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PortfolioProject_EVHubLocationAnalysis\Data\"/>
    </mc:Choice>
  </mc:AlternateContent>
  <xr:revisionPtr revIDLastSave="0" documentId="13_ncr:1_{74A40476-9B82-4507-B93B-6814F68B16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ging costs and sales" sheetId="5" r:id="rId1"/>
    <sheet name="Fixed costs" sheetId="6" r:id="rId2"/>
    <sheet name="Additional income streams" sheetId="7" r:id="rId3"/>
    <sheet name="Motorway traffic data" sheetId="4" r:id="rId4"/>
    <sheet name="Number of EV Chargers by Region" sheetId="22" r:id="rId5"/>
    <sheet name="Roads by Region" sheetId="1" r:id="rId6"/>
    <sheet name="Demand Data" sheetId="2" r:id="rId7"/>
    <sheet name="Holiday destinations data" sheetId="3" r:id="rId8"/>
    <sheet name="Num of Years to Recover Invest" sheetId="18" r:id="rId9"/>
    <sheet name="EV Revenue in UK by Year" sheetId="19" r:id="rId10"/>
    <sheet name="Num of Chargers by Location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2" i="4"/>
  <c r="H3" i="3" l="1"/>
  <c r="H4" i="3"/>
  <c r="H5" i="3"/>
  <c r="H6" i="3"/>
  <c r="H2" i="3"/>
  <c r="F3" i="18" l="1"/>
  <c r="F4" i="18"/>
  <c r="F5" i="18"/>
  <c r="F2" i="18"/>
  <c r="B4" i="18"/>
  <c r="B5" i="18"/>
  <c r="B3" i="18"/>
  <c r="C4" i="19"/>
  <c r="C5" i="19"/>
  <c r="C6" i="19"/>
  <c r="C7" i="19"/>
  <c r="C8" i="19"/>
  <c r="C9" i="19"/>
  <c r="C10" i="19"/>
  <c r="C11" i="19"/>
  <c r="C12" i="19"/>
  <c r="C13" i="19"/>
  <c r="C3" i="19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61FCF-DB28-40E8-8E5F-050FD256D659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<sst xmlns="http://schemas.openxmlformats.org/spreadsheetml/2006/main" count="286" uniqueCount="96">
  <si>
    <t>Year</t>
  </si>
  <si>
    <t>Number of Electric Vehicles</t>
  </si>
  <si>
    <t>Number of EV Charging Stations</t>
  </si>
  <si>
    <t>Region</t>
  </si>
  <si>
    <t>A1(M)</t>
  </si>
  <si>
    <t>North East</t>
  </si>
  <si>
    <t>M6</t>
  </si>
  <si>
    <t>North West</t>
  </si>
  <si>
    <t>M1</t>
  </si>
  <si>
    <t>Yorkshire and the Humber</t>
  </si>
  <si>
    <t>East Midlands</t>
  </si>
  <si>
    <t>M40</t>
  </si>
  <si>
    <t>West Midlands</t>
  </si>
  <si>
    <t>M25</t>
  </si>
  <si>
    <t>East of England</t>
  </si>
  <si>
    <t>M20</t>
  </si>
  <si>
    <t>South East</t>
  </si>
  <si>
    <t>M5</t>
  </si>
  <si>
    <t>South West</t>
  </si>
  <si>
    <t>A40</t>
  </si>
  <si>
    <t>A30</t>
  </si>
  <si>
    <t>A591</t>
  </si>
  <si>
    <t>A23</t>
  </si>
  <si>
    <t>A64</t>
  </si>
  <si>
    <t>Yorkshire and The Humber</t>
  </si>
  <si>
    <t>Location</t>
  </si>
  <si>
    <t xml:space="preserve">Number of tourists each year </t>
  </si>
  <si>
    <t>Main Road</t>
  </si>
  <si>
    <t>Number of Vehicles Each Day</t>
  </si>
  <si>
    <t>London</t>
  </si>
  <si>
    <t>Brighton</t>
  </si>
  <si>
    <t>York</t>
  </si>
  <si>
    <t>Cornwall</t>
  </si>
  <si>
    <t>Month</t>
  </si>
  <si>
    <t>Average Number of Vehicles each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</si>
  <si>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</si>
  <si>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</si>
  <si>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</si>
  <si>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</si>
  <si>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</si>
  <si>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</si>
  <si>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</si>
  <si>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</si>
  <si>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</si>
  <si>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</si>
  <si>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</si>
  <si>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</si>
  <si>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 ID</t>
  </si>
  <si>
    <t>Sale Price</t>
  </si>
  <si>
    <t>Cost</t>
  </si>
  <si>
    <t>Description</t>
  </si>
  <si>
    <t>Building cost</t>
  </si>
  <si>
    <t>EV Charger per unit</t>
  </si>
  <si>
    <t>Store</t>
  </si>
  <si>
    <t>Expected Annual Profit</t>
  </si>
  <si>
    <t>Coffee Shop</t>
  </si>
  <si>
    <t>Shop</t>
  </si>
  <si>
    <t>Car Wash</t>
  </si>
  <si>
    <t>Tyre pump</t>
  </si>
  <si>
    <t>Longitude</t>
  </si>
  <si>
    <t>Latitude</t>
  </si>
  <si>
    <t>Lake District</t>
  </si>
  <si>
    <t>Brighton and Hove</t>
  </si>
  <si>
    <t>Oct-19</t>
  </si>
  <si>
    <t>Jan-20</t>
  </si>
  <si>
    <t>Apr-20</t>
  </si>
  <si>
    <t>Jul-20</t>
  </si>
  <si>
    <t>Oct-20</t>
  </si>
  <si>
    <t>Jan-21</t>
  </si>
  <si>
    <t>Apr-21</t>
  </si>
  <si>
    <t>Jul-21</t>
  </si>
  <si>
    <t>Oct-21</t>
  </si>
  <si>
    <t>Jan-22</t>
  </si>
  <si>
    <t>Apr-22</t>
  </si>
  <si>
    <t>Jul-22</t>
  </si>
  <si>
    <t>Oct-22</t>
  </si>
  <si>
    <t>Jan-23</t>
  </si>
  <si>
    <t>Apr-23</t>
  </si>
  <si>
    <t>Jul-23</t>
  </si>
  <si>
    <t>Oct-23</t>
  </si>
  <si>
    <t>Jan-24</t>
  </si>
  <si>
    <t>Total Fixed Cost</t>
  </si>
  <si>
    <t>EV Revenue in the UK (in million GBP)</t>
  </si>
  <si>
    <t>Growth Rate of 2024 based on 2023</t>
  </si>
  <si>
    <t xml:space="preserve">Total Profit </t>
  </si>
  <si>
    <t>Growth Rate</t>
  </si>
  <si>
    <t>Expected Additional Income Year</t>
  </si>
  <si>
    <t>Which Year</t>
  </si>
  <si>
    <t>Number of Public EV Charging Devices (Jan 2023)</t>
  </si>
  <si>
    <t>Motorway</t>
  </si>
  <si>
    <t>Number of EV Charging Devices</t>
  </si>
  <si>
    <t>Yorkshire &amp; Humber and East Midlands</t>
  </si>
  <si>
    <t>Number of Expected EV Hub Users on Main Roads Each Day</t>
  </si>
  <si>
    <t>Percentage of Expected EV Hub Users on Main Roads Each Day</t>
  </si>
  <si>
    <t>Expected Percentage of EV Hub Users</t>
  </si>
  <si>
    <t>Expected Average Number of EV Hub Users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</si>
</sst>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[$£-809]* #,##0_-;\-[$£-809]* #,##0_-;_-[$£-809]* &quot;-&quot;??_-;_-@_-"/>
    <numFmt numFmtId="166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MS Sans Serif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2" fillId="2" borderId="0" xfId="0" applyFont="1" applyFill="1" applyAlignment="1">
      <alignment horizontal="center" vertical="center" wrapText="1"/>
    </xf>
    <xf numFmtId="44" fontId="0" fillId="0" borderId="0" xfId="1" applyFont="1"/>
    <xf numFmtId="44" fontId="2" fillId="2" borderId="0" xfId="1" applyFont="1" applyFill="1" applyAlignment="1">
      <alignment horizontal="center" vertical="center"/>
    </xf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" fontId="0" fillId="0" borderId="0" xfId="0" applyNumberFormat="1"/>
    <xf numFmtId="9" fontId="0" fillId="0" borderId="0" xfId="8" applyFon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9" fontId="0" fillId="0" borderId="0" xfId="0" applyNumberFormat="1"/>
    <xf numFmtId="166" fontId="0" fillId="0" borderId="0" xfId="9" applyNumberFormat="1" applyFont="1"/>
  </cellXfs>
  <cellStyles count="10">
    <cellStyle name="Comma" xfId="9" builtinId="3"/>
    <cellStyle name="Currency" xfId="1" builtinId="4"/>
    <cellStyle name="Normal" xfId="0" builtinId="0"/>
    <cellStyle name="Normal 2 2" xfId="4" xr:uid="{E19E6950-E677-45DC-9B17-DF25ACCFE757}"/>
    <cellStyle name="Normal 3 2" xfId="2" xr:uid="{8191CC01-A3FA-4295-A3EB-E85583FAE916}"/>
    <cellStyle name="Normal 3 2 2" xfId="3" xr:uid="{782F5833-1A78-494E-A50E-6C66D8A48E42}"/>
    <cellStyle name="Normal 4" xfId="5" xr:uid="{C7C9B557-3087-4BD2-B230-5D3C705B0555}"/>
    <cellStyle name="Normal 4 2" xfId="6" xr:uid="{CC3BFD3C-83A8-4980-B093-6B5FF0DB58D0}"/>
    <cellStyle name="Normal 4 3" xfId="7" xr:uid="{FB6EFDAD-3727-4411-BC8D-87EADFEB8C24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57F-934B-47EA-904D-9CC87959A61E}">
  <dimension ref="A1:C111"/>
  <sheetViews>
    <sheetView tabSelected="1" workbookViewId="0">
      <selection activeCell="E31" sqref="E31"/>
    </sheetView>
  </sheetViews>
  <sheetFormatPr defaultRowHeight="15" x14ac:dyDescent="0.25"/>
  <sheetData>
    <row r="1" spans="1:3" x14ac:dyDescent="0.25">
      <c r="A1" s="1" t="s">
        <v>47</v>
      </c>
      <c r="B1" s="1" t="s">
        <v>48</v>
      </c>
      <c r="C1" s="1" t="s">
        <v>49</v>
      </c>
    </row>
    <row r="2" spans="1:3" x14ac:dyDescent="0.25">
      <c r="A2">
        <v>1</v>
      </c>
      <c r="B2" s="6">
        <v>21</v>
      </c>
      <c r="C2" s="6">
        <f>B2*0.924</f>
        <v>19.404</v>
      </c>
    </row>
    <row r="3" spans="1:3" x14ac:dyDescent="0.25">
      <c r="A3">
        <v>2</v>
      </c>
      <c r="B3" s="6">
        <v>40</v>
      </c>
      <c r="C3" s="6">
        <f t="shared" ref="C3:C66" si="0">B3*0.924</f>
        <v>36.96</v>
      </c>
    </row>
    <row r="4" spans="1:3" x14ac:dyDescent="0.25">
      <c r="A4">
        <v>3</v>
      </c>
      <c r="B4" s="6">
        <v>64</v>
      </c>
      <c r="C4" s="6">
        <f t="shared" si="0"/>
        <v>59.136000000000003</v>
      </c>
    </row>
    <row r="5" spans="1:3" x14ac:dyDescent="0.25">
      <c r="A5">
        <v>4</v>
      </c>
      <c r="B5" s="6">
        <v>22</v>
      </c>
      <c r="C5" s="6">
        <f t="shared" si="0"/>
        <v>20.327999999999999</v>
      </c>
    </row>
    <row r="6" spans="1:3" x14ac:dyDescent="0.25">
      <c r="A6">
        <v>5</v>
      </c>
      <c r="B6" s="6">
        <v>68</v>
      </c>
      <c r="C6" s="6">
        <f t="shared" si="0"/>
        <v>62.832000000000001</v>
      </c>
    </row>
    <row r="7" spans="1:3" x14ac:dyDescent="0.25">
      <c r="A7">
        <v>6</v>
      </c>
      <c r="B7" s="6">
        <v>42</v>
      </c>
      <c r="C7" s="6">
        <f t="shared" si="0"/>
        <v>38.808</v>
      </c>
    </row>
    <row r="8" spans="1:3" x14ac:dyDescent="0.25">
      <c r="A8">
        <v>7</v>
      </c>
      <c r="B8" s="6">
        <v>69</v>
      </c>
      <c r="C8" s="6">
        <f t="shared" si="0"/>
        <v>63.756</v>
      </c>
    </row>
    <row r="9" spans="1:3" x14ac:dyDescent="0.25">
      <c r="A9">
        <v>8</v>
      </c>
      <c r="B9" s="6">
        <v>23</v>
      </c>
      <c r="C9" s="6">
        <f t="shared" si="0"/>
        <v>21.252000000000002</v>
      </c>
    </row>
    <row r="10" spans="1:3" x14ac:dyDescent="0.25">
      <c r="A10">
        <v>9</v>
      </c>
      <c r="B10" s="6">
        <v>25</v>
      </c>
      <c r="C10" s="6">
        <f t="shared" si="0"/>
        <v>23.1</v>
      </c>
    </row>
    <row r="11" spans="1:3" x14ac:dyDescent="0.25">
      <c r="A11">
        <v>10</v>
      </c>
      <c r="B11" s="6">
        <v>53</v>
      </c>
      <c r="C11" s="6">
        <f t="shared" si="0"/>
        <v>48.972000000000001</v>
      </c>
    </row>
    <row r="12" spans="1:3" x14ac:dyDescent="0.25">
      <c r="A12">
        <v>11</v>
      </c>
      <c r="B12" s="6">
        <v>15</v>
      </c>
      <c r="C12" s="6">
        <f t="shared" si="0"/>
        <v>13.860000000000001</v>
      </c>
    </row>
    <row r="13" spans="1:3" x14ac:dyDescent="0.25">
      <c r="A13">
        <v>12</v>
      </c>
      <c r="B13" s="6">
        <v>25</v>
      </c>
      <c r="C13" s="6">
        <f t="shared" si="0"/>
        <v>23.1</v>
      </c>
    </row>
    <row r="14" spans="1:3" x14ac:dyDescent="0.25">
      <c r="A14">
        <v>13</v>
      </c>
      <c r="B14" s="6">
        <v>20</v>
      </c>
      <c r="C14" s="6">
        <f t="shared" si="0"/>
        <v>18.48</v>
      </c>
    </row>
    <row r="15" spans="1:3" x14ac:dyDescent="0.25">
      <c r="A15">
        <v>14</v>
      </c>
      <c r="B15" s="6">
        <v>55</v>
      </c>
      <c r="C15" s="6">
        <f t="shared" si="0"/>
        <v>50.82</v>
      </c>
    </row>
    <row r="16" spans="1:3" x14ac:dyDescent="0.25">
      <c r="A16">
        <v>15</v>
      </c>
      <c r="B16" s="6">
        <v>66</v>
      </c>
      <c r="C16" s="6">
        <f t="shared" si="0"/>
        <v>60.984000000000002</v>
      </c>
    </row>
    <row r="17" spans="1:3" x14ac:dyDescent="0.25">
      <c r="A17">
        <v>16</v>
      </c>
      <c r="B17" s="6">
        <v>34</v>
      </c>
      <c r="C17" s="6">
        <f t="shared" si="0"/>
        <v>31.416</v>
      </c>
    </row>
    <row r="18" spans="1:3" x14ac:dyDescent="0.25">
      <c r="A18">
        <v>17</v>
      </c>
      <c r="B18" s="6">
        <v>71</v>
      </c>
      <c r="C18" s="6">
        <f t="shared" si="0"/>
        <v>65.603999999999999</v>
      </c>
    </row>
    <row r="19" spans="1:3" x14ac:dyDescent="0.25">
      <c r="A19">
        <v>18</v>
      </c>
      <c r="B19" s="6">
        <v>68</v>
      </c>
      <c r="C19" s="6">
        <f t="shared" si="0"/>
        <v>62.832000000000001</v>
      </c>
    </row>
    <row r="20" spans="1:3" x14ac:dyDescent="0.25">
      <c r="A20">
        <v>19</v>
      </c>
      <c r="B20" s="6">
        <v>23</v>
      </c>
      <c r="C20" s="6">
        <f t="shared" si="0"/>
        <v>21.252000000000002</v>
      </c>
    </row>
    <row r="21" spans="1:3" x14ac:dyDescent="0.25">
      <c r="A21">
        <v>20</v>
      </c>
      <c r="B21" s="6">
        <v>45</v>
      </c>
      <c r="C21" s="6">
        <f t="shared" si="0"/>
        <v>41.580000000000005</v>
      </c>
    </row>
    <row r="22" spans="1:3" x14ac:dyDescent="0.25">
      <c r="A22">
        <v>21</v>
      </c>
      <c r="B22" s="6">
        <v>16</v>
      </c>
      <c r="C22" s="6">
        <f t="shared" si="0"/>
        <v>14.784000000000001</v>
      </c>
    </row>
    <row r="23" spans="1:3" x14ac:dyDescent="0.25">
      <c r="A23">
        <v>22</v>
      </c>
      <c r="B23" s="6">
        <v>51</v>
      </c>
      <c r="C23" s="6">
        <f t="shared" si="0"/>
        <v>47.124000000000002</v>
      </c>
    </row>
    <row r="24" spans="1:3" x14ac:dyDescent="0.25">
      <c r="A24">
        <v>23</v>
      </c>
      <c r="B24" s="6">
        <v>33</v>
      </c>
      <c r="C24" s="6">
        <f t="shared" si="0"/>
        <v>30.492000000000001</v>
      </c>
    </row>
    <row r="25" spans="1:3" x14ac:dyDescent="0.25">
      <c r="A25">
        <v>24</v>
      </c>
      <c r="B25" s="6">
        <v>69</v>
      </c>
      <c r="C25" s="6">
        <f t="shared" si="0"/>
        <v>63.756</v>
      </c>
    </row>
    <row r="26" spans="1:3" x14ac:dyDescent="0.25">
      <c r="A26">
        <v>25</v>
      </c>
      <c r="B26" s="6">
        <v>14</v>
      </c>
      <c r="C26" s="6">
        <f t="shared" si="0"/>
        <v>12.936</v>
      </c>
    </row>
    <row r="27" spans="1:3" x14ac:dyDescent="0.25">
      <c r="A27">
        <v>26</v>
      </c>
      <c r="B27" s="6">
        <v>39</v>
      </c>
      <c r="C27" s="6">
        <f t="shared" si="0"/>
        <v>36.036000000000001</v>
      </c>
    </row>
    <row r="28" spans="1:3" x14ac:dyDescent="0.25">
      <c r="A28">
        <v>27</v>
      </c>
      <c r="B28" s="6">
        <v>34</v>
      </c>
      <c r="C28" s="6">
        <f t="shared" si="0"/>
        <v>31.416</v>
      </c>
    </row>
    <row r="29" spans="1:3" x14ac:dyDescent="0.25">
      <c r="A29">
        <v>28</v>
      </c>
      <c r="B29" s="6">
        <v>23</v>
      </c>
      <c r="C29" s="6">
        <f t="shared" si="0"/>
        <v>21.252000000000002</v>
      </c>
    </row>
    <row r="30" spans="1:3" x14ac:dyDescent="0.25">
      <c r="A30">
        <v>29</v>
      </c>
      <c r="B30" s="6">
        <v>29</v>
      </c>
      <c r="C30" s="6">
        <f t="shared" si="0"/>
        <v>26.796000000000003</v>
      </c>
    </row>
    <row r="31" spans="1:3" x14ac:dyDescent="0.25">
      <c r="A31">
        <v>30</v>
      </c>
      <c r="B31" s="6">
        <v>53</v>
      </c>
      <c r="C31" s="6">
        <f t="shared" si="0"/>
        <v>48.972000000000001</v>
      </c>
    </row>
    <row r="32" spans="1:3" x14ac:dyDescent="0.25">
      <c r="A32">
        <v>31</v>
      </c>
      <c r="B32" s="6">
        <v>54</v>
      </c>
      <c r="C32" s="6">
        <f t="shared" si="0"/>
        <v>49.896000000000001</v>
      </c>
    </row>
    <row r="33" spans="1:3" x14ac:dyDescent="0.25">
      <c r="A33">
        <v>32</v>
      </c>
      <c r="B33" s="6">
        <v>13</v>
      </c>
      <c r="C33" s="6">
        <f t="shared" si="0"/>
        <v>12.012</v>
      </c>
    </row>
    <row r="34" spans="1:3" x14ac:dyDescent="0.25">
      <c r="A34">
        <v>33</v>
      </c>
      <c r="B34" s="6">
        <v>43</v>
      </c>
      <c r="C34" s="6">
        <f t="shared" si="0"/>
        <v>39.731999999999999</v>
      </c>
    </row>
    <row r="35" spans="1:3" x14ac:dyDescent="0.25">
      <c r="A35">
        <v>34</v>
      </c>
      <c r="B35" s="6">
        <v>38</v>
      </c>
      <c r="C35" s="6">
        <f t="shared" si="0"/>
        <v>35.112000000000002</v>
      </c>
    </row>
    <row r="36" spans="1:3" x14ac:dyDescent="0.25">
      <c r="A36">
        <v>35</v>
      </c>
      <c r="B36" s="6">
        <v>64</v>
      </c>
      <c r="C36" s="6">
        <f t="shared" si="0"/>
        <v>59.136000000000003</v>
      </c>
    </row>
    <row r="37" spans="1:3" x14ac:dyDescent="0.25">
      <c r="A37">
        <v>36</v>
      </c>
      <c r="B37" s="6">
        <v>57</v>
      </c>
      <c r="C37" s="6">
        <f t="shared" si="0"/>
        <v>52.667999999999999</v>
      </c>
    </row>
    <row r="38" spans="1:3" x14ac:dyDescent="0.25">
      <c r="A38">
        <v>37</v>
      </c>
      <c r="B38" s="6">
        <v>24</v>
      </c>
      <c r="C38" s="6">
        <f t="shared" si="0"/>
        <v>22.176000000000002</v>
      </c>
    </row>
    <row r="39" spans="1:3" x14ac:dyDescent="0.25">
      <c r="A39">
        <v>38</v>
      </c>
      <c r="B39" s="6">
        <v>49</v>
      </c>
      <c r="C39" s="6">
        <f t="shared" si="0"/>
        <v>45.276000000000003</v>
      </c>
    </row>
    <row r="40" spans="1:3" x14ac:dyDescent="0.25">
      <c r="A40">
        <v>39</v>
      </c>
      <c r="B40" s="6">
        <v>26</v>
      </c>
      <c r="C40" s="6">
        <f t="shared" si="0"/>
        <v>24.024000000000001</v>
      </c>
    </row>
    <row r="41" spans="1:3" x14ac:dyDescent="0.25">
      <c r="A41">
        <v>40</v>
      </c>
      <c r="B41" s="6">
        <v>55</v>
      </c>
      <c r="C41" s="6">
        <f t="shared" si="0"/>
        <v>50.82</v>
      </c>
    </row>
    <row r="42" spans="1:3" x14ac:dyDescent="0.25">
      <c r="A42">
        <v>41</v>
      </c>
      <c r="B42" s="6">
        <v>43</v>
      </c>
      <c r="C42" s="6">
        <f t="shared" si="0"/>
        <v>39.731999999999999</v>
      </c>
    </row>
    <row r="43" spans="1:3" x14ac:dyDescent="0.25">
      <c r="A43">
        <v>42</v>
      </c>
      <c r="B43" s="6">
        <v>22</v>
      </c>
      <c r="C43" s="6">
        <f t="shared" si="0"/>
        <v>20.327999999999999</v>
      </c>
    </row>
    <row r="44" spans="1:3" x14ac:dyDescent="0.25">
      <c r="A44">
        <v>43</v>
      </c>
      <c r="B44" s="6">
        <v>36</v>
      </c>
      <c r="C44" s="6">
        <f t="shared" si="0"/>
        <v>33.264000000000003</v>
      </c>
    </row>
    <row r="45" spans="1:3" x14ac:dyDescent="0.25">
      <c r="A45">
        <v>44</v>
      </c>
      <c r="B45" s="6">
        <v>25</v>
      </c>
      <c r="C45" s="6">
        <f t="shared" si="0"/>
        <v>23.1</v>
      </c>
    </row>
    <row r="46" spans="1:3" x14ac:dyDescent="0.25">
      <c r="A46">
        <v>45</v>
      </c>
      <c r="B46" s="6">
        <v>32</v>
      </c>
      <c r="C46" s="6">
        <f t="shared" si="0"/>
        <v>29.568000000000001</v>
      </c>
    </row>
    <row r="47" spans="1:3" x14ac:dyDescent="0.25">
      <c r="A47">
        <v>46</v>
      </c>
      <c r="B47" s="6">
        <v>25</v>
      </c>
      <c r="C47" s="6">
        <f t="shared" si="0"/>
        <v>23.1</v>
      </c>
    </row>
    <row r="48" spans="1:3" x14ac:dyDescent="0.25">
      <c r="A48">
        <v>47</v>
      </c>
      <c r="B48" s="6">
        <v>57</v>
      </c>
      <c r="C48" s="6">
        <f t="shared" si="0"/>
        <v>52.667999999999999</v>
      </c>
    </row>
    <row r="49" spans="1:3" x14ac:dyDescent="0.25">
      <c r="A49">
        <v>48</v>
      </c>
      <c r="B49" s="6">
        <v>34</v>
      </c>
      <c r="C49" s="6">
        <f t="shared" si="0"/>
        <v>31.416</v>
      </c>
    </row>
    <row r="50" spans="1:3" x14ac:dyDescent="0.25">
      <c r="A50">
        <v>49</v>
      </c>
      <c r="B50" s="6">
        <v>70</v>
      </c>
      <c r="C50" s="6">
        <f t="shared" si="0"/>
        <v>64.680000000000007</v>
      </c>
    </row>
    <row r="51" spans="1:3" x14ac:dyDescent="0.25">
      <c r="A51">
        <v>50</v>
      </c>
      <c r="B51" s="6">
        <v>16</v>
      </c>
      <c r="C51" s="6">
        <f t="shared" si="0"/>
        <v>14.784000000000001</v>
      </c>
    </row>
    <row r="52" spans="1:3" x14ac:dyDescent="0.25">
      <c r="A52">
        <v>51</v>
      </c>
      <c r="B52" s="6">
        <v>23</v>
      </c>
      <c r="C52" s="6">
        <f t="shared" si="0"/>
        <v>21.252000000000002</v>
      </c>
    </row>
    <row r="53" spans="1:3" x14ac:dyDescent="0.25">
      <c r="A53">
        <v>52</v>
      </c>
      <c r="B53" s="6">
        <v>33</v>
      </c>
      <c r="C53" s="6">
        <f t="shared" si="0"/>
        <v>30.492000000000001</v>
      </c>
    </row>
    <row r="54" spans="1:3" x14ac:dyDescent="0.25">
      <c r="A54">
        <v>53</v>
      </c>
      <c r="B54" s="6">
        <v>60</v>
      </c>
      <c r="C54" s="6">
        <f t="shared" si="0"/>
        <v>55.440000000000005</v>
      </c>
    </row>
    <row r="55" spans="1:3" x14ac:dyDescent="0.25">
      <c r="A55">
        <v>54</v>
      </c>
      <c r="B55" s="6">
        <v>44</v>
      </c>
      <c r="C55" s="6">
        <f t="shared" si="0"/>
        <v>40.655999999999999</v>
      </c>
    </row>
    <row r="56" spans="1:3" x14ac:dyDescent="0.25">
      <c r="A56">
        <v>55</v>
      </c>
      <c r="B56" s="6">
        <v>48</v>
      </c>
      <c r="C56" s="6">
        <f t="shared" si="0"/>
        <v>44.352000000000004</v>
      </c>
    </row>
    <row r="57" spans="1:3" x14ac:dyDescent="0.25">
      <c r="A57">
        <v>56</v>
      </c>
      <c r="B57" s="6">
        <v>54</v>
      </c>
      <c r="C57" s="6">
        <f t="shared" si="0"/>
        <v>49.896000000000001</v>
      </c>
    </row>
    <row r="58" spans="1:3" x14ac:dyDescent="0.25">
      <c r="A58">
        <v>57</v>
      </c>
      <c r="B58" s="6">
        <v>14</v>
      </c>
      <c r="C58" s="6">
        <f t="shared" si="0"/>
        <v>12.936</v>
      </c>
    </row>
    <row r="59" spans="1:3" x14ac:dyDescent="0.25">
      <c r="A59">
        <v>58</v>
      </c>
      <c r="B59" s="6">
        <v>29</v>
      </c>
      <c r="C59" s="6">
        <f t="shared" si="0"/>
        <v>26.796000000000003</v>
      </c>
    </row>
    <row r="60" spans="1:3" x14ac:dyDescent="0.25">
      <c r="A60">
        <v>59</v>
      </c>
      <c r="B60" s="6">
        <v>42</v>
      </c>
      <c r="C60" s="6">
        <f t="shared" si="0"/>
        <v>38.808</v>
      </c>
    </row>
    <row r="61" spans="1:3" x14ac:dyDescent="0.25">
      <c r="A61">
        <v>60</v>
      </c>
      <c r="B61" s="6">
        <v>45</v>
      </c>
      <c r="C61" s="6">
        <f t="shared" si="0"/>
        <v>41.580000000000005</v>
      </c>
    </row>
    <row r="62" spans="1:3" x14ac:dyDescent="0.25">
      <c r="A62">
        <v>61</v>
      </c>
      <c r="B62" s="6">
        <v>68</v>
      </c>
      <c r="C62" s="6">
        <f t="shared" si="0"/>
        <v>62.832000000000001</v>
      </c>
    </row>
    <row r="63" spans="1:3" x14ac:dyDescent="0.25">
      <c r="A63">
        <v>62</v>
      </c>
      <c r="B63" s="6">
        <v>15</v>
      </c>
      <c r="C63" s="6">
        <f t="shared" si="0"/>
        <v>13.860000000000001</v>
      </c>
    </row>
    <row r="64" spans="1:3" x14ac:dyDescent="0.25">
      <c r="A64">
        <v>63</v>
      </c>
      <c r="B64" s="6">
        <v>66</v>
      </c>
      <c r="C64" s="6">
        <f t="shared" si="0"/>
        <v>60.984000000000002</v>
      </c>
    </row>
    <row r="65" spans="1:3" x14ac:dyDescent="0.25">
      <c r="A65">
        <v>64</v>
      </c>
      <c r="B65" s="6">
        <v>26</v>
      </c>
      <c r="C65" s="6">
        <f t="shared" si="0"/>
        <v>24.024000000000001</v>
      </c>
    </row>
    <row r="66" spans="1:3" x14ac:dyDescent="0.25">
      <c r="A66">
        <v>65</v>
      </c>
      <c r="B66" s="6">
        <v>13</v>
      </c>
      <c r="C66" s="6">
        <f t="shared" si="0"/>
        <v>12.012</v>
      </c>
    </row>
    <row r="67" spans="1:3" x14ac:dyDescent="0.25">
      <c r="A67">
        <v>66</v>
      </c>
      <c r="B67" s="6">
        <v>19</v>
      </c>
      <c r="C67" s="6">
        <f t="shared" ref="C67:C111" si="1">B67*0.924</f>
        <v>17.556000000000001</v>
      </c>
    </row>
    <row r="68" spans="1:3" x14ac:dyDescent="0.25">
      <c r="A68">
        <v>67</v>
      </c>
      <c r="B68" s="6">
        <v>16</v>
      </c>
      <c r="C68" s="6">
        <f t="shared" si="1"/>
        <v>14.784000000000001</v>
      </c>
    </row>
    <row r="69" spans="1:3" x14ac:dyDescent="0.25">
      <c r="A69">
        <v>68</v>
      </c>
      <c r="B69" s="6">
        <v>24</v>
      </c>
      <c r="C69" s="6">
        <f t="shared" si="1"/>
        <v>22.176000000000002</v>
      </c>
    </row>
    <row r="70" spans="1:3" x14ac:dyDescent="0.25">
      <c r="A70">
        <v>69</v>
      </c>
      <c r="B70" s="6">
        <v>49</v>
      </c>
      <c r="C70" s="6">
        <f t="shared" si="1"/>
        <v>45.276000000000003</v>
      </c>
    </row>
    <row r="71" spans="1:3" x14ac:dyDescent="0.25">
      <c r="A71">
        <v>70</v>
      </c>
      <c r="B71" s="6">
        <v>41</v>
      </c>
      <c r="C71" s="6">
        <f t="shared" si="1"/>
        <v>37.884</v>
      </c>
    </row>
    <row r="72" spans="1:3" x14ac:dyDescent="0.25">
      <c r="A72">
        <v>71</v>
      </c>
      <c r="B72" s="6">
        <v>50</v>
      </c>
      <c r="C72" s="6">
        <f t="shared" si="1"/>
        <v>46.2</v>
      </c>
    </row>
    <row r="73" spans="1:3" x14ac:dyDescent="0.25">
      <c r="A73">
        <v>72</v>
      </c>
      <c r="B73" s="6">
        <v>24</v>
      </c>
      <c r="C73" s="6">
        <f t="shared" si="1"/>
        <v>22.176000000000002</v>
      </c>
    </row>
    <row r="74" spans="1:3" x14ac:dyDescent="0.25">
      <c r="A74">
        <v>73</v>
      </c>
      <c r="B74" s="6">
        <v>46</v>
      </c>
      <c r="C74" s="6">
        <f t="shared" si="1"/>
        <v>42.504000000000005</v>
      </c>
    </row>
    <row r="75" spans="1:3" x14ac:dyDescent="0.25">
      <c r="A75">
        <v>74</v>
      </c>
      <c r="B75" s="6">
        <v>66</v>
      </c>
      <c r="C75" s="6">
        <f t="shared" si="1"/>
        <v>60.984000000000002</v>
      </c>
    </row>
    <row r="76" spans="1:3" x14ac:dyDescent="0.25">
      <c r="A76">
        <v>75</v>
      </c>
      <c r="B76" s="6">
        <v>23</v>
      </c>
      <c r="C76" s="6">
        <f t="shared" si="1"/>
        <v>21.252000000000002</v>
      </c>
    </row>
    <row r="77" spans="1:3" x14ac:dyDescent="0.25">
      <c r="A77">
        <v>76</v>
      </c>
      <c r="B77" s="6">
        <v>17</v>
      </c>
      <c r="C77" s="6">
        <f t="shared" si="1"/>
        <v>15.708</v>
      </c>
    </row>
    <row r="78" spans="1:3" x14ac:dyDescent="0.25">
      <c r="A78">
        <v>77</v>
      </c>
      <c r="B78" s="6">
        <v>18</v>
      </c>
      <c r="C78" s="6">
        <f t="shared" si="1"/>
        <v>16.632000000000001</v>
      </c>
    </row>
    <row r="79" spans="1:3" x14ac:dyDescent="0.25">
      <c r="A79">
        <v>78</v>
      </c>
      <c r="B79" s="6">
        <v>18</v>
      </c>
      <c r="C79" s="6">
        <f t="shared" si="1"/>
        <v>16.632000000000001</v>
      </c>
    </row>
    <row r="80" spans="1:3" x14ac:dyDescent="0.25">
      <c r="A80">
        <v>79</v>
      </c>
      <c r="B80" s="6">
        <v>27</v>
      </c>
      <c r="C80" s="6">
        <f t="shared" si="1"/>
        <v>24.948</v>
      </c>
    </row>
    <row r="81" spans="1:3" x14ac:dyDescent="0.25">
      <c r="A81">
        <v>80</v>
      </c>
      <c r="B81" s="6">
        <v>28</v>
      </c>
      <c r="C81" s="6">
        <f t="shared" si="1"/>
        <v>25.872</v>
      </c>
    </row>
    <row r="82" spans="1:3" x14ac:dyDescent="0.25">
      <c r="A82">
        <v>81</v>
      </c>
      <c r="B82" s="6">
        <v>16</v>
      </c>
      <c r="C82" s="6">
        <f t="shared" si="1"/>
        <v>14.784000000000001</v>
      </c>
    </row>
    <row r="83" spans="1:3" x14ac:dyDescent="0.25">
      <c r="A83">
        <v>82</v>
      </c>
      <c r="B83" s="6">
        <v>65</v>
      </c>
      <c r="C83" s="6">
        <f t="shared" si="1"/>
        <v>60.06</v>
      </c>
    </row>
    <row r="84" spans="1:3" x14ac:dyDescent="0.25">
      <c r="A84">
        <v>83</v>
      </c>
      <c r="B84" s="6">
        <v>71</v>
      </c>
      <c r="C84" s="6">
        <f t="shared" si="1"/>
        <v>65.603999999999999</v>
      </c>
    </row>
    <row r="85" spans="1:3" x14ac:dyDescent="0.25">
      <c r="A85">
        <v>84</v>
      </c>
      <c r="B85" s="6">
        <v>52</v>
      </c>
      <c r="C85" s="6">
        <f t="shared" si="1"/>
        <v>48.048000000000002</v>
      </c>
    </row>
    <row r="86" spans="1:3" x14ac:dyDescent="0.25">
      <c r="A86">
        <v>85</v>
      </c>
      <c r="B86" s="6">
        <v>48</v>
      </c>
      <c r="C86" s="6">
        <f t="shared" si="1"/>
        <v>44.352000000000004</v>
      </c>
    </row>
    <row r="87" spans="1:3" x14ac:dyDescent="0.25">
      <c r="A87">
        <v>86</v>
      </c>
      <c r="B87" s="6">
        <v>67</v>
      </c>
      <c r="C87" s="6">
        <f t="shared" si="1"/>
        <v>61.908000000000001</v>
      </c>
    </row>
    <row r="88" spans="1:3" x14ac:dyDescent="0.25">
      <c r="A88">
        <v>87</v>
      </c>
      <c r="B88" s="6">
        <v>67</v>
      </c>
      <c r="C88" s="6">
        <f t="shared" si="1"/>
        <v>61.908000000000001</v>
      </c>
    </row>
    <row r="89" spans="1:3" x14ac:dyDescent="0.25">
      <c r="A89">
        <v>88</v>
      </c>
      <c r="B89" s="6">
        <v>57</v>
      </c>
      <c r="C89" s="6">
        <f t="shared" si="1"/>
        <v>52.667999999999999</v>
      </c>
    </row>
    <row r="90" spans="1:3" x14ac:dyDescent="0.25">
      <c r="A90">
        <v>89</v>
      </c>
      <c r="B90" s="6">
        <v>35</v>
      </c>
      <c r="C90" s="6">
        <f t="shared" si="1"/>
        <v>32.340000000000003</v>
      </c>
    </row>
    <row r="91" spans="1:3" x14ac:dyDescent="0.25">
      <c r="A91">
        <v>90</v>
      </c>
      <c r="B91" s="6">
        <v>57</v>
      </c>
      <c r="C91" s="6">
        <f t="shared" si="1"/>
        <v>52.667999999999999</v>
      </c>
    </row>
    <row r="92" spans="1:3" x14ac:dyDescent="0.25">
      <c r="A92">
        <v>91</v>
      </c>
      <c r="B92" s="6">
        <v>26</v>
      </c>
      <c r="C92" s="6">
        <f t="shared" si="1"/>
        <v>24.024000000000001</v>
      </c>
    </row>
    <row r="93" spans="1:3" x14ac:dyDescent="0.25">
      <c r="A93">
        <v>92</v>
      </c>
      <c r="B93" s="6">
        <v>44</v>
      </c>
      <c r="C93" s="6">
        <f t="shared" si="1"/>
        <v>40.655999999999999</v>
      </c>
    </row>
    <row r="94" spans="1:3" x14ac:dyDescent="0.25">
      <c r="A94">
        <v>93</v>
      </c>
      <c r="B94" s="6">
        <v>47</v>
      </c>
      <c r="C94" s="6">
        <f t="shared" si="1"/>
        <v>43.428000000000004</v>
      </c>
    </row>
    <row r="95" spans="1:3" x14ac:dyDescent="0.25">
      <c r="A95">
        <v>94</v>
      </c>
      <c r="B95" s="6">
        <v>48</v>
      </c>
      <c r="C95" s="6">
        <f t="shared" si="1"/>
        <v>44.352000000000004</v>
      </c>
    </row>
    <row r="96" spans="1:3" x14ac:dyDescent="0.25">
      <c r="A96">
        <v>95</v>
      </c>
      <c r="B96" s="6">
        <v>14</v>
      </c>
      <c r="C96" s="6">
        <f t="shared" si="1"/>
        <v>12.936</v>
      </c>
    </row>
    <row r="97" spans="1:3" x14ac:dyDescent="0.25">
      <c r="A97">
        <v>96</v>
      </c>
      <c r="B97" s="6">
        <v>30</v>
      </c>
      <c r="C97" s="6">
        <f t="shared" si="1"/>
        <v>27.720000000000002</v>
      </c>
    </row>
    <row r="98" spans="1:3" x14ac:dyDescent="0.25">
      <c r="A98">
        <v>97</v>
      </c>
      <c r="B98" s="6">
        <v>71</v>
      </c>
      <c r="C98" s="6">
        <f t="shared" si="1"/>
        <v>65.603999999999999</v>
      </c>
    </row>
    <row r="99" spans="1:3" x14ac:dyDescent="0.25">
      <c r="A99">
        <v>98</v>
      </c>
      <c r="B99" s="6">
        <v>38</v>
      </c>
      <c r="C99" s="6">
        <f t="shared" si="1"/>
        <v>35.112000000000002</v>
      </c>
    </row>
    <row r="100" spans="1:3" x14ac:dyDescent="0.25">
      <c r="A100">
        <v>99</v>
      </c>
      <c r="B100" s="6">
        <v>20</v>
      </c>
      <c r="C100" s="6">
        <f t="shared" si="1"/>
        <v>18.48</v>
      </c>
    </row>
    <row r="101" spans="1:3" x14ac:dyDescent="0.25">
      <c r="A101">
        <v>100</v>
      </c>
      <c r="B101" s="6">
        <v>17</v>
      </c>
      <c r="C101" s="6">
        <f t="shared" si="1"/>
        <v>15.708</v>
      </c>
    </row>
    <row r="102" spans="1:3" x14ac:dyDescent="0.25">
      <c r="A102">
        <v>101</v>
      </c>
      <c r="B102" s="6">
        <v>28</v>
      </c>
      <c r="C102" s="6">
        <f t="shared" si="1"/>
        <v>25.872</v>
      </c>
    </row>
    <row r="103" spans="1:3" x14ac:dyDescent="0.25">
      <c r="A103">
        <v>102</v>
      </c>
      <c r="B103" s="6">
        <v>33</v>
      </c>
      <c r="C103" s="6">
        <f t="shared" si="1"/>
        <v>30.492000000000001</v>
      </c>
    </row>
    <row r="104" spans="1:3" x14ac:dyDescent="0.25">
      <c r="A104">
        <v>103</v>
      </c>
      <c r="B104" s="6">
        <v>36</v>
      </c>
      <c r="C104" s="6">
        <f t="shared" si="1"/>
        <v>33.264000000000003</v>
      </c>
    </row>
    <row r="105" spans="1:3" x14ac:dyDescent="0.25">
      <c r="A105">
        <v>104</v>
      </c>
      <c r="B105" s="6">
        <v>13</v>
      </c>
      <c r="C105" s="6">
        <f t="shared" si="1"/>
        <v>12.012</v>
      </c>
    </row>
    <row r="106" spans="1:3" x14ac:dyDescent="0.25">
      <c r="A106">
        <v>105</v>
      </c>
      <c r="B106" s="6">
        <v>74</v>
      </c>
      <c r="C106" s="6">
        <f t="shared" si="1"/>
        <v>68.376000000000005</v>
      </c>
    </row>
    <row r="107" spans="1:3" x14ac:dyDescent="0.25">
      <c r="A107">
        <v>106</v>
      </c>
      <c r="B107" s="6">
        <v>33</v>
      </c>
      <c r="C107" s="6">
        <f t="shared" si="1"/>
        <v>30.492000000000001</v>
      </c>
    </row>
    <row r="108" spans="1:3" x14ac:dyDescent="0.25">
      <c r="A108">
        <v>107</v>
      </c>
      <c r="B108" s="6">
        <v>73</v>
      </c>
      <c r="C108" s="6">
        <f t="shared" si="1"/>
        <v>67.451999999999998</v>
      </c>
    </row>
    <row r="109" spans="1:3" x14ac:dyDescent="0.25">
      <c r="A109">
        <v>108</v>
      </c>
      <c r="B109" s="6">
        <v>50</v>
      </c>
      <c r="C109" s="6">
        <f t="shared" si="1"/>
        <v>46.2</v>
      </c>
    </row>
    <row r="110" spans="1:3" x14ac:dyDescent="0.25">
      <c r="A110">
        <v>109</v>
      </c>
      <c r="B110" s="6">
        <v>63</v>
      </c>
      <c r="C110" s="6">
        <f t="shared" si="1"/>
        <v>58.212000000000003</v>
      </c>
    </row>
    <row r="111" spans="1:3" x14ac:dyDescent="0.25">
      <c r="A111">
        <v>110</v>
      </c>
      <c r="B111" s="6">
        <v>13</v>
      </c>
      <c r="C111" s="6">
        <f t="shared" si="1"/>
        <v>12.012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28C4-0729-4E68-8CD5-CAF394D7605A}">
  <dimension ref="A1:C13"/>
  <sheetViews>
    <sheetView workbookViewId="0">
      <selection activeCell="M28" sqref="M28"/>
    </sheetView>
  </sheetViews>
  <sheetFormatPr defaultRowHeight="15" x14ac:dyDescent="0.25"/>
  <cols>
    <col min="2" max="2" width="35.42578125" bestFit="1" customWidth="1"/>
  </cols>
  <sheetData>
    <row r="1" spans="1:3" s="10" customFormat="1" x14ac:dyDescent="0.25">
      <c r="A1" s="10" t="s">
        <v>0</v>
      </c>
      <c r="B1" s="10" t="s">
        <v>82</v>
      </c>
      <c r="C1" s="10" t="s">
        <v>83</v>
      </c>
    </row>
    <row r="2" spans="1:3" x14ac:dyDescent="0.25">
      <c r="A2">
        <v>2016</v>
      </c>
      <c r="B2">
        <v>4.51</v>
      </c>
      <c r="C2" s="12"/>
    </row>
    <row r="3" spans="1:3" x14ac:dyDescent="0.25">
      <c r="A3">
        <v>2017</v>
      </c>
      <c r="B3">
        <v>7.15</v>
      </c>
      <c r="C3" s="12">
        <f xml:space="preserve"> (B3-B2) /B2</f>
        <v>0.58536585365853677</v>
      </c>
    </row>
    <row r="4" spans="1:3" x14ac:dyDescent="0.25">
      <c r="A4">
        <v>2018</v>
      </c>
      <c r="B4">
        <v>10.06</v>
      </c>
      <c r="C4" s="12">
        <f t="shared" ref="C4:C13" si="0" xml:space="preserve"> (B4-B3) /B3</f>
        <v>0.406993006993007</v>
      </c>
    </row>
    <row r="5" spans="1:3" x14ac:dyDescent="0.25">
      <c r="A5">
        <v>2019</v>
      </c>
      <c r="B5">
        <v>15.71</v>
      </c>
      <c r="C5" s="12">
        <f t="shared" si="0"/>
        <v>0.56163021868787277</v>
      </c>
    </row>
    <row r="6" spans="1:3" x14ac:dyDescent="0.25">
      <c r="A6">
        <v>2020</v>
      </c>
      <c r="B6">
        <v>15.71</v>
      </c>
      <c r="C6" s="12">
        <f t="shared" si="0"/>
        <v>0</v>
      </c>
    </row>
    <row r="7" spans="1:3" x14ac:dyDescent="0.25">
      <c r="A7">
        <v>2021</v>
      </c>
      <c r="B7">
        <v>31.52</v>
      </c>
      <c r="C7" s="12">
        <f t="shared" si="0"/>
        <v>1.0063653723742838</v>
      </c>
    </row>
    <row r="8" spans="1:3" x14ac:dyDescent="0.25">
      <c r="A8">
        <v>2022</v>
      </c>
      <c r="B8">
        <v>63.06</v>
      </c>
      <c r="C8" s="12">
        <f t="shared" si="0"/>
        <v>1.0006345177664975</v>
      </c>
    </row>
    <row r="9" spans="1:3" x14ac:dyDescent="0.25">
      <c r="A9">
        <v>2023</v>
      </c>
      <c r="B9">
        <v>101.6</v>
      </c>
      <c r="C9" s="12">
        <f t="shared" si="0"/>
        <v>0.61116397082143969</v>
      </c>
    </row>
    <row r="10" spans="1:3" x14ac:dyDescent="0.25">
      <c r="A10">
        <v>2024</v>
      </c>
      <c r="B10">
        <v>149.1</v>
      </c>
      <c r="C10" s="12">
        <f t="shared" si="0"/>
        <v>0.46751968503937008</v>
      </c>
    </row>
    <row r="11" spans="1:3" x14ac:dyDescent="0.25">
      <c r="A11">
        <v>2025</v>
      </c>
      <c r="B11">
        <v>209.7</v>
      </c>
      <c r="C11" s="12">
        <f t="shared" si="0"/>
        <v>0.40643863179074446</v>
      </c>
    </row>
    <row r="12" spans="1:3" x14ac:dyDescent="0.25">
      <c r="A12">
        <v>2026</v>
      </c>
      <c r="B12">
        <v>262.5</v>
      </c>
      <c r="C12" s="12">
        <f t="shared" si="0"/>
        <v>0.25178826895565098</v>
      </c>
    </row>
    <row r="13" spans="1:3" x14ac:dyDescent="0.25">
      <c r="A13">
        <v>2027</v>
      </c>
      <c r="B13">
        <v>296.89999999999998</v>
      </c>
      <c r="C13" s="12">
        <f t="shared" si="0"/>
        <v>0.13104761904761897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9A77-CF2C-485D-8447-C2A11D56E303}">
  <dimension ref="A1:S6"/>
  <sheetViews>
    <sheetView workbookViewId="0">
      <selection activeCell="O29" sqref="O29"/>
    </sheetView>
  </sheetViews>
  <sheetFormatPr defaultRowHeight="15" x14ac:dyDescent="0.25"/>
  <cols>
    <col min="1" max="1" width="17.5703125" bestFit="1" customWidth="1"/>
  </cols>
  <sheetData>
    <row r="1" spans="1:19" s="10" customFormat="1" x14ac:dyDescent="0.25">
      <c r="A1" s="10" t="s">
        <v>25</v>
      </c>
      <c r="B1" s="10" t="s">
        <v>63</v>
      </c>
      <c r="C1" s="10" t="s">
        <v>64</v>
      </c>
      <c r="D1" s="10" t="s">
        <v>65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</row>
    <row r="2" spans="1:19" x14ac:dyDescent="0.25">
      <c r="A2" t="s">
        <v>29</v>
      </c>
      <c r="B2">
        <v>4360</v>
      </c>
      <c r="C2">
        <v>4773</v>
      </c>
      <c r="D2">
        <v>5069</v>
      </c>
      <c r="E2">
        <v>5151</v>
      </c>
      <c r="F2">
        <v>5655</v>
      </c>
      <c r="G2">
        <v>6155</v>
      </c>
      <c r="H2">
        <v>7180</v>
      </c>
      <c r="I2">
        <v>7489</v>
      </c>
      <c r="J2">
        <v>7865</v>
      </c>
      <c r="K2">
        <v>9157</v>
      </c>
      <c r="L2">
        <v>10020</v>
      </c>
      <c r="M2">
        <v>10482</v>
      </c>
      <c r="N2">
        <v>11028</v>
      </c>
      <c r="O2">
        <v>11521</v>
      </c>
      <c r="P2">
        <v>12780</v>
      </c>
      <c r="Q2">
        <v>13371</v>
      </c>
      <c r="R2">
        <v>16963</v>
      </c>
      <c r="S2">
        <v>18516</v>
      </c>
    </row>
    <row r="3" spans="1:19" x14ac:dyDescent="0.25">
      <c r="A3" t="s">
        <v>61</v>
      </c>
      <c r="B3">
        <v>150</v>
      </c>
      <c r="C3">
        <v>163</v>
      </c>
      <c r="D3">
        <v>179</v>
      </c>
      <c r="E3">
        <v>183</v>
      </c>
      <c r="F3">
        <v>191</v>
      </c>
      <c r="G3">
        <v>198</v>
      </c>
      <c r="H3">
        <v>210</v>
      </c>
      <c r="I3">
        <v>225</v>
      </c>
      <c r="J3">
        <v>237</v>
      </c>
      <c r="K3">
        <v>251</v>
      </c>
      <c r="L3">
        <v>277</v>
      </c>
      <c r="M3">
        <v>315</v>
      </c>
      <c r="N3">
        <v>365</v>
      </c>
      <c r="O3">
        <v>381</v>
      </c>
      <c r="P3">
        <v>405</v>
      </c>
      <c r="Q3">
        <v>475</v>
      </c>
      <c r="R3">
        <v>477</v>
      </c>
      <c r="S3">
        <v>509</v>
      </c>
    </row>
    <row r="4" spans="1:19" x14ac:dyDescent="0.25">
      <c r="A4" t="s">
        <v>62</v>
      </c>
      <c r="B4">
        <v>59</v>
      </c>
      <c r="C4">
        <v>58</v>
      </c>
      <c r="D4">
        <v>163</v>
      </c>
      <c r="E4">
        <v>165</v>
      </c>
      <c r="F4">
        <v>227</v>
      </c>
      <c r="G4">
        <v>258</v>
      </c>
      <c r="H4">
        <v>272</v>
      </c>
      <c r="I4">
        <v>331</v>
      </c>
      <c r="J4">
        <v>345</v>
      </c>
      <c r="K4">
        <v>344</v>
      </c>
      <c r="L4">
        <v>349</v>
      </c>
      <c r="M4">
        <v>323</v>
      </c>
      <c r="N4">
        <v>353</v>
      </c>
      <c r="O4">
        <v>400</v>
      </c>
      <c r="P4">
        <v>406</v>
      </c>
      <c r="Q4">
        <v>424</v>
      </c>
      <c r="R4">
        <v>432</v>
      </c>
      <c r="S4">
        <v>418</v>
      </c>
    </row>
    <row r="5" spans="1:19" x14ac:dyDescent="0.25">
      <c r="A5" t="s">
        <v>31</v>
      </c>
      <c r="B5">
        <v>58</v>
      </c>
      <c r="C5">
        <v>58</v>
      </c>
      <c r="D5">
        <v>68</v>
      </c>
      <c r="E5">
        <v>70</v>
      </c>
      <c r="F5">
        <v>73</v>
      </c>
      <c r="G5">
        <v>74</v>
      </c>
      <c r="H5">
        <v>75</v>
      </c>
      <c r="I5">
        <v>79</v>
      </c>
      <c r="J5">
        <v>86</v>
      </c>
      <c r="K5">
        <v>90</v>
      </c>
      <c r="L5">
        <v>101</v>
      </c>
      <c r="M5">
        <v>110</v>
      </c>
      <c r="N5">
        <v>150</v>
      </c>
      <c r="O5">
        <v>152</v>
      </c>
      <c r="P5">
        <v>154</v>
      </c>
      <c r="Q5">
        <v>221</v>
      </c>
      <c r="R5">
        <v>210</v>
      </c>
      <c r="S5">
        <v>190</v>
      </c>
    </row>
    <row r="6" spans="1:19" x14ac:dyDescent="0.25">
      <c r="A6" t="s">
        <v>32</v>
      </c>
      <c r="B6">
        <v>153</v>
      </c>
      <c r="C6">
        <v>171</v>
      </c>
      <c r="D6">
        <v>202</v>
      </c>
      <c r="E6">
        <v>205</v>
      </c>
      <c r="F6">
        <v>219</v>
      </c>
      <c r="G6">
        <v>227</v>
      </c>
      <c r="H6">
        <v>242</v>
      </c>
      <c r="I6">
        <v>248</v>
      </c>
      <c r="J6">
        <v>276</v>
      </c>
      <c r="K6">
        <v>285</v>
      </c>
      <c r="L6">
        <v>298</v>
      </c>
      <c r="M6">
        <v>308</v>
      </c>
      <c r="N6">
        <v>340</v>
      </c>
      <c r="O6">
        <v>331</v>
      </c>
      <c r="P6">
        <v>365</v>
      </c>
      <c r="Q6">
        <v>408</v>
      </c>
      <c r="R6">
        <v>458</v>
      </c>
      <c r="S6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DB9A-2079-4223-BDD4-F97E767563A4}">
  <dimension ref="A1:E5"/>
  <sheetViews>
    <sheetView workbookViewId="0">
      <selection activeCell="K25" sqref="K25"/>
    </sheetView>
  </sheetViews>
  <sheetFormatPr defaultRowHeight="15" x14ac:dyDescent="0.25"/>
  <cols>
    <col min="1" max="1" width="19.85546875" customWidth="1"/>
    <col min="2" max="2" width="20" customWidth="1"/>
    <col min="5" max="5" width="11.5703125" bestFit="1" customWidth="1"/>
  </cols>
  <sheetData>
    <row r="1" spans="1:5" x14ac:dyDescent="0.25">
      <c r="A1" s="1" t="s">
        <v>50</v>
      </c>
      <c r="B1" s="7" t="s">
        <v>49</v>
      </c>
    </row>
    <row r="2" spans="1:5" x14ac:dyDescent="0.25">
      <c r="A2" t="s">
        <v>51</v>
      </c>
      <c r="B2" s="8">
        <v>1500000</v>
      </c>
    </row>
    <row r="3" spans="1:5" x14ac:dyDescent="0.25">
      <c r="A3" t="s">
        <v>52</v>
      </c>
      <c r="B3" s="9">
        <v>7500</v>
      </c>
      <c r="D3" s="14"/>
      <c r="E3" s="15"/>
    </row>
    <row r="5" spans="1:5" x14ac:dyDescent="0.25">
      <c r="B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C5D2-6805-4418-B151-140CD89ECF09}">
  <dimension ref="A1:B5"/>
  <sheetViews>
    <sheetView workbookViewId="0">
      <selection activeCell="C10" sqref="C10"/>
    </sheetView>
  </sheetViews>
  <sheetFormatPr defaultRowHeight="15" x14ac:dyDescent="0.25"/>
  <cols>
    <col min="1" max="1" width="15.5703125" customWidth="1"/>
    <col min="2" max="2" width="25.5703125" customWidth="1"/>
  </cols>
  <sheetData>
    <row r="1" spans="1:2" x14ac:dyDescent="0.25">
      <c r="A1" s="1" t="s">
        <v>53</v>
      </c>
      <c r="B1" s="1" t="s">
        <v>54</v>
      </c>
    </row>
    <row r="2" spans="1:2" x14ac:dyDescent="0.25">
      <c r="A2" t="s">
        <v>55</v>
      </c>
      <c r="B2" s="8">
        <v>250000</v>
      </c>
    </row>
    <row r="3" spans="1:2" x14ac:dyDescent="0.25">
      <c r="A3" t="s">
        <v>56</v>
      </c>
      <c r="B3" s="8">
        <v>200000</v>
      </c>
    </row>
    <row r="4" spans="1:2" x14ac:dyDescent="0.25">
      <c r="A4" t="s">
        <v>57</v>
      </c>
      <c r="B4" s="8">
        <v>15000</v>
      </c>
    </row>
    <row r="5" spans="1:2" x14ac:dyDescent="0.25">
      <c r="A5" t="s">
        <v>58</v>
      </c>
      <c r="B5" s="8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69A2-07D2-4ABE-A96C-752637426DEA}">
  <dimension ref="A1:E85"/>
  <sheetViews>
    <sheetView workbookViewId="0">
      <selection activeCell="H12" sqref="H12"/>
    </sheetView>
  </sheetViews>
  <sheetFormatPr defaultRowHeight="15" x14ac:dyDescent="0.25"/>
  <cols>
    <col min="1" max="1" width="18.5703125" customWidth="1"/>
    <col min="2" max="2" width="18.42578125" customWidth="1"/>
    <col min="3" max="3" width="21.85546875" customWidth="1"/>
    <col min="4" max="4" width="20.140625" customWidth="1"/>
    <col min="5" max="5" width="26.140625" customWidth="1"/>
  </cols>
  <sheetData>
    <row r="1" spans="1:5" ht="54.6" customHeight="1" x14ac:dyDescent="0.25">
      <c r="A1" s="1" t="s">
        <v>89</v>
      </c>
      <c r="B1" s="1" t="s">
        <v>33</v>
      </c>
      <c r="C1" s="5" t="s">
        <v>34</v>
      </c>
      <c r="D1" s="5" t="s">
        <v>94</v>
      </c>
      <c r="E1" s="5" t="s">
        <v>95</v>
      </c>
    </row>
    <row r="2" spans="1:5" x14ac:dyDescent="0.25">
      <c r="A2" t="s">
        <v>13</v>
      </c>
      <c r="B2" t="s">
        <v>35</v>
      </c>
      <c r="C2">
        <v>156000</v>
      </c>
      <c r="D2" s="17">
        <v>8.0000000000000002E-3</v>
      </c>
      <c r="E2">
        <f>C2*D2</f>
        <v>1248</v>
      </c>
    </row>
    <row r="3" spans="1:5" x14ac:dyDescent="0.25">
      <c r="A3" t="s">
        <v>13</v>
      </c>
      <c r="B3" t="s">
        <v>36</v>
      </c>
      <c r="C3">
        <v>159000</v>
      </c>
      <c r="D3" s="17">
        <v>8.0000000000000002E-3</v>
      </c>
      <c r="E3">
        <f t="shared" ref="E3:E66" si="0">C3*D3</f>
        <v>1272</v>
      </c>
    </row>
    <row r="4" spans="1:5" x14ac:dyDescent="0.25">
      <c r="A4" t="s">
        <v>13</v>
      </c>
      <c r="B4" t="s">
        <v>37</v>
      </c>
      <c r="C4">
        <v>159000</v>
      </c>
      <c r="D4" s="17">
        <v>8.0000000000000002E-3</v>
      </c>
      <c r="E4">
        <f t="shared" si="0"/>
        <v>1272</v>
      </c>
    </row>
    <row r="5" spans="1:5" x14ac:dyDescent="0.25">
      <c r="A5" t="s">
        <v>13</v>
      </c>
      <c r="B5" t="s">
        <v>38</v>
      </c>
      <c r="C5">
        <v>162000</v>
      </c>
      <c r="D5" s="17">
        <v>8.0000000000000002E-3</v>
      </c>
      <c r="E5">
        <f t="shared" si="0"/>
        <v>1296</v>
      </c>
    </row>
    <row r="6" spans="1:5" x14ac:dyDescent="0.25">
      <c r="A6" t="s">
        <v>13</v>
      </c>
      <c r="B6" t="s">
        <v>39</v>
      </c>
      <c r="C6">
        <v>150000</v>
      </c>
      <c r="D6" s="17">
        <v>8.0000000000000002E-3</v>
      </c>
      <c r="E6">
        <f t="shared" si="0"/>
        <v>1200</v>
      </c>
    </row>
    <row r="7" spans="1:5" x14ac:dyDescent="0.25">
      <c r="A7" t="s">
        <v>13</v>
      </c>
      <c r="B7" t="s">
        <v>40</v>
      </c>
      <c r="C7">
        <v>165000</v>
      </c>
      <c r="D7" s="17">
        <v>8.0000000000000002E-3</v>
      </c>
      <c r="E7">
        <f t="shared" si="0"/>
        <v>1320</v>
      </c>
    </row>
    <row r="8" spans="1:5" x14ac:dyDescent="0.25">
      <c r="A8" t="s">
        <v>13</v>
      </c>
      <c r="B8" t="s">
        <v>41</v>
      </c>
      <c r="C8">
        <v>171000</v>
      </c>
      <c r="D8" s="17">
        <v>8.0000000000000002E-3</v>
      </c>
      <c r="E8">
        <f t="shared" si="0"/>
        <v>1368</v>
      </c>
    </row>
    <row r="9" spans="1:5" x14ac:dyDescent="0.25">
      <c r="A9" t="s">
        <v>13</v>
      </c>
      <c r="B9" t="s">
        <v>42</v>
      </c>
      <c r="C9">
        <v>180000</v>
      </c>
      <c r="D9" s="17">
        <v>8.0000000000000002E-3</v>
      </c>
      <c r="E9">
        <f t="shared" si="0"/>
        <v>1440</v>
      </c>
    </row>
    <row r="10" spans="1:5" x14ac:dyDescent="0.25">
      <c r="A10" t="s">
        <v>13</v>
      </c>
      <c r="B10" t="s">
        <v>43</v>
      </c>
      <c r="C10">
        <v>141000</v>
      </c>
      <c r="D10" s="17">
        <v>8.0000000000000002E-3</v>
      </c>
      <c r="E10">
        <f t="shared" si="0"/>
        <v>1128</v>
      </c>
    </row>
    <row r="11" spans="1:5" x14ac:dyDescent="0.25">
      <c r="A11" t="s">
        <v>13</v>
      </c>
      <c r="B11" t="s">
        <v>44</v>
      </c>
      <c r="C11">
        <v>135000</v>
      </c>
      <c r="D11" s="17">
        <v>8.0000000000000002E-3</v>
      </c>
      <c r="E11">
        <f t="shared" si="0"/>
        <v>1080</v>
      </c>
    </row>
    <row r="12" spans="1:5" x14ac:dyDescent="0.25">
      <c r="A12" t="s">
        <v>13</v>
      </c>
      <c r="B12" t="s">
        <v>45</v>
      </c>
      <c r="C12">
        <v>129000</v>
      </c>
      <c r="D12" s="17">
        <v>8.0000000000000002E-3</v>
      </c>
      <c r="E12">
        <f t="shared" si="0"/>
        <v>1032</v>
      </c>
    </row>
    <row r="13" spans="1:5" x14ac:dyDescent="0.25">
      <c r="A13" t="s">
        <v>13</v>
      </c>
      <c r="B13" t="s">
        <v>46</v>
      </c>
      <c r="C13">
        <v>153000</v>
      </c>
      <c r="D13" s="17">
        <v>8.0000000000000002E-3</v>
      </c>
      <c r="E13">
        <f t="shared" si="0"/>
        <v>1224</v>
      </c>
    </row>
    <row r="14" spans="1:5" x14ac:dyDescent="0.25">
      <c r="A14" t="s">
        <v>8</v>
      </c>
      <c r="B14" t="s">
        <v>35</v>
      </c>
      <c r="C14">
        <v>150000</v>
      </c>
      <c r="D14" s="17">
        <v>8.0000000000000002E-3</v>
      </c>
      <c r="E14">
        <f t="shared" si="0"/>
        <v>1200</v>
      </c>
    </row>
    <row r="15" spans="1:5" x14ac:dyDescent="0.25">
      <c r="A15" t="s">
        <v>8</v>
      </c>
      <c r="B15" t="s">
        <v>36</v>
      </c>
      <c r="C15">
        <v>156000</v>
      </c>
      <c r="D15" s="17">
        <v>8.0000000000000002E-3</v>
      </c>
      <c r="E15">
        <f t="shared" si="0"/>
        <v>1248</v>
      </c>
    </row>
    <row r="16" spans="1:5" x14ac:dyDescent="0.25">
      <c r="A16" t="s">
        <v>8</v>
      </c>
      <c r="B16" t="s">
        <v>37</v>
      </c>
      <c r="C16">
        <v>159000</v>
      </c>
      <c r="D16" s="17">
        <v>8.0000000000000002E-3</v>
      </c>
      <c r="E16">
        <f t="shared" si="0"/>
        <v>1272</v>
      </c>
    </row>
    <row r="17" spans="1:5" x14ac:dyDescent="0.25">
      <c r="A17" t="s">
        <v>8</v>
      </c>
      <c r="B17" t="s">
        <v>38</v>
      </c>
      <c r="C17">
        <v>162000</v>
      </c>
      <c r="D17" s="17">
        <v>8.0000000000000002E-3</v>
      </c>
      <c r="E17">
        <f t="shared" si="0"/>
        <v>1296</v>
      </c>
    </row>
    <row r="18" spans="1:5" x14ac:dyDescent="0.25">
      <c r="A18" t="s">
        <v>8</v>
      </c>
      <c r="B18" t="s">
        <v>39</v>
      </c>
      <c r="C18">
        <v>120000</v>
      </c>
      <c r="D18" s="17">
        <v>8.0000000000000002E-3</v>
      </c>
      <c r="E18">
        <f t="shared" si="0"/>
        <v>960</v>
      </c>
    </row>
    <row r="19" spans="1:5" x14ac:dyDescent="0.25">
      <c r="A19" t="s">
        <v>8</v>
      </c>
      <c r="B19" t="s">
        <v>40</v>
      </c>
      <c r="C19">
        <v>144000</v>
      </c>
      <c r="D19" s="17">
        <v>8.0000000000000002E-3</v>
      </c>
      <c r="E19">
        <f t="shared" si="0"/>
        <v>1152</v>
      </c>
    </row>
    <row r="20" spans="1:5" x14ac:dyDescent="0.25">
      <c r="A20" t="s">
        <v>8</v>
      </c>
      <c r="B20" t="s">
        <v>41</v>
      </c>
      <c r="C20">
        <v>165000</v>
      </c>
      <c r="D20" s="17">
        <v>8.0000000000000002E-3</v>
      </c>
      <c r="E20">
        <f t="shared" si="0"/>
        <v>1320</v>
      </c>
    </row>
    <row r="21" spans="1:5" x14ac:dyDescent="0.25">
      <c r="A21" t="s">
        <v>8</v>
      </c>
      <c r="B21" t="s">
        <v>42</v>
      </c>
      <c r="C21">
        <v>180000</v>
      </c>
      <c r="D21" s="17">
        <v>8.0000000000000002E-3</v>
      </c>
      <c r="E21">
        <f t="shared" si="0"/>
        <v>1440</v>
      </c>
    </row>
    <row r="22" spans="1:5" x14ac:dyDescent="0.25">
      <c r="A22" t="s">
        <v>8</v>
      </c>
      <c r="B22" t="s">
        <v>43</v>
      </c>
      <c r="C22">
        <v>156000</v>
      </c>
      <c r="D22" s="17">
        <v>8.0000000000000002E-3</v>
      </c>
      <c r="E22">
        <f t="shared" si="0"/>
        <v>1248</v>
      </c>
    </row>
    <row r="23" spans="1:5" x14ac:dyDescent="0.25">
      <c r="A23" t="s">
        <v>8</v>
      </c>
      <c r="B23" t="s">
        <v>44</v>
      </c>
      <c r="C23">
        <v>120000</v>
      </c>
      <c r="D23" s="17">
        <v>8.0000000000000002E-3</v>
      </c>
      <c r="E23">
        <f t="shared" si="0"/>
        <v>960</v>
      </c>
    </row>
    <row r="24" spans="1:5" x14ac:dyDescent="0.25">
      <c r="A24" t="s">
        <v>8</v>
      </c>
      <c r="B24" t="s">
        <v>45</v>
      </c>
      <c r="C24">
        <v>105000</v>
      </c>
      <c r="D24" s="17">
        <v>8.0000000000000002E-3</v>
      </c>
      <c r="E24">
        <f t="shared" si="0"/>
        <v>840</v>
      </c>
    </row>
    <row r="25" spans="1:5" x14ac:dyDescent="0.25">
      <c r="A25" t="s">
        <v>8</v>
      </c>
      <c r="B25" t="s">
        <v>46</v>
      </c>
      <c r="C25">
        <v>120000</v>
      </c>
      <c r="D25" s="17">
        <v>8.0000000000000002E-3</v>
      </c>
      <c r="E25">
        <f t="shared" si="0"/>
        <v>960</v>
      </c>
    </row>
    <row r="26" spans="1:5" x14ac:dyDescent="0.25">
      <c r="A26" t="s">
        <v>6</v>
      </c>
      <c r="B26" t="s">
        <v>35</v>
      </c>
      <c r="C26">
        <v>108000</v>
      </c>
      <c r="D26" s="17">
        <v>8.0000000000000002E-3</v>
      </c>
      <c r="E26">
        <f t="shared" si="0"/>
        <v>864</v>
      </c>
    </row>
    <row r="27" spans="1:5" x14ac:dyDescent="0.25">
      <c r="A27" t="s">
        <v>6</v>
      </c>
      <c r="B27" t="s">
        <v>36</v>
      </c>
      <c r="C27">
        <v>114000</v>
      </c>
      <c r="D27" s="17">
        <v>8.0000000000000002E-3</v>
      </c>
      <c r="E27">
        <f t="shared" si="0"/>
        <v>912</v>
      </c>
    </row>
    <row r="28" spans="1:5" x14ac:dyDescent="0.25">
      <c r="A28" t="s">
        <v>6</v>
      </c>
      <c r="B28" t="s">
        <v>37</v>
      </c>
      <c r="C28">
        <v>114000</v>
      </c>
      <c r="D28" s="17">
        <v>8.0000000000000002E-3</v>
      </c>
      <c r="E28">
        <f t="shared" si="0"/>
        <v>912</v>
      </c>
    </row>
    <row r="29" spans="1:5" x14ac:dyDescent="0.25">
      <c r="A29" t="s">
        <v>6</v>
      </c>
      <c r="B29" t="s">
        <v>38</v>
      </c>
      <c r="C29">
        <v>120000</v>
      </c>
      <c r="D29" s="17">
        <v>8.0000000000000002E-3</v>
      </c>
      <c r="E29">
        <f t="shared" si="0"/>
        <v>960</v>
      </c>
    </row>
    <row r="30" spans="1:5" x14ac:dyDescent="0.25">
      <c r="A30" t="s">
        <v>6</v>
      </c>
      <c r="B30" t="s">
        <v>39</v>
      </c>
      <c r="C30">
        <v>105000</v>
      </c>
      <c r="D30" s="17">
        <v>8.0000000000000002E-3</v>
      </c>
      <c r="E30">
        <f t="shared" si="0"/>
        <v>840</v>
      </c>
    </row>
    <row r="31" spans="1:5" x14ac:dyDescent="0.25">
      <c r="A31" t="s">
        <v>6</v>
      </c>
      <c r="B31" t="s">
        <v>40</v>
      </c>
      <c r="C31">
        <v>114000</v>
      </c>
      <c r="D31" s="17">
        <v>8.0000000000000002E-3</v>
      </c>
      <c r="E31">
        <f t="shared" si="0"/>
        <v>912</v>
      </c>
    </row>
    <row r="32" spans="1:5" x14ac:dyDescent="0.25">
      <c r="A32" t="s">
        <v>6</v>
      </c>
      <c r="B32" t="s">
        <v>41</v>
      </c>
      <c r="C32">
        <v>129000</v>
      </c>
      <c r="D32" s="17">
        <v>8.0000000000000002E-3</v>
      </c>
      <c r="E32">
        <f t="shared" si="0"/>
        <v>1032</v>
      </c>
    </row>
    <row r="33" spans="1:5" x14ac:dyDescent="0.25">
      <c r="A33" t="s">
        <v>6</v>
      </c>
      <c r="B33" t="s">
        <v>42</v>
      </c>
      <c r="C33">
        <v>150000</v>
      </c>
      <c r="D33" s="17">
        <v>8.0000000000000002E-3</v>
      </c>
      <c r="E33">
        <f t="shared" si="0"/>
        <v>1200</v>
      </c>
    </row>
    <row r="34" spans="1:5" x14ac:dyDescent="0.25">
      <c r="A34" t="s">
        <v>6</v>
      </c>
      <c r="B34" t="s">
        <v>43</v>
      </c>
      <c r="C34">
        <v>135000</v>
      </c>
      <c r="D34" s="17">
        <v>8.0000000000000002E-3</v>
      </c>
      <c r="E34">
        <f t="shared" si="0"/>
        <v>1080</v>
      </c>
    </row>
    <row r="35" spans="1:5" x14ac:dyDescent="0.25">
      <c r="A35" t="s">
        <v>6</v>
      </c>
      <c r="B35" t="s">
        <v>44</v>
      </c>
      <c r="C35">
        <v>105000</v>
      </c>
      <c r="D35" s="17">
        <v>8.0000000000000002E-3</v>
      </c>
      <c r="E35">
        <f t="shared" si="0"/>
        <v>840</v>
      </c>
    </row>
    <row r="36" spans="1:5" x14ac:dyDescent="0.25">
      <c r="A36" t="s">
        <v>6</v>
      </c>
      <c r="B36" t="s">
        <v>45</v>
      </c>
      <c r="C36">
        <v>105000</v>
      </c>
      <c r="D36" s="17">
        <v>8.0000000000000002E-3</v>
      </c>
      <c r="E36">
        <f t="shared" si="0"/>
        <v>840</v>
      </c>
    </row>
    <row r="37" spans="1:5" x14ac:dyDescent="0.25">
      <c r="A37" t="s">
        <v>6</v>
      </c>
      <c r="B37" t="s">
        <v>46</v>
      </c>
      <c r="C37">
        <v>135000</v>
      </c>
      <c r="D37" s="17">
        <v>8.0000000000000002E-3</v>
      </c>
      <c r="E37">
        <f t="shared" si="0"/>
        <v>1080</v>
      </c>
    </row>
    <row r="38" spans="1:5" x14ac:dyDescent="0.25">
      <c r="A38" t="s">
        <v>4</v>
      </c>
      <c r="B38" t="s">
        <v>35</v>
      </c>
      <c r="C38">
        <v>96000</v>
      </c>
      <c r="D38" s="17">
        <v>8.0000000000000002E-3</v>
      </c>
      <c r="E38">
        <f t="shared" si="0"/>
        <v>768</v>
      </c>
    </row>
    <row r="39" spans="1:5" x14ac:dyDescent="0.25">
      <c r="A39" t="s">
        <v>4</v>
      </c>
      <c r="B39" t="s">
        <v>36</v>
      </c>
      <c r="C39">
        <v>111000</v>
      </c>
      <c r="D39" s="17">
        <v>8.0000000000000002E-3</v>
      </c>
      <c r="E39">
        <f t="shared" si="0"/>
        <v>888</v>
      </c>
    </row>
    <row r="40" spans="1:5" x14ac:dyDescent="0.25">
      <c r="A40" t="s">
        <v>4</v>
      </c>
      <c r="B40" t="s">
        <v>37</v>
      </c>
      <c r="C40">
        <v>114000</v>
      </c>
      <c r="D40" s="17">
        <v>8.0000000000000002E-3</v>
      </c>
      <c r="E40">
        <f t="shared" si="0"/>
        <v>912</v>
      </c>
    </row>
    <row r="41" spans="1:5" x14ac:dyDescent="0.25">
      <c r="A41" t="s">
        <v>4</v>
      </c>
      <c r="B41" t="s">
        <v>38</v>
      </c>
      <c r="C41">
        <v>120000</v>
      </c>
      <c r="D41" s="17">
        <v>8.0000000000000002E-3</v>
      </c>
      <c r="E41">
        <f t="shared" si="0"/>
        <v>960</v>
      </c>
    </row>
    <row r="42" spans="1:5" x14ac:dyDescent="0.25">
      <c r="A42" t="s">
        <v>4</v>
      </c>
      <c r="B42" t="s">
        <v>39</v>
      </c>
      <c r="C42">
        <v>84000</v>
      </c>
      <c r="D42" s="17">
        <v>8.0000000000000002E-3</v>
      </c>
      <c r="E42">
        <f t="shared" si="0"/>
        <v>672</v>
      </c>
    </row>
    <row r="43" spans="1:5" x14ac:dyDescent="0.25">
      <c r="A43" t="s">
        <v>4</v>
      </c>
      <c r="B43" t="s">
        <v>40</v>
      </c>
      <c r="C43">
        <v>120000</v>
      </c>
      <c r="D43" s="17">
        <v>8.0000000000000002E-3</v>
      </c>
      <c r="E43">
        <f t="shared" si="0"/>
        <v>960</v>
      </c>
    </row>
    <row r="44" spans="1:5" x14ac:dyDescent="0.25">
      <c r="A44" t="s">
        <v>4</v>
      </c>
      <c r="B44" t="s">
        <v>41</v>
      </c>
      <c r="C44">
        <v>135000</v>
      </c>
      <c r="D44" s="17">
        <v>8.0000000000000002E-3</v>
      </c>
      <c r="E44">
        <f t="shared" si="0"/>
        <v>1080</v>
      </c>
    </row>
    <row r="45" spans="1:5" x14ac:dyDescent="0.25">
      <c r="A45" t="s">
        <v>4</v>
      </c>
      <c r="B45" t="s">
        <v>42</v>
      </c>
      <c r="C45">
        <v>150000</v>
      </c>
      <c r="D45" s="17">
        <v>8.0000000000000002E-3</v>
      </c>
      <c r="E45">
        <f t="shared" si="0"/>
        <v>1200</v>
      </c>
    </row>
    <row r="46" spans="1:5" x14ac:dyDescent="0.25">
      <c r="A46" t="s">
        <v>4</v>
      </c>
      <c r="B46" t="s">
        <v>43</v>
      </c>
      <c r="C46">
        <v>135000</v>
      </c>
      <c r="D46" s="17">
        <v>8.0000000000000002E-3</v>
      </c>
      <c r="E46">
        <f t="shared" si="0"/>
        <v>1080</v>
      </c>
    </row>
    <row r="47" spans="1:5" x14ac:dyDescent="0.25">
      <c r="A47" t="s">
        <v>4</v>
      </c>
      <c r="B47" t="s">
        <v>44</v>
      </c>
      <c r="C47">
        <v>90000</v>
      </c>
      <c r="D47" s="17">
        <v>8.0000000000000002E-3</v>
      </c>
      <c r="E47">
        <f t="shared" si="0"/>
        <v>720</v>
      </c>
    </row>
    <row r="48" spans="1:5" x14ac:dyDescent="0.25">
      <c r="A48" t="s">
        <v>4</v>
      </c>
      <c r="B48" t="s">
        <v>45</v>
      </c>
      <c r="C48">
        <v>75000</v>
      </c>
      <c r="D48" s="17">
        <v>8.0000000000000002E-3</v>
      </c>
      <c r="E48">
        <f t="shared" si="0"/>
        <v>600</v>
      </c>
    </row>
    <row r="49" spans="1:5" x14ac:dyDescent="0.25">
      <c r="A49" t="s">
        <v>4</v>
      </c>
      <c r="B49" t="s">
        <v>46</v>
      </c>
      <c r="C49">
        <v>105000</v>
      </c>
      <c r="D49" s="17">
        <v>8.0000000000000002E-3</v>
      </c>
      <c r="E49">
        <f t="shared" si="0"/>
        <v>840</v>
      </c>
    </row>
    <row r="50" spans="1:5" x14ac:dyDescent="0.25">
      <c r="A50" t="s">
        <v>11</v>
      </c>
      <c r="B50" t="s">
        <v>35</v>
      </c>
      <c r="C50">
        <v>84000</v>
      </c>
      <c r="D50" s="17">
        <v>8.0000000000000002E-3</v>
      </c>
      <c r="E50">
        <f t="shared" si="0"/>
        <v>672</v>
      </c>
    </row>
    <row r="51" spans="1:5" x14ac:dyDescent="0.25">
      <c r="A51" t="s">
        <v>11</v>
      </c>
      <c r="B51" t="s">
        <v>36</v>
      </c>
      <c r="C51">
        <v>87000</v>
      </c>
      <c r="D51" s="17">
        <v>8.0000000000000002E-3</v>
      </c>
      <c r="E51">
        <f t="shared" si="0"/>
        <v>696</v>
      </c>
    </row>
    <row r="52" spans="1:5" x14ac:dyDescent="0.25">
      <c r="A52" t="s">
        <v>11</v>
      </c>
      <c r="B52" t="s">
        <v>37</v>
      </c>
      <c r="C52">
        <v>90000</v>
      </c>
      <c r="D52" s="17">
        <v>8.0000000000000002E-3</v>
      </c>
      <c r="E52">
        <f t="shared" si="0"/>
        <v>720</v>
      </c>
    </row>
    <row r="53" spans="1:5" x14ac:dyDescent="0.25">
      <c r="A53" t="s">
        <v>11</v>
      </c>
      <c r="B53" t="s">
        <v>38</v>
      </c>
      <c r="C53">
        <v>87000</v>
      </c>
      <c r="D53" s="17">
        <v>8.0000000000000002E-3</v>
      </c>
      <c r="E53">
        <f t="shared" si="0"/>
        <v>696</v>
      </c>
    </row>
    <row r="54" spans="1:5" x14ac:dyDescent="0.25">
      <c r="A54" t="s">
        <v>11</v>
      </c>
      <c r="B54" t="s">
        <v>39</v>
      </c>
      <c r="C54">
        <v>87000</v>
      </c>
      <c r="D54" s="17">
        <v>8.0000000000000002E-3</v>
      </c>
      <c r="E54">
        <f t="shared" si="0"/>
        <v>696</v>
      </c>
    </row>
    <row r="55" spans="1:5" x14ac:dyDescent="0.25">
      <c r="A55" t="s">
        <v>11</v>
      </c>
      <c r="B55" t="s">
        <v>40</v>
      </c>
      <c r="C55">
        <v>99000</v>
      </c>
      <c r="D55" s="17">
        <v>8.0000000000000002E-3</v>
      </c>
      <c r="E55">
        <f t="shared" si="0"/>
        <v>792</v>
      </c>
    </row>
    <row r="56" spans="1:5" x14ac:dyDescent="0.25">
      <c r="A56" t="s">
        <v>11</v>
      </c>
      <c r="B56" t="s">
        <v>41</v>
      </c>
      <c r="C56">
        <v>99000</v>
      </c>
      <c r="D56" s="17">
        <v>8.0000000000000002E-3</v>
      </c>
      <c r="E56">
        <f t="shared" si="0"/>
        <v>792</v>
      </c>
    </row>
    <row r="57" spans="1:5" x14ac:dyDescent="0.25">
      <c r="A57" t="s">
        <v>11</v>
      </c>
      <c r="B57" t="s">
        <v>42</v>
      </c>
      <c r="C57">
        <v>102000</v>
      </c>
      <c r="D57" s="17">
        <v>8.0000000000000002E-3</v>
      </c>
      <c r="E57">
        <f t="shared" si="0"/>
        <v>816</v>
      </c>
    </row>
    <row r="58" spans="1:5" x14ac:dyDescent="0.25">
      <c r="A58" t="s">
        <v>11</v>
      </c>
      <c r="B58" t="s">
        <v>43</v>
      </c>
      <c r="C58">
        <v>96000</v>
      </c>
      <c r="D58" s="17">
        <v>8.0000000000000002E-3</v>
      </c>
      <c r="E58">
        <f t="shared" si="0"/>
        <v>768</v>
      </c>
    </row>
    <row r="59" spans="1:5" x14ac:dyDescent="0.25">
      <c r="A59" t="s">
        <v>11</v>
      </c>
      <c r="B59" t="s">
        <v>44</v>
      </c>
      <c r="C59">
        <v>90000</v>
      </c>
      <c r="D59" s="17">
        <v>8.0000000000000002E-3</v>
      </c>
      <c r="E59">
        <f t="shared" si="0"/>
        <v>720</v>
      </c>
    </row>
    <row r="60" spans="1:5" x14ac:dyDescent="0.25">
      <c r="A60" t="s">
        <v>11</v>
      </c>
      <c r="B60" t="s">
        <v>45</v>
      </c>
      <c r="C60">
        <v>81000</v>
      </c>
      <c r="D60" s="17">
        <v>8.0000000000000002E-3</v>
      </c>
      <c r="E60">
        <f t="shared" si="0"/>
        <v>648</v>
      </c>
    </row>
    <row r="61" spans="1:5" x14ac:dyDescent="0.25">
      <c r="A61" t="s">
        <v>11</v>
      </c>
      <c r="B61" t="s">
        <v>46</v>
      </c>
      <c r="C61">
        <v>90000</v>
      </c>
      <c r="D61" s="17">
        <v>8.0000000000000002E-3</v>
      </c>
      <c r="E61">
        <f t="shared" si="0"/>
        <v>720</v>
      </c>
    </row>
    <row r="62" spans="1:5" x14ac:dyDescent="0.25">
      <c r="A62" t="s">
        <v>17</v>
      </c>
      <c r="B62" t="s">
        <v>35</v>
      </c>
      <c r="C62">
        <v>75000</v>
      </c>
      <c r="D62" s="17">
        <v>8.0000000000000002E-3</v>
      </c>
      <c r="E62">
        <f t="shared" si="0"/>
        <v>600</v>
      </c>
    </row>
    <row r="63" spans="1:5" x14ac:dyDescent="0.25">
      <c r="A63" t="s">
        <v>17</v>
      </c>
      <c r="B63" t="s">
        <v>36</v>
      </c>
      <c r="C63">
        <v>75000</v>
      </c>
      <c r="D63" s="17">
        <v>8.0000000000000002E-3</v>
      </c>
      <c r="E63">
        <f t="shared" si="0"/>
        <v>600</v>
      </c>
    </row>
    <row r="64" spans="1:5" x14ac:dyDescent="0.25">
      <c r="A64" t="s">
        <v>17</v>
      </c>
      <c r="B64" t="s">
        <v>37</v>
      </c>
      <c r="C64">
        <v>78000</v>
      </c>
      <c r="D64" s="17">
        <v>8.0000000000000002E-3</v>
      </c>
      <c r="E64">
        <f t="shared" si="0"/>
        <v>624</v>
      </c>
    </row>
    <row r="65" spans="1:5" x14ac:dyDescent="0.25">
      <c r="A65" t="s">
        <v>17</v>
      </c>
      <c r="B65" t="s">
        <v>38</v>
      </c>
      <c r="C65">
        <v>45000</v>
      </c>
      <c r="D65" s="17">
        <v>8.0000000000000002E-3</v>
      </c>
      <c r="E65">
        <f t="shared" si="0"/>
        <v>360</v>
      </c>
    </row>
    <row r="66" spans="1:5" x14ac:dyDescent="0.25">
      <c r="A66" t="s">
        <v>17</v>
      </c>
      <c r="B66" t="s">
        <v>39</v>
      </c>
      <c r="C66">
        <v>42000</v>
      </c>
      <c r="D66" s="17">
        <v>8.0000000000000002E-3</v>
      </c>
      <c r="E66">
        <f t="shared" si="0"/>
        <v>336</v>
      </c>
    </row>
    <row r="67" spans="1:5" x14ac:dyDescent="0.25">
      <c r="A67" t="s">
        <v>17</v>
      </c>
      <c r="B67" t="s">
        <v>40</v>
      </c>
      <c r="C67">
        <v>78000</v>
      </c>
      <c r="D67" s="17">
        <v>8.0000000000000002E-3</v>
      </c>
      <c r="E67">
        <f t="shared" ref="E67:E85" si="1">C67*D67</f>
        <v>624</v>
      </c>
    </row>
    <row r="68" spans="1:5" x14ac:dyDescent="0.25">
      <c r="A68" t="s">
        <v>17</v>
      </c>
      <c r="B68" t="s">
        <v>41</v>
      </c>
      <c r="C68">
        <v>96000</v>
      </c>
      <c r="D68" s="17">
        <v>8.0000000000000002E-3</v>
      </c>
      <c r="E68">
        <f t="shared" si="1"/>
        <v>768</v>
      </c>
    </row>
    <row r="69" spans="1:5" x14ac:dyDescent="0.25">
      <c r="A69" t="s">
        <v>17</v>
      </c>
      <c r="B69" t="s">
        <v>42</v>
      </c>
      <c r="C69">
        <v>114000</v>
      </c>
      <c r="D69" s="17">
        <v>8.0000000000000002E-3</v>
      </c>
      <c r="E69">
        <f t="shared" si="1"/>
        <v>912</v>
      </c>
    </row>
    <row r="70" spans="1:5" x14ac:dyDescent="0.25">
      <c r="A70" t="s">
        <v>17</v>
      </c>
      <c r="B70" t="s">
        <v>43</v>
      </c>
      <c r="C70">
        <v>90000</v>
      </c>
      <c r="D70" s="17">
        <v>8.0000000000000002E-3</v>
      </c>
      <c r="E70">
        <f t="shared" si="1"/>
        <v>720</v>
      </c>
    </row>
    <row r="71" spans="1:5" x14ac:dyDescent="0.25">
      <c r="A71" t="s">
        <v>17</v>
      </c>
      <c r="B71" t="s">
        <v>44</v>
      </c>
      <c r="C71">
        <v>60000</v>
      </c>
      <c r="D71" s="17">
        <v>8.0000000000000002E-3</v>
      </c>
      <c r="E71">
        <f t="shared" si="1"/>
        <v>480</v>
      </c>
    </row>
    <row r="72" spans="1:5" x14ac:dyDescent="0.25">
      <c r="A72" t="s">
        <v>17</v>
      </c>
      <c r="B72" t="s">
        <v>45</v>
      </c>
      <c r="C72">
        <v>45000</v>
      </c>
      <c r="D72" s="17">
        <v>8.0000000000000002E-3</v>
      </c>
      <c r="E72">
        <f t="shared" si="1"/>
        <v>360</v>
      </c>
    </row>
    <row r="73" spans="1:5" x14ac:dyDescent="0.25">
      <c r="A73" t="s">
        <v>17</v>
      </c>
      <c r="B73" t="s">
        <v>46</v>
      </c>
      <c r="C73">
        <v>69000</v>
      </c>
      <c r="D73" s="17">
        <v>8.0000000000000002E-3</v>
      </c>
      <c r="E73">
        <f t="shared" si="1"/>
        <v>552</v>
      </c>
    </row>
    <row r="74" spans="1:5" x14ac:dyDescent="0.25">
      <c r="A74" t="s">
        <v>15</v>
      </c>
      <c r="B74" t="s">
        <v>35</v>
      </c>
      <c r="C74">
        <v>51000</v>
      </c>
      <c r="D74" s="17">
        <v>8.0000000000000002E-3</v>
      </c>
      <c r="E74">
        <f t="shared" si="1"/>
        <v>408</v>
      </c>
    </row>
    <row r="75" spans="1:5" x14ac:dyDescent="0.25">
      <c r="A75" t="s">
        <v>15</v>
      </c>
      <c r="B75" t="s">
        <v>36</v>
      </c>
      <c r="C75">
        <v>57000</v>
      </c>
      <c r="D75" s="17">
        <v>8.0000000000000002E-3</v>
      </c>
      <c r="E75">
        <f t="shared" si="1"/>
        <v>456</v>
      </c>
    </row>
    <row r="76" spans="1:5" x14ac:dyDescent="0.25">
      <c r="A76" t="s">
        <v>15</v>
      </c>
      <c r="B76" t="s">
        <v>37</v>
      </c>
      <c r="C76">
        <v>60000</v>
      </c>
      <c r="D76" s="17">
        <v>8.0000000000000002E-3</v>
      </c>
      <c r="E76">
        <f t="shared" si="1"/>
        <v>480</v>
      </c>
    </row>
    <row r="77" spans="1:5" x14ac:dyDescent="0.25">
      <c r="A77" t="s">
        <v>15</v>
      </c>
      <c r="B77" t="s">
        <v>38</v>
      </c>
      <c r="C77">
        <v>57000</v>
      </c>
      <c r="D77" s="17">
        <v>8.0000000000000002E-3</v>
      </c>
      <c r="E77">
        <f t="shared" si="1"/>
        <v>456</v>
      </c>
    </row>
    <row r="78" spans="1:5" x14ac:dyDescent="0.25">
      <c r="A78" t="s">
        <v>15</v>
      </c>
      <c r="B78" t="s">
        <v>39</v>
      </c>
      <c r="C78">
        <v>54000</v>
      </c>
      <c r="D78" s="17">
        <v>8.0000000000000002E-3</v>
      </c>
      <c r="E78">
        <f t="shared" si="1"/>
        <v>432</v>
      </c>
    </row>
    <row r="79" spans="1:5" x14ac:dyDescent="0.25">
      <c r="A79" t="s">
        <v>15</v>
      </c>
      <c r="B79" t="s">
        <v>40</v>
      </c>
      <c r="C79">
        <v>57000</v>
      </c>
      <c r="D79" s="17">
        <v>8.0000000000000002E-3</v>
      </c>
      <c r="E79">
        <f t="shared" si="1"/>
        <v>456</v>
      </c>
    </row>
    <row r="80" spans="1:5" x14ac:dyDescent="0.25">
      <c r="A80" t="s">
        <v>15</v>
      </c>
      <c r="B80" t="s">
        <v>41</v>
      </c>
      <c r="C80">
        <v>60000</v>
      </c>
      <c r="D80" s="17">
        <v>8.0000000000000002E-3</v>
      </c>
      <c r="E80">
        <f t="shared" si="1"/>
        <v>480</v>
      </c>
    </row>
    <row r="81" spans="1:5" x14ac:dyDescent="0.25">
      <c r="A81" t="s">
        <v>15</v>
      </c>
      <c r="B81" t="s">
        <v>42</v>
      </c>
      <c r="C81">
        <v>66000</v>
      </c>
      <c r="D81" s="17">
        <v>8.0000000000000002E-3</v>
      </c>
      <c r="E81">
        <f t="shared" si="1"/>
        <v>528</v>
      </c>
    </row>
    <row r="82" spans="1:5" x14ac:dyDescent="0.25">
      <c r="A82" t="s">
        <v>15</v>
      </c>
      <c r="B82" t="s">
        <v>43</v>
      </c>
      <c r="C82">
        <v>63000</v>
      </c>
      <c r="D82" s="17">
        <v>8.0000000000000002E-3</v>
      </c>
      <c r="E82">
        <f t="shared" si="1"/>
        <v>504</v>
      </c>
    </row>
    <row r="83" spans="1:5" x14ac:dyDescent="0.25">
      <c r="A83" t="s">
        <v>15</v>
      </c>
      <c r="B83" t="s">
        <v>44</v>
      </c>
      <c r="C83">
        <v>57000</v>
      </c>
      <c r="D83" s="17">
        <v>8.0000000000000002E-3</v>
      </c>
      <c r="E83">
        <f t="shared" si="1"/>
        <v>456</v>
      </c>
    </row>
    <row r="84" spans="1:5" x14ac:dyDescent="0.25">
      <c r="A84" t="s">
        <v>15</v>
      </c>
      <c r="B84" t="s">
        <v>45</v>
      </c>
      <c r="C84">
        <v>54000</v>
      </c>
      <c r="D84" s="17">
        <v>8.0000000000000002E-3</v>
      </c>
      <c r="E84">
        <f t="shared" si="1"/>
        <v>432</v>
      </c>
    </row>
    <row r="85" spans="1:5" x14ac:dyDescent="0.25">
      <c r="A85" t="s">
        <v>15</v>
      </c>
      <c r="B85" t="s">
        <v>46</v>
      </c>
      <c r="C85">
        <v>60000</v>
      </c>
      <c r="D85" s="17">
        <v>8.0000000000000002E-3</v>
      </c>
      <c r="E85">
        <f t="shared" si="1"/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EE1C-7548-4066-9162-87E349DD59A3}">
  <dimension ref="A1:C8"/>
  <sheetViews>
    <sheetView workbookViewId="0">
      <selection activeCell="C16" sqref="C16"/>
    </sheetView>
  </sheetViews>
  <sheetFormatPr defaultRowHeight="15" x14ac:dyDescent="0.25"/>
  <cols>
    <col min="1" max="1" width="18.5703125" customWidth="1"/>
    <col min="2" max="2" width="38.140625" bestFit="1" customWidth="1"/>
    <col min="3" max="3" width="29.28515625" bestFit="1" customWidth="1"/>
  </cols>
  <sheetData>
    <row r="1" spans="1:3" x14ac:dyDescent="0.25">
      <c r="A1" s="1" t="s">
        <v>89</v>
      </c>
      <c r="B1" s="1" t="s">
        <v>3</v>
      </c>
      <c r="C1" s="5" t="s">
        <v>90</v>
      </c>
    </row>
    <row r="2" spans="1:3" x14ac:dyDescent="0.25">
      <c r="A2" t="s">
        <v>13</v>
      </c>
      <c r="B2" t="s">
        <v>14</v>
      </c>
      <c r="C2">
        <v>4049</v>
      </c>
    </row>
    <row r="3" spans="1:3" x14ac:dyDescent="0.25">
      <c r="A3" t="s">
        <v>8</v>
      </c>
      <c r="B3" t="s">
        <v>91</v>
      </c>
      <c r="C3">
        <v>5838</v>
      </c>
    </row>
    <row r="4" spans="1:3" x14ac:dyDescent="0.25">
      <c r="A4" t="s">
        <v>6</v>
      </c>
      <c r="B4" t="s">
        <v>7</v>
      </c>
      <c r="C4">
        <v>3949</v>
      </c>
    </row>
    <row r="5" spans="1:3" x14ac:dyDescent="0.25">
      <c r="A5" t="s">
        <v>4</v>
      </c>
      <c r="B5" t="s">
        <v>5</v>
      </c>
      <c r="C5">
        <v>1837</v>
      </c>
    </row>
    <row r="6" spans="1:3" x14ac:dyDescent="0.25">
      <c r="A6" t="s">
        <v>11</v>
      </c>
      <c r="B6" t="s">
        <v>12</v>
      </c>
      <c r="C6">
        <v>4783</v>
      </c>
    </row>
    <row r="7" spans="1:3" x14ac:dyDescent="0.25">
      <c r="A7" t="s">
        <v>17</v>
      </c>
      <c r="B7" t="s">
        <v>18</v>
      </c>
      <c r="C7">
        <v>4245</v>
      </c>
    </row>
    <row r="8" spans="1:3" x14ac:dyDescent="0.25">
      <c r="A8" t="s">
        <v>15</v>
      </c>
      <c r="B8" t="s">
        <v>16</v>
      </c>
      <c r="C8">
        <v>7119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D14" sqref="D14"/>
    </sheetView>
  </sheetViews>
  <sheetFormatPr defaultRowHeight="15" x14ac:dyDescent="0.25"/>
  <cols>
    <col min="1" max="1" width="16.85546875" customWidth="1"/>
    <col min="2" max="2" width="24.7109375" customWidth="1"/>
  </cols>
  <sheetData>
    <row r="1" spans="1:2" x14ac:dyDescent="0.25">
      <c r="A1" s="1" t="s">
        <v>27</v>
      </c>
      <c r="B1" s="1" t="s">
        <v>3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8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13</v>
      </c>
      <c r="B7" t="s">
        <v>14</v>
      </c>
    </row>
    <row r="8" spans="1:2" x14ac:dyDescent="0.25">
      <c r="A8" t="s">
        <v>15</v>
      </c>
      <c r="B8" t="s">
        <v>16</v>
      </c>
    </row>
    <row r="9" spans="1:2" x14ac:dyDescent="0.25">
      <c r="A9" t="s">
        <v>17</v>
      </c>
      <c r="B9" t="s">
        <v>18</v>
      </c>
    </row>
    <row r="10" spans="1:2" x14ac:dyDescent="0.25">
      <c r="A10" t="s">
        <v>19</v>
      </c>
      <c r="B10" t="s">
        <v>18</v>
      </c>
    </row>
    <row r="11" spans="1:2" x14ac:dyDescent="0.25">
      <c r="A11" t="s">
        <v>20</v>
      </c>
      <c r="B11" t="s">
        <v>18</v>
      </c>
    </row>
    <row r="12" spans="1:2" x14ac:dyDescent="0.25">
      <c r="A12" t="s">
        <v>21</v>
      </c>
      <c r="B12" t="s">
        <v>7</v>
      </c>
    </row>
    <row r="13" spans="1:2" x14ac:dyDescent="0.25">
      <c r="A13" t="s">
        <v>22</v>
      </c>
      <c r="B13" t="s">
        <v>16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5035-7734-41AF-B152-6045187C652E}">
  <dimension ref="A1:C8"/>
  <sheetViews>
    <sheetView workbookViewId="0">
      <selection activeCell="H13" sqref="H13"/>
    </sheetView>
  </sheetViews>
  <sheetFormatPr defaultRowHeight="15" x14ac:dyDescent="0.25"/>
  <cols>
    <col min="2" max="2" width="31.7109375" customWidth="1"/>
    <col min="3" max="3" width="29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2016</v>
      </c>
      <c r="B2" s="4">
        <v>30000</v>
      </c>
      <c r="C2" s="3">
        <v>7000</v>
      </c>
    </row>
    <row r="3" spans="1:3" x14ac:dyDescent="0.25">
      <c r="A3" s="3">
        <v>2017</v>
      </c>
      <c r="B3" s="4">
        <v>45000</v>
      </c>
      <c r="C3" s="3">
        <v>8000</v>
      </c>
    </row>
    <row r="4" spans="1:3" x14ac:dyDescent="0.25">
      <c r="A4" s="3">
        <v>2018</v>
      </c>
      <c r="B4" s="4">
        <v>60000</v>
      </c>
      <c r="C4" s="3">
        <v>11000</v>
      </c>
    </row>
    <row r="5" spans="1:3" x14ac:dyDescent="0.25">
      <c r="A5" s="3">
        <v>2019</v>
      </c>
      <c r="B5" s="4">
        <v>100000</v>
      </c>
      <c r="C5" s="3">
        <v>17000</v>
      </c>
    </row>
    <row r="6" spans="1:3" x14ac:dyDescent="0.25">
      <c r="A6" s="3">
        <v>2020</v>
      </c>
      <c r="B6" s="4">
        <v>200000</v>
      </c>
      <c r="C6" s="3">
        <v>21000</v>
      </c>
    </row>
    <row r="7" spans="1:3" x14ac:dyDescent="0.25">
      <c r="A7" s="3">
        <v>2021</v>
      </c>
      <c r="B7" s="4">
        <v>400000</v>
      </c>
      <c r="C7" s="3">
        <v>28000</v>
      </c>
    </row>
    <row r="8" spans="1:3" x14ac:dyDescent="0.25">
      <c r="A8" s="3">
        <v>2022</v>
      </c>
      <c r="B8" s="4">
        <v>650000</v>
      </c>
      <c r="C8" s="3">
        <v>37000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4F01-EE77-432E-B536-4CBD9B3FC0DD}">
  <dimension ref="A1:I6"/>
  <sheetViews>
    <sheetView workbookViewId="0">
      <selection activeCell="I10" sqref="I10"/>
    </sheetView>
  </sheetViews>
  <sheetFormatPr defaultRowHeight="15" x14ac:dyDescent="0.25"/>
  <cols>
    <col min="1" max="1" width="20.140625" customWidth="1"/>
    <col min="2" max="2" width="31.5703125" customWidth="1"/>
    <col min="3" max="3" width="24.42578125" customWidth="1"/>
    <col min="4" max="4" width="18.85546875" bestFit="1" customWidth="1"/>
    <col min="6" max="6" width="9.85546875" bestFit="1" customWidth="1"/>
    <col min="7" max="7" width="22.28515625" customWidth="1"/>
    <col min="8" max="8" width="23.85546875" bestFit="1" customWidth="1"/>
    <col min="9" max="9" width="18.7109375" customWidth="1"/>
    <col min="10" max="10" width="32.42578125" customWidth="1"/>
  </cols>
  <sheetData>
    <row r="1" spans="1:9" ht="45" x14ac:dyDescent="0.25">
      <c r="A1" s="1" t="s">
        <v>25</v>
      </c>
      <c r="B1" s="1" t="s">
        <v>26</v>
      </c>
      <c r="C1" s="1" t="s">
        <v>27</v>
      </c>
      <c r="D1" s="5" t="s">
        <v>28</v>
      </c>
      <c r="E1" s="5" t="s">
        <v>60</v>
      </c>
      <c r="F1" s="5" t="s">
        <v>59</v>
      </c>
      <c r="G1" s="5" t="s">
        <v>93</v>
      </c>
      <c r="H1" s="5" t="s">
        <v>92</v>
      </c>
      <c r="I1" s="5" t="s">
        <v>88</v>
      </c>
    </row>
    <row r="2" spans="1:9" x14ac:dyDescent="0.25">
      <c r="A2" t="s">
        <v>29</v>
      </c>
      <c r="B2">
        <v>20000000</v>
      </c>
      <c r="C2" t="s">
        <v>19</v>
      </c>
      <c r="D2">
        <v>83000</v>
      </c>
      <c r="E2">
        <v>51.509864999999998</v>
      </c>
      <c r="F2">
        <v>-0.118092</v>
      </c>
      <c r="G2" s="16">
        <v>0.01</v>
      </c>
      <c r="H2" s="11">
        <f>D2*1%</f>
        <v>830</v>
      </c>
      <c r="I2">
        <v>11521</v>
      </c>
    </row>
    <row r="3" spans="1:9" x14ac:dyDescent="0.25">
      <c r="A3" t="s">
        <v>61</v>
      </c>
      <c r="B3">
        <v>19000000</v>
      </c>
      <c r="C3" t="s">
        <v>21</v>
      </c>
      <c r="D3">
        <v>19000</v>
      </c>
      <c r="E3">
        <v>54.460861000000001</v>
      </c>
      <c r="F3">
        <v>-3.0887500000000001</v>
      </c>
      <c r="G3" s="16">
        <v>0.01</v>
      </c>
      <c r="H3" s="11">
        <f t="shared" ref="H3:H6" si="0">D3*1%</f>
        <v>190</v>
      </c>
      <c r="I3">
        <v>381</v>
      </c>
    </row>
    <row r="4" spans="1:9" x14ac:dyDescent="0.25">
      <c r="A4" t="s">
        <v>30</v>
      </c>
      <c r="B4">
        <v>11000000</v>
      </c>
      <c r="C4" t="s">
        <v>22</v>
      </c>
      <c r="D4">
        <v>62000</v>
      </c>
      <c r="E4">
        <v>50.827778000000002</v>
      </c>
      <c r="F4">
        <v>-0.152778</v>
      </c>
      <c r="G4" s="16">
        <v>0.01</v>
      </c>
      <c r="H4" s="11">
        <f t="shared" si="0"/>
        <v>620</v>
      </c>
      <c r="I4">
        <v>400</v>
      </c>
    </row>
    <row r="5" spans="1:9" x14ac:dyDescent="0.25">
      <c r="A5" t="s">
        <v>31</v>
      </c>
      <c r="B5">
        <v>7000000</v>
      </c>
      <c r="C5" t="s">
        <v>23</v>
      </c>
      <c r="D5">
        <v>50000</v>
      </c>
      <c r="E5">
        <v>53.958331999999999</v>
      </c>
      <c r="F5">
        <v>-1.0802780000000001</v>
      </c>
      <c r="G5" s="16">
        <v>0.01</v>
      </c>
      <c r="H5" s="11">
        <f t="shared" si="0"/>
        <v>500</v>
      </c>
      <c r="I5">
        <v>152</v>
      </c>
    </row>
    <row r="6" spans="1:9" x14ac:dyDescent="0.25">
      <c r="A6" t="s">
        <v>32</v>
      </c>
      <c r="B6">
        <v>5200000</v>
      </c>
      <c r="C6" t="s">
        <v>20</v>
      </c>
      <c r="D6">
        <v>36000</v>
      </c>
      <c r="E6">
        <v>50.503632000000003</v>
      </c>
      <c r="F6">
        <v>-4.6524979999999996</v>
      </c>
      <c r="G6" s="16">
        <v>0.01</v>
      </c>
      <c r="H6" s="11">
        <f t="shared" si="0"/>
        <v>360</v>
      </c>
      <c r="I6">
        <v>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3A6E-9977-4B5B-B18D-F03CC803DFED}">
  <dimension ref="A1:G7"/>
  <sheetViews>
    <sheetView workbookViewId="0">
      <selection activeCell="H27" sqref="H27"/>
    </sheetView>
  </sheetViews>
  <sheetFormatPr defaultRowHeight="15" x14ac:dyDescent="0.25"/>
  <cols>
    <col min="2" max="2" width="18.85546875" bestFit="1" customWidth="1"/>
    <col min="3" max="3" width="18.85546875" customWidth="1"/>
    <col min="4" max="4" width="34.42578125" bestFit="1" customWidth="1"/>
    <col min="5" max="5" width="15.140625" bestFit="1" customWidth="1"/>
    <col min="6" max="6" width="16.42578125" customWidth="1"/>
    <col min="7" max="7" width="20.5703125" bestFit="1" customWidth="1"/>
  </cols>
  <sheetData>
    <row r="1" spans="1:7" x14ac:dyDescent="0.25">
      <c r="A1" s="10" t="s">
        <v>0</v>
      </c>
      <c r="B1" s="10" t="s">
        <v>84</v>
      </c>
      <c r="C1" s="10" t="s">
        <v>85</v>
      </c>
      <c r="D1" s="10" t="s">
        <v>86</v>
      </c>
      <c r="E1" s="10" t="s">
        <v>81</v>
      </c>
      <c r="F1" s="10" t="s">
        <v>87</v>
      </c>
      <c r="G1" s="10"/>
    </row>
    <row r="2" spans="1:7" x14ac:dyDescent="0.25">
      <c r="A2">
        <v>2024</v>
      </c>
      <c r="B2" s="13">
        <v>120530</v>
      </c>
      <c r="C2" s="12">
        <v>0.46751968503937008</v>
      </c>
      <c r="D2">
        <v>470000</v>
      </c>
      <c r="E2">
        <v>1580000</v>
      </c>
      <c r="F2" t="str">
        <f xml:space="preserve"> IF(B2+D2-E2 &gt; E2, "Recouped", "Not recouped")</f>
        <v>Not recouped</v>
      </c>
      <c r="G2" s="11"/>
    </row>
    <row r="3" spans="1:7" x14ac:dyDescent="0.25">
      <c r="A3">
        <v>2025</v>
      </c>
      <c r="B3" s="13">
        <f xml:space="preserve"> B2*C2 +B2</f>
        <v>176880.14763779528</v>
      </c>
      <c r="C3" s="12">
        <v>0.40643863179074446</v>
      </c>
      <c r="D3">
        <v>470000</v>
      </c>
      <c r="F3" t="str">
        <f t="shared" ref="F3:F5" si="0" xml:space="preserve"> IF(B3+D3-E3 &gt; E3, "Recouped", "Not recouped")</f>
        <v>Recouped</v>
      </c>
    </row>
    <row r="4" spans="1:7" x14ac:dyDescent="0.25">
      <c r="A4">
        <v>2026</v>
      </c>
      <c r="B4" s="13">
        <f t="shared" ref="B4:B5" si="1" xml:space="preserve"> B3*C3 +B3</f>
        <v>248771.07283464569</v>
      </c>
      <c r="C4" s="12">
        <v>0.25178826895565098</v>
      </c>
      <c r="D4">
        <v>470000</v>
      </c>
      <c r="F4" t="str">
        <f t="shared" si="0"/>
        <v>Recouped</v>
      </c>
    </row>
    <row r="5" spans="1:7" x14ac:dyDescent="0.25">
      <c r="A5">
        <v>2027</v>
      </c>
      <c r="B5" s="13">
        <f t="shared" si="1"/>
        <v>311408.71062992129</v>
      </c>
      <c r="C5" s="12">
        <v>0.13104761904761897</v>
      </c>
      <c r="D5">
        <v>470000</v>
      </c>
      <c r="F5" t="str">
        <f t="shared" si="0"/>
        <v>Recouped</v>
      </c>
    </row>
    <row r="7" spans="1:7" x14ac:dyDescent="0.25">
      <c r="B7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44318CE80634EADC02C7E972D97D7" ma:contentTypeVersion="17" ma:contentTypeDescription="Create a new document." ma:contentTypeScope="" ma:versionID="2f88c2633ddaf198607f6be7b47e1eac">
  <xsd:schema xmlns:xsd="http://www.w3.org/2001/XMLSchema" xmlns:xs="http://www.w3.org/2001/XMLSchema" xmlns:p="http://schemas.microsoft.com/office/2006/metadata/properties" xmlns:ns2="bedcbdb6-ca6b-4967-b803-09616b3dd667" xmlns:ns3="811a0e05-925c-4166-bd6a-75d996d82a51" targetNamespace="http://schemas.microsoft.com/office/2006/metadata/properties" ma:root="true" ma:fieldsID="23c56e2ab0af0119ac6734eac38addf4" ns2:_="" ns3:_="">
    <xsd:import namespace="bedcbdb6-ca6b-4967-b803-09616b3dd667"/>
    <xsd:import namespace="811a0e05-925c-4166-bd6a-75d996d82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bdb6-ca6b-4967-b803-09616b3dd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a0e05-925c-4166-bd6a-75d996d82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fd37991-69fe-43ed-a958-1e8c15ffb052}" ma:internalName="TaxCatchAll" ma:showField="CatchAllData" ma:web="811a0e05-925c-4166-bd6a-75d996d82a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1a0e05-925c-4166-bd6a-75d996d82a51" xsi:nil="true"/>
    <lcf76f155ced4ddcb4097134ff3c332f xmlns="bedcbdb6-ca6b-4967-b803-09616b3dd66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J M E A A B Q S w M E F A A C A A g A x 5 t 0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D H m 3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5 t 0 W A p E B J 2 L A Q A A p w Y A A B M A H A B G b 3 J t d W x h c y 9 T Z W N 0 a W 9 u M S 5 t I K I Y A C i g F A A A A A A A A A A A A A A A A A A A A A A A A A A A A L W S w W u D M B j F 7 4 L / Q 8 g u F o I Q L b u M X u Z 6 2 K W w W d i h 9 K D u 6 y r V p M Q 4 K u L / v r Q Z r d p q X c u 8 C M n L + 1 7 e L x l E M u Y M + f p P n 0 z D N L J 1 I O A T z Y M w A R d N U A L S N J D 6 f J 6 L C N T K d B d B Y n u 5 E M D k B x e b k P O N N S o X s y C F C d Y n 8 b J a e J x J J V k S b f C A v X X A v v b m x R a w c j p I 7 b k I W L b i I v V 4 k q d s v 5 l Z e h o p S 6 x X K S Z I q h 0 k Y S e r a n T 0 9 L d J L J E W o b B A L 5 D E a S x B n A Y c J F p h t U I Q V P M / 6 N R J f W C u B j 0 X 0 y B a H y 2 t E i N c E f S W c w m + L J T 3 j D M g a B U k G Y w I O q a 1 a c 3 a d n A t c H 0 + v d J C 3 / V q 3 d j N d u o 5 n D / 3 R o c U 1 7 r e P d 1 J k T e r c 1 r l d d f n 3 F 4 f b f T n 9 D V 4 6 p D l a Q i i 3 u I 7 p P x b p d H i 7 J R H b / w u W + 3 Y p O y 6 X m d g p w t L O 0 K j u v u e 9 S U 0 b T g 9 r 9 u 9 H Y / T x t M L S D / B V y Y f x / b e u o c Q H Y b I b S K i A y G 5 A y G d d f g f n M 5 J 9 b A a 3 8 7 K P W d 1 h d Y F X q Y R s 8 u 5 n n 4 A U E s B A i 0 A F A A C A A g A x 5 t 0 W I y m P r e m A A A A 9 g A A A B I A A A A A A A A A A A A A A A A A A A A A A E N v b m Z p Z y 9 Q Y W N r Y W d l L n h t b F B L A Q I t A B Q A A g A I A M e b d F g P y u m r p A A A A O k A A A A T A A A A A A A A A A A A A A A A A P I A A A B b Q 2 9 u d G V u d F 9 U e X B l c 1 0 u e G 1 s U E s B A i 0 A F A A C A A g A x 5 t 0 W A p E B J 2 L A Q A A p w Y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8 A A A A A A A A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c 1 M W N j N D Q t M W F h Y S 0 0 N D N i L W E 5 Z G Y t Y T J k Z m N h N D R i M j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D o z N T o 1 O S 4 2 O D E y M T g 5 W i I g L z 4 8 R W 5 0 c n k g V H l w Z T 0 i R m l s b E N v b H V t b l R 5 c G V z I i B W Y W x 1 Z T 0 i c 0 J n W U Q i I C 8 + P E V u d H J 5 I F R 5 c G U 9 I k Z p b G x D b 2 x 1 b W 5 O Y W 1 l c y I g V m F s d W U 9 I n N b J n F 1 b 3 Q 7 Q 2 9 s d W 1 u M S 4 x J n F 1 b 3 Q 7 L C Z x d W 9 0 O 0 N v b H V t b j E u M i 4 x L j E u M S Z x d W 9 0 O y w m c X V v d D t D b 2 x 1 b W 4 x L j I u M S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2 9 s d W 1 u M S 4 x L D B 9 J n F 1 b 3 Q 7 L C Z x d W 9 0 O 1 N l Y 3 R p b 2 4 x L 1 R h Y m x l M y 9 B d X R v U m V t b 3 Z l Z E N v b H V t b n M x L n t D b 2 x 1 b W 4 x L j I u M S 4 x L j E s M X 0 m c X V v d D s s J n F 1 b 3 Q 7 U 2 V j d G l v b j E v V G F i b G U z L 0 F 1 d G 9 S Z W 1 v d m V k Q 2 9 s d W 1 u c z E u e 0 N v b H V t b j E u M i 4 x L j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Q X V 0 b 1 J l b W 9 2 Z W R D b 2 x 1 b W 5 z M S 5 7 Q 2 9 s d W 1 u M S 4 x L D B 9 J n F 1 b 3 Q 7 L C Z x d W 9 0 O 1 N l Y 3 R p b 2 4 x L 1 R h Y m x l M y 9 B d X R v U m V t b 3 Z l Z E N v b H V t b n M x L n t D b 2 x 1 b W 4 x L j I u M S 4 x L j E s M X 0 m c X V v d D s s J n F 1 b 3 Q 7 U 2 V j d G l v b j E v V G F i b G U z L 0 F 1 d G 9 S Z W 1 v d m V k Q 2 9 s d W 1 u c z E u e 0 N v b H V t b j E u M i 4 x L j E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B C V o 4 r / k a Z r s 8 f K 5 R h z A A A A A A C A A A A A A A Q Z g A A A A E A A C A A A A B m I Q F 6 G 3 F J Z A G P I P h S 0 r t K g D 7 Z T e c O s 4 V W X H c a P Z w W I Q A A A A A O g A A A A A I A A C A A A A B Z R P F k L S O C t N 5 w + L n X g d Z T I o R T 9 E J r o W 8 6 h F a B O R n e v 1 A A A A C F r C D Q 7 N b B n h 2 T 6 U D r J z G r 7 m C 5 Y C d 5 3 E E U + W y 1 j 2 P i s s m W P j t Q S R S c q X S 1 T M E b x k B e X b m Z N o T Z V n H + 9 S E c 8 l O r u c g + 0 G + X M k A j w c c w i e l h y k A A A A C o n d g x s / E r 6 L 5 E 8 E Q A o v 9 m q 7 x T w S / t l Z 6 J 1 s 4 H c a c h u J Q w r T j 0 + y 0 + g U Y J u O Z A H a E w 3 D B B j 5 N M q 2 0 B o 9 M G A d H b < / D a t a M a s h u p > 
</file>

<file path=customXml/itemProps1.xml><?xml version="1.0" encoding="utf-8"?>
<ds:datastoreItem xmlns:ds="http://schemas.openxmlformats.org/officeDocument/2006/customXml" ds:itemID="{82B0E757-F1B6-47E8-91EA-221787AD7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cbdb6-ca6b-4967-b803-09616b3dd667"/>
    <ds:schemaRef ds:uri="811a0e05-925c-4166-bd6a-75d996d82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90520B-205A-42C4-B319-D4813F42C01B}">
  <ds:schemaRefs>
    <ds:schemaRef ds:uri="http://schemas.microsoft.com/office/2006/metadata/properties"/>
    <ds:schemaRef ds:uri="http://schemas.microsoft.com/office/infopath/2007/PartnerControls"/>
    <ds:schemaRef ds:uri="811a0e05-925c-4166-bd6a-75d996d82a51"/>
    <ds:schemaRef ds:uri="bedcbdb6-ca6b-4967-b803-09616b3dd667"/>
  </ds:schemaRefs>
</ds:datastoreItem>
</file>

<file path=customXml/itemProps3.xml><?xml version="1.0" encoding="utf-8"?>
<ds:datastoreItem xmlns:ds="http://schemas.openxmlformats.org/officeDocument/2006/customXml" ds:itemID="{F6C43B52-094A-4910-909C-9A8755C1F1F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4065AC-4E07-45F4-8E95-B62D981CA7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Charging costs and sales</vt:lpstr>
      <vt:lpstr>Fixed costs</vt:lpstr>
      <vt:lpstr>Additional income streams</vt:lpstr>
      <vt:lpstr>Motorway traffic data</vt:lpstr>
      <vt:lpstr>Number of EV Chargers by Region</vt:lpstr>
      <vt:lpstr>Roads by Region</vt:lpstr>
      <vt:lpstr>Demand Data</vt:lpstr>
      <vt:lpstr>Holiday destinations data</vt:lpstr>
      <vt:lpstr>Num of Years to Recover Invest</vt:lpstr>
      <vt:lpstr>EV Revenue in UK by Year</vt:lpstr>
      <vt:lpstr>Num of Chargers by 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Rajat Kidangan (BC India)</dc:creator>
  <cp:keywords/>
  <dc:description/>
  <cp:lastModifiedBy>Chengcheng Wu</cp:lastModifiedBy>
  <cp:revision/>
  <dcterms:created xsi:type="dcterms:W3CDTF">2015-06-05T18:17:20Z</dcterms:created>
  <dcterms:modified xsi:type="dcterms:W3CDTF">2024-04-14T19:14:56Z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814fa-f907-4bd7-b6bf-0a4e04300d59_Enabled">
    <vt:lpwstr>true</vt:lpwstr>
  </property>
  <property fmtid="{D5CDD505-2E9C-101B-9397-08002B2CF9AE}" pid="3" name="MSIP_Label_084814fa-f907-4bd7-b6bf-0a4e04300d59_SetDate">
    <vt:lpwstr>2023-10-31T08:23:01Z</vt:lpwstr>
  </property>
  <property fmtid="{D5CDD505-2E9C-101B-9397-08002B2CF9AE}" pid="4" name="MSIP_Label_084814fa-f907-4bd7-b6bf-0a4e04300d59_Method">
    <vt:lpwstr>Standard</vt:lpwstr>
  </property>
  <property fmtid="{D5CDD505-2E9C-101B-9397-08002B2CF9AE}" pid="5" name="MSIP_Label_084814fa-f907-4bd7-b6bf-0a4e04300d59_Name">
    <vt:lpwstr>AVADO Internal</vt:lpwstr>
  </property>
  <property fmtid="{D5CDD505-2E9C-101B-9397-08002B2CF9AE}" pid="6" name="MSIP_Label_084814fa-f907-4bd7-b6bf-0a4e04300d59_SiteId">
    <vt:lpwstr>0d1f8d9c-a66b-4161-b75b-11b19ddddc12</vt:lpwstr>
  </property>
  <property fmtid="{D5CDD505-2E9C-101B-9397-08002B2CF9AE}" pid="7" name="MSIP_Label_084814fa-f907-4bd7-b6bf-0a4e04300d59_ActionId">
    <vt:lpwstr>2a25e116-d10a-44fd-b609-b8cf144e75d3</vt:lpwstr>
  </property>
  <property fmtid="{D5CDD505-2E9C-101B-9397-08002B2CF9AE}" pid="8" name="MSIP_Label_084814fa-f907-4bd7-b6bf-0a4e04300d59_ContentBits">
    <vt:lpwstr>0</vt:lpwstr>
  </property>
  <property fmtid="{D5CDD505-2E9C-101B-9397-08002B2CF9AE}" pid="9" name="ContentTypeId">
    <vt:lpwstr>0x010100E0F44318CE80634EADC02C7E972D97D7</vt:lpwstr>
  </property>
  <property fmtid="{D5CDD505-2E9C-101B-9397-08002B2CF9AE}" pid="10" name="MediaServiceImageTags">
    <vt:lpwstr/>
  </property>
</Properties>
</file>