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1379BA68-6C90-492C-BAC1-022B51C5A751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Chart" sheetId="5" r:id="rId1"/>
    <sheet name="Conv" sheetId="3" r:id="rId2"/>
    <sheet name="Exp" sheetId="8" r:id="rId3"/>
    <sheet name="Log" sheetId="11" r:id="rId4"/>
    <sheet name="SqRt" sheetId="13" r:id="rId5"/>
    <sheet name="Sq" sheetId="16" r:id="rId6"/>
    <sheet name="CbRt" sheetId="14" r:id="rId7"/>
    <sheet name="Cb" sheetId="15" r:id="rId8"/>
    <sheet name="Inv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7" l="1"/>
  <c r="C38" i="17"/>
  <c r="A38" i="17"/>
  <c r="D38" i="17"/>
  <c r="E38" i="17"/>
  <c r="F38" i="17"/>
  <c r="G38" i="17"/>
  <c r="H38" i="17"/>
  <c r="I38" i="17"/>
  <c r="P38" i="17"/>
  <c r="Q38" i="17"/>
  <c r="R38" i="17"/>
  <c r="S38" i="17"/>
  <c r="T38" i="17"/>
  <c r="U38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D5" i="17"/>
  <c r="E5" i="17"/>
  <c r="F5" i="17"/>
  <c r="G5" i="17"/>
  <c r="H5" i="17"/>
  <c r="I5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D9" i="17"/>
  <c r="E9" i="17"/>
  <c r="F9" i="17"/>
  <c r="G9" i="17"/>
  <c r="H9" i="17"/>
  <c r="I9" i="17"/>
  <c r="D10" i="17"/>
  <c r="E10" i="17"/>
  <c r="F10" i="17"/>
  <c r="G10" i="17"/>
  <c r="H10" i="17"/>
  <c r="I10" i="17"/>
  <c r="D11" i="17"/>
  <c r="E11" i="17"/>
  <c r="F11" i="17"/>
  <c r="G11" i="17"/>
  <c r="H11" i="17"/>
  <c r="I11" i="17"/>
  <c r="D12" i="17"/>
  <c r="E12" i="17"/>
  <c r="F12" i="17"/>
  <c r="G12" i="17"/>
  <c r="H12" i="17"/>
  <c r="I12" i="17"/>
  <c r="D13" i="17"/>
  <c r="E13" i="17"/>
  <c r="F13" i="17"/>
  <c r="G13" i="17"/>
  <c r="H13" i="17"/>
  <c r="I13" i="17"/>
  <c r="D14" i="17"/>
  <c r="E14" i="17"/>
  <c r="F14" i="17"/>
  <c r="G14" i="17"/>
  <c r="H14" i="17"/>
  <c r="I14" i="17"/>
  <c r="D15" i="17"/>
  <c r="E15" i="17"/>
  <c r="F15" i="17"/>
  <c r="G15" i="17"/>
  <c r="H15" i="17"/>
  <c r="I15" i="17"/>
  <c r="D16" i="17"/>
  <c r="E16" i="17"/>
  <c r="F16" i="17"/>
  <c r="G16" i="17"/>
  <c r="H16" i="17"/>
  <c r="I16" i="17"/>
  <c r="D17" i="17"/>
  <c r="E17" i="17"/>
  <c r="F17" i="17"/>
  <c r="G17" i="17"/>
  <c r="H17" i="17"/>
  <c r="I17" i="17"/>
  <c r="D18" i="17"/>
  <c r="E18" i="17"/>
  <c r="F18" i="17"/>
  <c r="G18" i="17"/>
  <c r="H18" i="17"/>
  <c r="I18" i="17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D23" i="17"/>
  <c r="E23" i="17"/>
  <c r="F23" i="17"/>
  <c r="G23" i="17"/>
  <c r="H23" i="17"/>
  <c r="I23" i="17"/>
  <c r="D24" i="17"/>
  <c r="E24" i="17"/>
  <c r="F24" i="17"/>
  <c r="G24" i="17"/>
  <c r="H24" i="17"/>
  <c r="I24" i="17"/>
  <c r="D25" i="17"/>
  <c r="E25" i="17"/>
  <c r="F25" i="17"/>
  <c r="G25" i="17"/>
  <c r="H25" i="17"/>
  <c r="I25" i="17"/>
  <c r="D26" i="17"/>
  <c r="E26" i="17"/>
  <c r="F26" i="17"/>
  <c r="G26" i="17"/>
  <c r="H26" i="17"/>
  <c r="I26" i="17"/>
  <c r="D27" i="17"/>
  <c r="E27" i="17"/>
  <c r="F27" i="17"/>
  <c r="G27" i="17"/>
  <c r="H27" i="17"/>
  <c r="I27" i="17"/>
  <c r="D28" i="17"/>
  <c r="E28" i="17"/>
  <c r="F28" i="17"/>
  <c r="G28" i="17"/>
  <c r="H28" i="17"/>
  <c r="I28" i="17"/>
  <c r="D29" i="17"/>
  <c r="E29" i="17"/>
  <c r="F29" i="17"/>
  <c r="G29" i="17"/>
  <c r="H29" i="17"/>
  <c r="I29" i="17"/>
  <c r="D30" i="17"/>
  <c r="E30" i="17"/>
  <c r="F30" i="17"/>
  <c r="G30" i="17"/>
  <c r="H30" i="17"/>
  <c r="I30" i="17"/>
  <c r="D31" i="17"/>
  <c r="E31" i="17"/>
  <c r="F31" i="17"/>
  <c r="G31" i="17"/>
  <c r="H31" i="17"/>
  <c r="I31" i="17"/>
  <c r="D32" i="17"/>
  <c r="E32" i="17"/>
  <c r="F32" i="17"/>
  <c r="G32" i="17"/>
  <c r="H32" i="17"/>
  <c r="I32" i="17"/>
  <c r="D33" i="17"/>
  <c r="E33" i="17"/>
  <c r="F33" i="17"/>
  <c r="G33" i="17"/>
  <c r="H33" i="17"/>
  <c r="I33" i="17"/>
  <c r="D34" i="17"/>
  <c r="E34" i="17"/>
  <c r="F34" i="17"/>
  <c r="G34" i="17"/>
  <c r="H34" i="17"/>
  <c r="I34" i="17"/>
  <c r="D35" i="17"/>
  <c r="E35" i="17"/>
  <c r="F35" i="17"/>
  <c r="G35" i="17"/>
  <c r="H35" i="17"/>
  <c r="I35" i="17"/>
  <c r="D36" i="17"/>
  <c r="E36" i="17"/>
  <c r="F36" i="17"/>
  <c r="G36" i="17"/>
  <c r="H36" i="17"/>
  <c r="I36" i="17"/>
  <c r="D37" i="17"/>
  <c r="E37" i="17"/>
  <c r="F37" i="17"/>
  <c r="G37" i="17"/>
  <c r="H37" i="17"/>
  <c r="I37" i="17"/>
  <c r="D39" i="17"/>
  <c r="E39" i="17"/>
  <c r="F39" i="17"/>
  <c r="G39" i="17"/>
  <c r="H39" i="17"/>
  <c r="I39" i="17"/>
  <c r="D40" i="17"/>
  <c r="E40" i="17"/>
  <c r="F40" i="17"/>
  <c r="G40" i="17"/>
  <c r="H40" i="17"/>
  <c r="I40" i="17"/>
  <c r="D41" i="17"/>
  <c r="E41" i="17"/>
  <c r="F41" i="17"/>
  <c r="G41" i="17"/>
  <c r="H41" i="17"/>
  <c r="I41" i="17"/>
  <c r="D42" i="17"/>
  <c r="E42" i="17"/>
  <c r="F42" i="17"/>
  <c r="G42" i="17"/>
  <c r="H42" i="17"/>
  <c r="I42" i="17"/>
  <c r="D43" i="17"/>
  <c r="E43" i="17"/>
  <c r="F43" i="17"/>
  <c r="G43" i="17"/>
  <c r="H43" i="17"/>
  <c r="I43" i="17"/>
  <c r="D44" i="17"/>
  <c r="E44" i="17"/>
  <c r="F44" i="17"/>
  <c r="G44" i="17"/>
  <c r="H44" i="17"/>
  <c r="I44" i="17"/>
  <c r="D45" i="17"/>
  <c r="E45" i="17"/>
  <c r="F45" i="17"/>
  <c r="G45" i="17"/>
  <c r="H45" i="17"/>
  <c r="I45" i="17"/>
  <c r="D46" i="17"/>
  <c r="E46" i="17"/>
  <c r="F46" i="17"/>
  <c r="G46" i="17"/>
  <c r="H46" i="17"/>
  <c r="I46" i="17"/>
  <c r="D47" i="17"/>
  <c r="E47" i="17"/>
  <c r="F47" i="17"/>
  <c r="G47" i="17"/>
  <c r="H47" i="17"/>
  <c r="I47" i="17"/>
  <c r="D48" i="17"/>
  <c r="E48" i="17"/>
  <c r="F48" i="17"/>
  <c r="G48" i="17"/>
  <c r="H48" i="17"/>
  <c r="I48" i="17"/>
  <c r="D49" i="17"/>
  <c r="E49" i="17"/>
  <c r="F49" i="17"/>
  <c r="G49" i="17"/>
  <c r="H49" i="17"/>
  <c r="I49" i="17"/>
  <c r="D50" i="17"/>
  <c r="E50" i="17"/>
  <c r="F50" i="17"/>
  <c r="G50" i="17"/>
  <c r="H50" i="17"/>
  <c r="I50" i="17"/>
  <c r="D51" i="17"/>
  <c r="E51" i="17"/>
  <c r="F51" i="17"/>
  <c r="G51" i="17"/>
  <c r="H51" i="17"/>
  <c r="I51" i="17"/>
  <c r="D52" i="17"/>
  <c r="E52" i="17"/>
  <c r="F52" i="17"/>
  <c r="G52" i="17"/>
  <c r="H52" i="17"/>
  <c r="I52" i="17"/>
  <c r="D53" i="17"/>
  <c r="E53" i="17"/>
  <c r="F53" i="17"/>
  <c r="G53" i="17"/>
  <c r="H53" i="17"/>
  <c r="I53" i="17"/>
  <c r="D54" i="17"/>
  <c r="E54" i="17"/>
  <c r="F54" i="17"/>
  <c r="G54" i="17"/>
  <c r="H54" i="17"/>
  <c r="I54" i="17"/>
  <c r="D55" i="17"/>
  <c r="E55" i="17"/>
  <c r="F55" i="17"/>
  <c r="G55" i="17"/>
  <c r="H55" i="17"/>
  <c r="I55" i="17"/>
  <c r="D56" i="17"/>
  <c r="E56" i="17"/>
  <c r="F56" i="17"/>
  <c r="G56" i="17"/>
  <c r="H56" i="17"/>
  <c r="I56" i="17"/>
  <c r="D57" i="17"/>
  <c r="E57" i="17"/>
  <c r="F57" i="17"/>
  <c r="G57" i="17"/>
  <c r="H57" i="17"/>
  <c r="I57" i="17"/>
  <c r="D58" i="17"/>
  <c r="E58" i="17"/>
  <c r="F58" i="17"/>
  <c r="G58" i="17"/>
  <c r="H58" i="17"/>
  <c r="I58" i="17"/>
  <c r="D59" i="17"/>
  <c r="E59" i="17"/>
  <c r="F59" i="17"/>
  <c r="G59" i="17"/>
  <c r="H59" i="17"/>
  <c r="I59" i="17"/>
  <c r="D60" i="17"/>
  <c r="E60" i="17"/>
  <c r="F60" i="17"/>
  <c r="G60" i="17"/>
  <c r="H60" i="17"/>
  <c r="I60" i="17"/>
  <c r="D61" i="17"/>
  <c r="E61" i="17"/>
  <c r="F61" i="17"/>
  <c r="G61" i="17"/>
  <c r="H61" i="17"/>
  <c r="I61" i="17"/>
  <c r="D62" i="17"/>
  <c r="E62" i="17"/>
  <c r="F62" i="17"/>
  <c r="G62" i="17"/>
  <c r="H62" i="17"/>
  <c r="I62" i="17"/>
  <c r="D63" i="17"/>
  <c r="E63" i="17"/>
  <c r="F63" i="17"/>
  <c r="G63" i="17"/>
  <c r="H63" i="17"/>
  <c r="I63" i="17"/>
  <c r="D64" i="17"/>
  <c r="E64" i="17"/>
  <c r="F64" i="17"/>
  <c r="G64" i="17"/>
  <c r="H64" i="17"/>
  <c r="I64" i="17"/>
  <c r="D65" i="17"/>
  <c r="E65" i="17"/>
  <c r="F65" i="17"/>
  <c r="G65" i="17"/>
  <c r="H65" i="17"/>
  <c r="I65" i="17"/>
  <c r="D66" i="17"/>
  <c r="E66" i="17"/>
  <c r="F66" i="17"/>
  <c r="G66" i="17"/>
  <c r="H66" i="17"/>
  <c r="I66" i="17"/>
  <c r="D67" i="17"/>
  <c r="E67" i="17"/>
  <c r="F67" i="17"/>
  <c r="G67" i="17"/>
  <c r="H67" i="17"/>
  <c r="I67" i="17"/>
  <c r="D68" i="17"/>
  <c r="E68" i="17"/>
  <c r="F68" i="17"/>
  <c r="G68" i="17"/>
  <c r="H68" i="17"/>
  <c r="I68" i="17"/>
  <c r="D69" i="17"/>
  <c r="E69" i="17"/>
  <c r="F69" i="17"/>
  <c r="G69" i="17"/>
  <c r="H69" i="17"/>
  <c r="I69" i="17"/>
  <c r="D70" i="17"/>
  <c r="E70" i="17"/>
  <c r="F70" i="17"/>
  <c r="G70" i="17"/>
  <c r="H70" i="17"/>
  <c r="I70" i="17"/>
  <c r="D71" i="17"/>
  <c r="E71" i="17"/>
  <c r="F71" i="17"/>
  <c r="G71" i="17"/>
  <c r="H71" i="17"/>
  <c r="I71" i="17"/>
  <c r="D72" i="17"/>
  <c r="E72" i="17"/>
  <c r="F72" i="17"/>
  <c r="G72" i="17"/>
  <c r="H72" i="17"/>
  <c r="I72" i="17"/>
  <c r="D73" i="17"/>
  <c r="E73" i="17"/>
  <c r="F73" i="17"/>
  <c r="G73" i="17"/>
  <c r="H73" i="17"/>
  <c r="I73" i="17"/>
  <c r="D74" i="17"/>
  <c r="E74" i="17"/>
  <c r="F74" i="17"/>
  <c r="G74" i="17"/>
  <c r="H74" i="17"/>
  <c r="I74" i="17"/>
  <c r="D75" i="17"/>
  <c r="E75" i="17"/>
  <c r="F75" i="17"/>
  <c r="G75" i="17"/>
  <c r="H75" i="17"/>
  <c r="I75" i="17"/>
  <c r="D76" i="17"/>
  <c r="E76" i="17"/>
  <c r="F76" i="17"/>
  <c r="G76" i="17"/>
  <c r="H76" i="17"/>
  <c r="I76" i="17"/>
  <c r="D77" i="17"/>
  <c r="E77" i="17"/>
  <c r="F77" i="17"/>
  <c r="G77" i="17"/>
  <c r="H77" i="17"/>
  <c r="I77" i="17"/>
  <c r="D78" i="17"/>
  <c r="E78" i="17"/>
  <c r="F78" i="17"/>
  <c r="G78" i="17"/>
  <c r="H78" i="17"/>
  <c r="I78" i="17"/>
  <c r="D79" i="17"/>
  <c r="E79" i="17"/>
  <c r="F79" i="17"/>
  <c r="G79" i="17"/>
  <c r="H79" i="17"/>
  <c r="I79" i="17"/>
  <c r="D80" i="17"/>
  <c r="E80" i="17"/>
  <c r="F80" i="17"/>
  <c r="G80" i="17"/>
  <c r="H80" i="17"/>
  <c r="I80" i="17"/>
  <c r="D81" i="17"/>
  <c r="E81" i="17"/>
  <c r="F81" i="17"/>
  <c r="G81" i="17"/>
  <c r="H81" i="17"/>
  <c r="I81" i="17"/>
  <c r="D82" i="17"/>
  <c r="E82" i="17"/>
  <c r="F82" i="17"/>
  <c r="G82" i="17"/>
  <c r="H82" i="17"/>
  <c r="I82" i="17"/>
  <c r="D83" i="17"/>
  <c r="E83" i="17"/>
  <c r="F83" i="17"/>
  <c r="G83" i="17"/>
  <c r="H83" i="17"/>
  <c r="I83" i="17"/>
  <c r="D84" i="17"/>
  <c r="E84" i="17"/>
  <c r="F84" i="17"/>
  <c r="G84" i="17"/>
  <c r="H84" i="17"/>
  <c r="I84" i="17"/>
  <c r="D85" i="17"/>
  <c r="E85" i="17"/>
  <c r="F85" i="17"/>
  <c r="G85" i="17"/>
  <c r="H85" i="17"/>
  <c r="I85" i="17"/>
  <c r="D86" i="17"/>
  <c r="E86" i="17"/>
  <c r="F86" i="17"/>
  <c r="G86" i="17"/>
  <c r="H86" i="17"/>
  <c r="I86" i="17"/>
  <c r="D87" i="17"/>
  <c r="E87" i="17"/>
  <c r="F87" i="17"/>
  <c r="G87" i="17"/>
  <c r="H87" i="17"/>
  <c r="I87" i="17"/>
  <c r="D88" i="17"/>
  <c r="E88" i="17"/>
  <c r="F88" i="17"/>
  <c r="G88" i="17"/>
  <c r="H88" i="17"/>
  <c r="I88" i="17"/>
  <c r="D89" i="17"/>
  <c r="E89" i="17"/>
  <c r="F89" i="17"/>
  <c r="G89" i="17"/>
  <c r="H89" i="17"/>
  <c r="I89" i="17"/>
  <c r="D90" i="17"/>
  <c r="E90" i="17"/>
  <c r="F90" i="17"/>
  <c r="G90" i="17"/>
  <c r="H90" i="17"/>
  <c r="I90" i="17"/>
  <c r="D91" i="17"/>
  <c r="E91" i="17"/>
  <c r="F91" i="17"/>
  <c r="G91" i="17"/>
  <c r="H91" i="17"/>
  <c r="I91" i="17"/>
  <c r="D92" i="17"/>
  <c r="E92" i="17"/>
  <c r="F92" i="17"/>
  <c r="G92" i="17"/>
  <c r="H92" i="17"/>
  <c r="I92" i="17"/>
  <c r="D93" i="17"/>
  <c r="E93" i="17"/>
  <c r="F93" i="17"/>
  <c r="G93" i="17"/>
  <c r="H93" i="17"/>
  <c r="I93" i="17"/>
  <c r="D94" i="17"/>
  <c r="E94" i="17"/>
  <c r="F94" i="17"/>
  <c r="G94" i="17"/>
  <c r="H94" i="17"/>
  <c r="I94" i="17"/>
  <c r="D95" i="17"/>
  <c r="E95" i="17"/>
  <c r="F95" i="17"/>
  <c r="G95" i="17"/>
  <c r="H95" i="17"/>
  <c r="I95" i="17"/>
  <c r="D96" i="17"/>
  <c r="E96" i="17"/>
  <c r="F96" i="17"/>
  <c r="G96" i="17"/>
  <c r="H96" i="17"/>
  <c r="I96" i="17"/>
  <c r="D97" i="17"/>
  <c r="E97" i="17"/>
  <c r="F97" i="17"/>
  <c r="G97" i="17"/>
  <c r="H97" i="17"/>
  <c r="I97" i="17"/>
  <c r="D98" i="17"/>
  <c r="E98" i="17"/>
  <c r="F98" i="17"/>
  <c r="G98" i="17"/>
  <c r="H98" i="17"/>
  <c r="I98" i="17"/>
  <c r="D99" i="17"/>
  <c r="E99" i="17"/>
  <c r="F99" i="17"/>
  <c r="G99" i="17"/>
  <c r="H99" i="17"/>
  <c r="I99" i="17"/>
  <c r="D100" i="17"/>
  <c r="E100" i="17"/>
  <c r="F100" i="17"/>
  <c r="G100" i="17"/>
  <c r="H100" i="17"/>
  <c r="I100" i="17"/>
  <c r="D101" i="17"/>
  <c r="E101" i="17"/>
  <c r="F101" i="17"/>
  <c r="G101" i="17"/>
  <c r="H101" i="17"/>
  <c r="I101" i="17"/>
  <c r="D102" i="17"/>
  <c r="E102" i="17"/>
  <c r="F102" i="17"/>
  <c r="G102" i="17"/>
  <c r="H102" i="17"/>
  <c r="I102" i="17"/>
  <c r="D103" i="17"/>
  <c r="E103" i="17"/>
  <c r="F103" i="17"/>
  <c r="G103" i="17"/>
  <c r="H103" i="17"/>
  <c r="I103" i="17"/>
  <c r="D104" i="17"/>
  <c r="E104" i="17"/>
  <c r="F104" i="17"/>
  <c r="G104" i="17"/>
  <c r="H104" i="17"/>
  <c r="I104" i="17"/>
  <c r="D105" i="17"/>
  <c r="E105" i="17"/>
  <c r="F105" i="17"/>
  <c r="G105" i="17"/>
  <c r="H105" i="17"/>
  <c r="I105" i="17"/>
  <c r="D106" i="17"/>
  <c r="E106" i="17"/>
  <c r="F106" i="17"/>
  <c r="G106" i="17"/>
  <c r="H106" i="17"/>
  <c r="I106" i="17"/>
  <c r="D107" i="17"/>
  <c r="E107" i="17"/>
  <c r="F107" i="17"/>
  <c r="G107" i="17"/>
  <c r="H107" i="17"/>
  <c r="I107" i="17"/>
  <c r="D108" i="17"/>
  <c r="E108" i="17"/>
  <c r="F108" i="17"/>
  <c r="G108" i="17"/>
  <c r="H108" i="17"/>
  <c r="I108" i="17"/>
  <c r="D109" i="17"/>
  <c r="E109" i="17"/>
  <c r="F109" i="17"/>
  <c r="G109" i="17"/>
  <c r="H109" i="17"/>
  <c r="I109" i="17"/>
  <c r="D110" i="17"/>
  <c r="E110" i="17"/>
  <c r="F110" i="17"/>
  <c r="G110" i="17"/>
  <c r="H110" i="17"/>
  <c r="I110" i="17"/>
  <c r="D111" i="17"/>
  <c r="E111" i="17"/>
  <c r="F111" i="17"/>
  <c r="G111" i="17"/>
  <c r="H111" i="17"/>
  <c r="I111" i="17"/>
  <c r="D112" i="17"/>
  <c r="E112" i="17"/>
  <c r="F112" i="17"/>
  <c r="G112" i="17"/>
  <c r="H112" i="17"/>
  <c r="I112" i="17"/>
  <c r="D113" i="17"/>
  <c r="E113" i="17"/>
  <c r="F113" i="17"/>
  <c r="G113" i="17"/>
  <c r="H113" i="17"/>
  <c r="I113" i="17"/>
  <c r="D114" i="17"/>
  <c r="E114" i="17"/>
  <c r="F114" i="17"/>
  <c r="G114" i="17"/>
  <c r="H114" i="17"/>
  <c r="I114" i="17"/>
  <c r="D115" i="17"/>
  <c r="E115" i="17"/>
  <c r="F115" i="17"/>
  <c r="G115" i="17"/>
  <c r="H115" i="17"/>
  <c r="I115" i="17"/>
  <c r="D116" i="17"/>
  <c r="E116" i="17"/>
  <c r="F116" i="17"/>
  <c r="G116" i="17"/>
  <c r="H116" i="17"/>
  <c r="I116" i="17"/>
  <c r="D117" i="17"/>
  <c r="E117" i="17"/>
  <c r="F117" i="17"/>
  <c r="G117" i="17"/>
  <c r="H117" i="17"/>
  <c r="I117" i="17"/>
  <c r="D118" i="17"/>
  <c r="E118" i="17"/>
  <c r="F118" i="17"/>
  <c r="G118" i="17"/>
  <c r="H118" i="17"/>
  <c r="I118" i="17"/>
  <c r="D119" i="17"/>
  <c r="E119" i="17"/>
  <c r="F119" i="17"/>
  <c r="G119" i="17"/>
  <c r="H119" i="17"/>
  <c r="I119" i="17"/>
  <c r="D120" i="17"/>
  <c r="E120" i="17"/>
  <c r="F120" i="17"/>
  <c r="G120" i="17"/>
  <c r="H120" i="17"/>
  <c r="I120" i="17"/>
  <c r="D121" i="17"/>
  <c r="E121" i="17"/>
  <c r="F121" i="17"/>
  <c r="G121" i="17"/>
  <c r="H121" i="17"/>
  <c r="I121" i="17"/>
  <c r="D122" i="17"/>
  <c r="E122" i="17"/>
  <c r="F122" i="17"/>
  <c r="G122" i="17"/>
  <c r="H122" i="17"/>
  <c r="I122" i="17"/>
  <c r="D123" i="17"/>
  <c r="E123" i="17"/>
  <c r="F123" i="17"/>
  <c r="G123" i="17"/>
  <c r="H123" i="17"/>
  <c r="I123" i="17"/>
  <c r="D124" i="17"/>
  <c r="E124" i="17"/>
  <c r="F124" i="17"/>
  <c r="G124" i="17"/>
  <c r="H124" i="17"/>
  <c r="I124" i="17"/>
  <c r="D125" i="17"/>
  <c r="E125" i="17"/>
  <c r="F125" i="17"/>
  <c r="G125" i="17"/>
  <c r="H125" i="17"/>
  <c r="I125" i="17"/>
  <c r="D126" i="17"/>
  <c r="E126" i="17"/>
  <c r="F126" i="17"/>
  <c r="G126" i="17"/>
  <c r="H126" i="17"/>
  <c r="I126" i="17"/>
  <c r="D127" i="17"/>
  <c r="E127" i="17"/>
  <c r="F127" i="17"/>
  <c r="G127" i="17"/>
  <c r="H127" i="17"/>
  <c r="I127" i="17"/>
  <c r="D128" i="17"/>
  <c r="E128" i="17"/>
  <c r="F128" i="17"/>
  <c r="G128" i="17"/>
  <c r="H128" i="17"/>
  <c r="I128" i="17"/>
  <c r="D129" i="17"/>
  <c r="E129" i="17"/>
  <c r="F129" i="17"/>
  <c r="G129" i="17"/>
  <c r="H129" i="17"/>
  <c r="I129" i="17"/>
  <c r="D130" i="17"/>
  <c r="E130" i="17"/>
  <c r="F130" i="17"/>
  <c r="G130" i="17"/>
  <c r="H130" i="17"/>
  <c r="I130" i="17"/>
  <c r="D131" i="17"/>
  <c r="E131" i="17"/>
  <c r="F131" i="17"/>
  <c r="G131" i="17"/>
  <c r="H131" i="17"/>
  <c r="I131" i="17"/>
  <c r="D132" i="17"/>
  <c r="E132" i="17"/>
  <c r="F132" i="17"/>
  <c r="G132" i="17"/>
  <c r="H132" i="17"/>
  <c r="I132" i="17"/>
  <c r="D133" i="17"/>
  <c r="E133" i="17"/>
  <c r="F133" i="17"/>
  <c r="G133" i="17"/>
  <c r="H133" i="17"/>
  <c r="I133" i="17"/>
  <c r="D134" i="17"/>
  <c r="E134" i="17"/>
  <c r="F134" i="17"/>
  <c r="G134" i="17"/>
  <c r="H134" i="17"/>
  <c r="I134" i="17"/>
  <c r="D135" i="17"/>
  <c r="E135" i="17"/>
  <c r="F135" i="17"/>
  <c r="G135" i="17"/>
  <c r="H135" i="17"/>
  <c r="I135" i="17"/>
  <c r="D136" i="17"/>
  <c r="E136" i="17"/>
  <c r="F136" i="17"/>
  <c r="G136" i="17"/>
  <c r="H136" i="17"/>
  <c r="I136" i="17"/>
  <c r="D137" i="17"/>
  <c r="E137" i="17"/>
  <c r="F137" i="17"/>
  <c r="G137" i="17"/>
  <c r="H137" i="17"/>
  <c r="I137" i="17"/>
  <c r="D138" i="17"/>
  <c r="E138" i="17"/>
  <c r="F138" i="17"/>
  <c r="G138" i="17"/>
  <c r="H138" i="17"/>
  <c r="I138" i="17"/>
  <c r="D139" i="17"/>
  <c r="E139" i="17"/>
  <c r="F139" i="17"/>
  <c r="G139" i="17"/>
  <c r="H139" i="17"/>
  <c r="I139" i="17"/>
  <c r="D140" i="17"/>
  <c r="E140" i="17"/>
  <c r="F140" i="17"/>
  <c r="G140" i="17"/>
  <c r="H140" i="17"/>
  <c r="I140" i="17"/>
  <c r="D141" i="17"/>
  <c r="E141" i="17"/>
  <c r="F141" i="17"/>
  <c r="G141" i="17"/>
  <c r="H141" i="17"/>
  <c r="I141" i="17"/>
  <c r="D142" i="17"/>
  <c r="E142" i="17"/>
  <c r="F142" i="17"/>
  <c r="G142" i="17"/>
  <c r="H142" i="17"/>
  <c r="I142" i="17"/>
  <c r="D143" i="17"/>
  <c r="E143" i="17"/>
  <c r="F143" i="17"/>
  <c r="G143" i="17"/>
  <c r="H143" i="17"/>
  <c r="I143" i="17"/>
  <c r="D144" i="17"/>
  <c r="E144" i="17"/>
  <c r="F144" i="17"/>
  <c r="G144" i="17"/>
  <c r="H144" i="17"/>
  <c r="I144" i="17"/>
  <c r="D145" i="17"/>
  <c r="E145" i="17"/>
  <c r="F145" i="17"/>
  <c r="G145" i="17"/>
  <c r="H145" i="17"/>
  <c r="I145" i="17"/>
  <c r="D146" i="17"/>
  <c r="E146" i="17"/>
  <c r="F146" i="17"/>
  <c r="G146" i="17"/>
  <c r="H146" i="17"/>
  <c r="I146" i="17"/>
  <c r="D147" i="17"/>
  <c r="E147" i="17"/>
  <c r="F147" i="17"/>
  <c r="G147" i="17"/>
  <c r="H147" i="17"/>
  <c r="I147" i="17"/>
  <c r="D148" i="17"/>
  <c r="E148" i="17"/>
  <c r="F148" i="17"/>
  <c r="G148" i="17"/>
  <c r="H148" i="17"/>
  <c r="I148" i="17"/>
  <c r="D149" i="17"/>
  <c r="E149" i="17"/>
  <c r="F149" i="17"/>
  <c r="G149" i="17"/>
  <c r="H149" i="17"/>
  <c r="I149" i="17"/>
  <c r="D150" i="17"/>
  <c r="E150" i="17"/>
  <c r="F150" i="17"/>
  <c r="G150" i="17"/>
  <c r="H150" i="17"/>
  <c r="I150" i="17"/>
  <c r="D151" i="17"/>
  <c r="E151" i="17"/>
  <c r="F151" i="17"/>
  <c r="G151" i="17"/>
  <c r="H151" i="17"/>
  <c r="I151" i="17"/>
  <c r="D152" i="17"/>
  <c r="E152" i="17"/>
  <c r="F152" i="17"/>
  <c r="G152" i="17"/>
  <c r="H152" i="17"/>
  <c r="I152" i="17"/>
  <c r="E4" i="17"/>
  <c r="F4" i="17"/>
  <c r="G4" i="17"/>
  <c r="H4" i="17"/>
  <c r="I4" i="17"/>
  <c r="D4" i="17"/>
  <c r="C5" i="17"/>
  <c r="W3" i="15"/>
  <c r="X3" i="15"/>
  <c r="Y3" i="15"/>
  <c r="Z3" i="15"/>
  <c r="AA3" i="15"/>
  <c r="V3" i="15"/>
  <c r="C38" i="15"/>
  <c r="D3" i="15"/>
  <c r="D4" i="15"/>
  <c r="D5" i="15"/>
  <c r="E5" i="15"/>
  <c r="F5" i="15"/>
  <c r="G5" i="15"/>
  <c r="H5" i="15"/>
  <c r="I5" i="15"/>
  <c r="D6" i="15"/>
  <c r="E6" i="15"/>
  <c r="E3" i="15" s="1"/>
  <c r="K16" i="15" s="1"/>
  <c r="F6" i="15"/>
  <c r="G6" i="15"/>
  <c r="H6" i="15"/>
  <c r="I6" i="15"/>
  <c r="I3" i="15" s="1"/>
  <c r="D7" i="15"/>
  <c r="E7" i="15"/>
  <c r="F7" i="15"/>
  <c r="G7" i="15"/>
  <c r="H7" i="15"/>
  <c r="I7" i="15"/>
  <c r="D8" i="15"/>
  <c r="E8" i="15"/>
  <c r="K8" i="15" s="1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K12" i="15" s="1"/>
  <c r="F12" i="15"/>
  <c r="G12" i="15"/>
  <c r="H12" i="15"/>
  <c r="I12" i="15"/>
  <c r="D13" i="15"/>
  <c r="E13" i="15"/>
  <c r="F13" i="15"/>
  <c r="G13" i="15"/>
  <c r="H13" i="15"/>
  <c r="I13" i="15"/>
  <c r="D14" i="15"/>
  <c r="E14" i="15"/>
  <c r="F14" i="15"/>
  <c r="G14" i="15"/>
  <c r="H14" i="15"/>
  <c r="I14" i="15"/>
  <c r="D15" i="15"/>
  <c r="E15" i="15"/>
  <c r="F15" i="15"/>
  <c r="G15" i="15"/>
  <c r="H15" i="15"/>
  <c r="I15" i="15"/>
  <c r="D16" i="15"/>
  <c r="E16" i="15"/>
  <c r="F16" i="15"/>
  <c r="G16" i="15"/>
  <c r="H16" i="15"/>
  <c r="I16" i="15"/>
  <c r="D17" i="15"/>
  <c r="E17" i="15"/>
  <c r="F17" i="15"/>
  <c r="G17" i="15"/>
  <c r="H17" i="15"/>
  <c r="I17" i="15"/>
  <c r="D18" i="15"/>
  <c r="E18" i="15"/>
  <c r="K18" i="15" s="1"/>
  <c r="F18" i="15"/>
  <c r="G18" i="15"/>
  <c r="H18" i="15"/>
  <c r="I18" i="15"/>
  <c r="D19" i="15"/>
  <c r="E19" i="15"/>
  <c r="F19" i="15"/>
  <c r="G19" i="15"/>
  <c r="H19" i="15"/>
  <c r="I19" i="15"/>
  <c r="D20" i="15"/>
  <c r="E20" i="15"/>
  <c r="F20" i="15"/>
  <c r="G20" i="15"/>
  <c r="H20" i="15"/>
  <c r="I20" i="15"/>
  <c r="D21" i="15"/>
  <c r="E21" i="15"/>
  <c r="F21" i="15"/>
  <c r="G21" i="15"/>
  <c r="H21" i="15"/>
  <c r="I21" i="15"/>
  <c r="D22" i="15"/>
  <c r="E22" i="15"/>
  <c r="F22" i="15"/>
  <c r="G22" i="15"/>
  <c r="H22" i="15"/>
  <c r="I22" i="15"/>
  <c r="D23" i="15"/>
  <c r="E23" i="15"/>
  <c r="F23" i="15"/>
  <c r="G23" i="15"/>
  <c r="H23" i="15"/>
  <c r="I23" i="15"/>
  <c r="D24" i="15"/>
  <c r="E24" i="15"/>
  <c r="F24" i="15"/>
  <c r="G24" i="15"/>
  <c r="H24" i="15"/>
  <c r="I24" i="15"/>
  <c r="D25" i="15"/>
  <c r="E25" i="15"/>
  <c r="F25" i="15"/>
  <c r="G25" i="15"/>
  <c r="H25" i="15"/>
  <c r="I25" i="15"/>
  <c r="D26" i="15"/>
  <c r="E26" i="15"/>
  <c r="F26" i="15"/>
  <c r="G26" i="15"/>
  <c r="H26" i="15"/>
  <c r="I26" i="15"/>
  <c r="D27" i="15"/>
  <c r="E27" i="15"/>
  <c r="F27" i="15"/>
  <c r="G27" i="15"/>
  <c r="H27" i="15"/>
  <c r="I27" i="15"/>
  <c r="D28" i="15"/>
  <c r="E28" i="15"/>
  <c r="F28" i="15"/>
  <c r="G28" i="15"/>
  <c r="H28" i="15"/>
  <c r="I28" i="15"/>
  <c r="D29" i="15"/>
  <c r="E29" i="15"/>
  <c r="F29" i="15"/>
  <c r="G29" i="15"/>
  <c r="H29" i="15"/>
  <c r="I29" i="15"/>
  <c r="D30" i="15"/>
  <c r="E30" i="15"/>
  <c r="F30" i="15"/>
  <c r="G30" i="15"/>
  <c r="H30" i="15"/>
  <c r="I30" i="15"/>
  <c r="D31" i="15"/>
  <c r="E31" i="15"/>
  <c r="F31" i="15"/>
  <c r="G31" i="15"/>
  <c r="H31" i="15"/>
  <c r="I31" i="15"/>
  <c r="D32" i="15"/>
  <c r="E32" i="15"/>
  <c r="F32" i="15"/>
  <c r="G32" i="15"/>
  <c r="H32" i="15"/>
  <c r="I32" i="15"/>
  <c r="D33" i="15"/>
  <c r="E33" i="15"/>
  <c r="F33" i="15"/>
  <c r="G33" i="15"/>
  <c r="H33" i="15"/>
  <c r="I33" i="15"/>
  <c r="D34" i="15"/>
  <c r="E34" i="15"/>
  <c r="K34" i="15" s="1"/>
  <c r="F34" i="15"/>
  <c r="G34" i="15"/>
  <c r="H34" i="15"/>
  <c r="I34" i="15"/>
  <c r="D35" i="15"/>
  <c r="E35" i="15"/>
  <c r="F35" i="15"/>
  <c r="G35" i="15"/>
  <c r="H35" i="15"/>
  <c r="I35" i="15"/>
  <c r="D36" i="15"/>
  <c r="E36" i="15"/>
  <c r="F36" i="15"/>
  <c r="G36" i="15"/>
  <c r="H36" i="15"/>
  <c r="I36" i="15"/>
  <c r="D37" i="15"/>
  <c r="E37" i="15"/>
  <c r="F37" i="15"/>
  <c r="G37" i="15"/>
  <c r="H37" i="15"/>
  <c r="I37" i="15"/>
  <c r="D38" i="15"/>
  <c r="E38" i="15"/>
  <c r="F38" i="15"/>
  <c r="G38" i="15"/>
  <c r="H38" i="15"/>
  <c r="I38" i="15"/>
  <c r="D39" i="15"/>
  <c r="E39" i="15"/>
  <c r="F39" i="15"/>
  <c r="G39" i="15"/>
  <c r="H39" i="15"/>
  <c r="I39" i="15"/>
  <c r="D40" i="15"/>
  <c r="E40" i="15"/>
  <c r="K40" i="15" s="1"/>
  <c r="F40" i="15"/>
  <c r="G40" i="15"/>
  <c r="H40" i="15"/>
  <c r="I40" i="15"/>
  <c r="D41" i="15"/>
  <c r="E41" i="15"/>
  <c r="F41" i="15"/>
  <c r="G41" i="15"/>
  <c r="H41" i="15"/>
  <c r="I41" i="15"/>
  <c r="D42" i="15"/>
  <c r="E42" i="15"/>
  <c r="K42" i="15" s="1"/>
  <c r="F42" i="15"/>
  <c r="G42" i="15"/>
  <c r="H42" i="15"/>
  <c r="I42" i="15"/>
  <c r="D43" i="15"/>
  <c r="E43" i="15"/>
  <c r="F43" i="15"/>
  <c r="G43" i="15"/>
  <c r="H43" i="15"/>
  <c r="I43" i="15"/>
  <c r="D44" i="15"/>
  <c r="E44" i="15"/>
  <c r="F44" i="15"/>
  <c r="G44" i="15"/>
  <c r="H44" i="15"/>
  <c r="I44" i="15"/>
  <c r="D45" i="15"/>
  <c r="E45" i="15"/>
  <c r="F45" i="15"/>
  <c r="G45" i="15"/>
  <c r="H45" i="15"/>
  <c r="I45" i="15"/>
  <c r="D46" i="15"/>
  <c r="E46" i="15"/>
  <c r="F46" i="15"/>
  <c r="G46" i="15"/>
  <c r="H46" i="15"/>
  <c r="I46" i="15"/>
  <c r="D47" i="15"/>
  <c r="E47" i="15"/>
  <c r="F47" i="15"/>
  <c r="G47" i="15"/>
  <c r="H47" i="15"/>
  <c r="I47" i="15"/>
  <c r="D48" i="15"/>
  <c r="E48" i="15"/>
  <c r="F48" i="15"/>
  <c r="G48" i="15"/>
  <c r="H48" i="15"/>
  <c r="I48" i="15"/>
  <c r="D49" i="15"/>
  <c r="E49" i="15"/>
  <c r="F49" i="15"/>
  <c r="G49" i="15"/>
  <c r="H49" i="15"/>
  <c r="I49" i="15"/>
  <c r="D50" i="15"/>
  <c r="E50" i="15"/>
  <c r="F50" i="15"/>
  <c r="G50" i="15"/>
  <c r="H50" i="15"/>
  <c r="I50" i="15"/>
  <c r="D51" i="15"/>
  <c r="E51" i="15"/>
  <c r="F51" i="15"/>
  <c r="G51" i="15"/>
  <c r="H51" i="15"/>
  <c r="I51" i="15"/>
  <c r="D52" i="15"/>
  <c r="E52" i="15"/>
  <c r="F52" i="15"/>
  <c r="G52" i="15"/>
  <c r="H52" i="15"/>
  <c r="I52" i="15"/>
  <c r="D53" i="15"/>
  <c r="E53" i="15"/>
  <c r="F53" i="15"/>
  <c r="G53" i="15"/>
  <c r="H53" i="15"/>
  <c r="I53" i="15"/>
  <c r="D54" i="15"/>
  <c r="E54" i="15"/>
  <c r="F54" i="15"/>
  <c r="G54" i="15"/>
  <c r="H54" i="15"/>
  <c r="I54" i="15"/>
  <c r="D55" i="15"/>
  <c r="E55" i="15"/>
  <c r="F55" i="15"/>
  <c r="G55" i="15"/>
  <c r="H55" i="15"/>
  <c r="I55" i="15"/>
  <c r="D56" i="15"/>
  <c r="E56" i="15"/>
  <c r="F56" i="15"/>
  <c r="G56" i="15"/>
  <c r="H56" i="15"/>
  <c r="I56" i="15"/>
  <c r="D57" i="15"/>
  <c r="E57" i="15"/>
  <c r="F57" i="15"/>
  <c r="G57" i="15"/>
  <c r="H57" i="15"/>
  <c r="I57" i="15"/>
  <c r="D58" i="15"/>
  <c r="E58" i="15"/>
  <c r="K58" i="15" s="1"/>
  <c r="F58" i="15"/>
  <c r="G58" i="15"/>
  <c r="H58" i="15"/>
  <c r="I58" i="15"/>
  <c r="D59" i="15"/>
  <c r="E59" i="15"/>
  <c r="F59" i="15"/>
  <c r="G59" i="15"/>
  <c r="H59" i="15"/>
  <c r="I59" i="15"/>
  <c r="D60" i="15"/>
  <c r="E60" i="15"/>
  <c r="F60" i="15"/>
  <c r="G60" i="15"/>
  <c r="H60" i="15"/>
  <c r="I60" i="15"/>
  <c r="D61" i="15"/>
  <c r="E61" i="15"/>
  <c r="F61" i="15"/>
  <c r="G61" i="15"/>
  <c r="H61" i="15"/>
  <c r="I61" i="15"/>
  <c r="D62" i="15"/>
  <c r="E62" i="15"/>
  <c r="F62" i="15"/>
  <c r="G62" i="15"/>
  <c r="H62" i="15"/>
  <c r="I62" i="15"/>
  <c r="D63" i="15"/>
  <c r="E63" i="15"/>
  <c r="F63" i="15"/>
  <c r="G63" i="15"/>
  <c r="H63" i="15"/>
  <c r="I63" i="15"/>
  <c r="D64" i="15"/>
  <c r="E64" i="15"/>
  <c r="K64" i="15" s="1"/>
  <c r="F64" i="15"/>
  <c r="G64" i="15"/>
  <c r="H64" i="15"/>
  <c r="I64" i="15"/>
  <c r="D65" i="15"/>
  <c r="E65" i="15"/>
  <c r="F65" i="15"/>
  <c r="G65" i="15"/>
  <c r="H65" i="15"/>
  <c r="I65" i="15"/>
  <c r="D66" i="15"/>
  <c r="E66" i="15"/>
  <c r="K66" i="15" s="1"/>
  <c r="F66" i="15"/>
  <c r="G66" i="15"/>
  <c r="H66" i="15"/>
  <c r="I66" i="15"/>
  <c r="D67" i="15"/>
  <c r="E67" i="15"/>
  <c r="F67" i="15"/>
  <c r="G67" i="15"/>
  <c r="H67" i="15"/>
  <c r="I67" i="15"/>
  <c r="D68" i="15"/>
  <c r="E68" i="15"/>
  <c r="F68" i="15"/>
  <c r="G68" i="15"/>
  <c r="H68" i="15"/>
  <c r="I68" i="15"/>
  <c r="D69" i="15"/>
  <c r="E69" i="15"/>
  <c r="F69" i="15"/>
  <c r="G69" i="15"/>
  <c r="H69" i="15"/>
  <c r="I69" i="15"/>
  <c r="D70" i="15"/>
  <c r="E70" i="15"/>
  <c r="F70" i="15"/>
  <c r="G70" i="15"/>
  <c r="H70" i="15"/>
  <c r="I70" i="15"/>
  <c r="D71" i="15"/>
  <c r="E71" i="15"/>
  <c r="F71" i="15"/>
  <c r="G71" i="15"/>
  <c r="H71" i="15"/>
  <c r="I71" i="15"/>
  <c r="D72" i="15"/>
  <c r="E72" i="15"/>
  <c r="F72" i="15"/>
  <c r="G72" i="15"/>
  <c r="H72" i="15"/>
  <c r="I72" i="15"/>
  <c r="D73" i="15"/>
  <c r="E73" i="15"/>
  <c r="F73" i="15"/>
  <c r="G73" i="15"/>
  <c r="H73" i="15"/>
  <c r="I73" i="15"/>
  <c r="D74" i="15"/>
  <c r="E74" i="15"/>
  <c r="F74" i="15"/>
  <c r="G74" i="15"/>
  <c r="H74" i="15"/>
  <c r="I74" i="15"/>
  <c r="D75" i="15"/>
  <c r="E75" i="15"/>
  <c r="F75" i="15"/>
  <c r="G75" i="15"/>
  <c r="H75" i="15"/>
  <c r="I75" i="15"/>
  <c r="D76" i="15"/>
  <c r="E76" i="15"/>
  <c r="F76" i="15"/>
  <c r="G76" i="15"/>
  <c r="H76" i="15"/>
  <c r="I76" i="15"/>
  <c r="D77" i="15"/>
  <c r="E77" i="15"/>
  <c r="F77" i="15"/>
  <c r="G77" i="15"/>
  <c r="H77" i="15"/>
  <c r="I77" i="15"/>
  <c r="D78" i="15"/>
  <c r="E78" i="15"/>
  <c r="F78" i="15"/>
  <c r="G78" i="15"/>
  <c r="H78" i="15"/>
  <c r="I78" i="15"/>
  <c r="D79" i="15"/>
  <c r="E79" i="15"/>
  <c r="F79" i="15"/>
  <c r="G79" i="15"/>
  <c r="H79" i="15"/>
  <c r="I79" i="15"/>
  <c r="D80" i="15"/>
  <c r="E80" i="15"/>
  <c r="F80" i="15"/>
  <c r="G80" i="15"/>
  <c r="H80" i="15"/>
  <c r="I80" i="15"/>
  <c r="D81" i="15"/>
  <c r="E81" i="15"/>
  <c r="F81" i="15"/>
  <c r="G81" i="15"/>
  <c r="H81" i="15"/>
  <c r="I81" i="15"/>
  <c r="D82" i="15"/>
  <c r="E82" i="15"/>
  <c r="K82" i="15" s="1"/>
  <c r="F82" i="15"/>
  <c r="G82" i="15"/>
  <c r="H82" i="15"/>
  <c r="I82" i="15"/>
  <c r="D83" i="15"/>
  <c r="E83" i="15"/>
  <c r="F83" i="15"/>
  <c r="G83" i="15"/>
  <c r="H83" i="15"/>
  <c r="I83" i="15"/>
  <c r="D84" i="15"/>
  <c r="E84" i="15"/>
  <c r="F84" i="15"/>
  <c r="G84" i="15"/>
  <c r="H84" i="15"/>
  <c r="I84" i="15"/>
  <c r="D85" i="15"/>
  <c r="E85" i="15"/>
  <c r="F85" i="15"/>
  <c r="G85" i="15"/>
  <c r="H85" i="15"/>
  <c r="I85" i="15"/>
  <c r="D86" i="15"/>
  <c r="E86" i="15"/>
  <c r="F86" i="15"/>
  <c r="G86" i="15"/>
  <c r="H86" i="15"/>
  <c r="I86" i="15"/>
  <c r="D87" i="15"/>
  <c r="E87" i="15"/>
  <c r="F87" i="15"/>
  <c r="G87" i="15"/>
  <c r="H87" i="15"/>
  <c r="I87" i="15"/>
  <c r="D88" i="15"/>
  <c r="E88" i="15"/>
  <c r="K88" i="15" s="1"/>
  <c r="F88" i="15"/>
  <c r="G88" i="15"/>
  <c r="H88" i="15"/>
  <c r="I88" i="15"/>
  <c r="D89" i="15"/>
  <c r="E89" i="15"/>
  <c r="F89" i="15"/>
  <c r="G89" i="15"/>
  <c r="H89" i="15"/>
  <c r="I89" i="15"/>
  <c r="D90" i="15"/>
  <c r="E90" i="15"/>
  <c r="K90" i="15" s="1"/>
  <c r="F90" i="15"/>
  <c r="G90" i="15"/>
  <c r="H90" i="15"/>
  <c r="I90" i="15"/>
  <c r="D91" i="15"/>
  <c r="E91" i="15"/>
  <c r="F91" i="15"/>
  <c r="G91" i="15"/>
  <c r="H91" i="15"/>
  <c r="I91" i="15"/>
  <c r="D92" i="15"/>
  <c r="E92" i="15"/>
  <c r="F92" i="15"/>
  <c r="G92" i="15"/>
  <c r="H92" i="15"/>
  <c r="I92" i="15"/>
  <c r="D93" i="15"/>
  <c r="E93" i="15"/>
  <c r="F93" i="15"/>
  <c r="G93" i="15"/>
  <c r="H93" i="15"/>
  <c r="I93" i="15"/>
  <c r="D94" i="15"/>
  <c r="E94" i="15"/>
  <c r="F94" i="15"/>
  <c r="G94" i="15"/>
  <c r="H94" i="15"/>
  <c r="I94" i="15"/>
  <c r="D95" i="15"/>
  <c r="E95" i="15"/>
  <c r="F95" i="15"/>
  <c r="G95" i="15"/>
  <c r="H95" i="15"/>
  <c r="I95" i="15"/>
  <c r="D96" i="15"/>
  <c r="E96" i="15"/>
  <c r="F96" i="15"/>
  <c r="G96" i="15"/>
  <c r="H96" i="15"/>
  <c r="I96" i="15"/>
  <c r="D97" i="15"/>
  <c r="E97" i="15"/>
  <c r="F97" i="15"/>
  <c r="G97" i="15"/>
  <c r="H97" i="15"/>
  <c r="I97" i="15"/>
  <c r="D98" i="15"/>
  <c r="E98" i="15"/>
  <c r="F98" i="15"/>
  <c r="G98" i="15"/>
  <c r="H98" i="15"/>
  <c r="I98" i="15"/>
  <c r="D99" i="15"/>
  <c r="E99" i="15"/>
  <c r="F99" i="15"/>
  <c r="G99" i="15"/>
  <c r="H99" i="15"/>
  <c r="I99" i="15"/>
  <c r="D100" i="15"/>
  <c r="E100" i="15"/>
  <c r="F100" i="15"/>
  <c r="G100" i="15"/>
  <c r="H100" i="15"/>
  <c r="I100" i="15"/>
  <c r="D101" i="15"/>
  <c r="E101" i="15"/>
  <c r="F101" i="15"/>
  <c r="G101" i="15"/>
  <c r="H101" i="15"/>
  <c r="I101" i="15"/>
  <c r="D102" i="15"/>
  <c r="E102" i="15"/>
  <c r="F102" i="15"/>
  <c r="G102" i="15"/>
  <c r="H102" i="15"/>
  <c r="I102" i="15"/>
  <c r="D103" i="15"/>
  <c r="E103" i="15"/>
  <c r="F103" i="15"/>
  <c r="G103" i="15"/>
  <c r="H103" i="15"/>
  <c r="I103" i="15"/>
  <c r="D104" i="15"/>
  <c r="E104" i="15"/>
  <c r="K104" i="15" s="1"/>
  <c r="F104" i="15"/>
  <c r="G104" i="15"/>
  <c r="H104" i="15"/>
  <c r="I104" i="15"/>
  <c r="D105" i="15"/>
  <c r="E105" i="15"/>
  <c r="F105" i="15"/>
  <c r="G105" i="15"/>
  <c r="H105" i="15"/>
  <c r="I105" i="15"/>
  <c r="D106" i="15"/>
  <c r="E106" i="15"/>
  <c r="F106" i="15"/>
  <c r="G106" i="15"/>
  <c r="H106" i="15"/>
  <c r="I106" i="15"/>
  <c r="D107" i="15"/>
  <c r="E107" i="15"/>
  <c r="F107" i="15"/>
  <c r="G107" i="15"/>
  <c r="H107" i="15"/>
  <c r="I107" i="15"/>
  <c r="D108" i="15"/>
  <c r="E108" i="15"/>
  <c r="F108" i="15"/>
  <c r="G108" i="15"/>
  <c r="H108" i="15"/>
  <c r="I108" i="15"/>
  <c r="D109" i="15"/>
  <c r="E109" i="15"/>
  <c r="F109" i="15"/>
  <c r="G109" i="15"/>
  <c r="H109" i="15"/>
  <c r="I109" i="15"/>
  <c r="D110" i="15"/>
  <c r="E110" i="15"/>
  <c r="K110" i="15" s="1"/>
  <c r="F110" i="15"/>
  <c r="G110" i="15"/>
  <c r="H110" i="15"/>
  <c r="I110" i="15"/>
  <c r="D111" i="15"/>
  <c r="E111" i="15"/>
  <c r="F111" i="15"/>
  <c r="G111" i="15"/>
  <c r="H111" i="15"/>
  <c r="I111" i="15"/>
  <c r="D112" i="15"/>
  <c r="E112" i="15"/>
  <c r="K112" i="15" s="1"/>
  <c r="F112" i="15"/>
  <c r="G112" i="15"/>
  <c r="H112" i="15"/>
  <c r="I112" i="15"/>
  <c r="D113" i="15"/>
  <c r="E113" i="15"/>
  <c r="F113" i="15"/>
  <c r="G113" i="15"/>
  <c r="H113" i="15"/>
  <c r="I113" i="15"/>
  <c r="D114" i="15"/>
  <c r="E114" i="15"/>
  <c r="F114" i="15"/>
  <c r="G114" i="15"/>
  <c r="H114" i="15"/>
  <c r="I114" i="15"/>
  <c r="D115" i="15"/>
  <c r="E115" i="15"/>
  <c r="F115" i="15"/>
  <c r="G115" i="15"/>
  <c r="H115" i="15"/>
  <c r="I115" i="15"/>
  <c r="D116" i="15"/>
  <c r="E116" i="15"/>
  <c r="F116" i="15"/>
  <c r="G116" i="15"/>
  <c r="H116" i="15"/>
  <c r="I116" i="15"/>
  <c r="D117" i="15"/>
  <c r="E117" i="15"/>
  <c r="F117" i="15"/>
  <c r="G117" i="15"/>
  <c r="H117" i="15"/>
  <c r="I117" i="15"/>
  <c r="D118" i="15"/>
  <c r="E118" i="15"/>
  <c r="F118" i="15"/>
  <c r="G118" i="15"/>
  <c r="H118" i="15"/>
  <c r="I118" i="15"/>
  <c r="D119" i="15"/>
  <c r="E119" i="15"/>
  <c r="F119" i="15"/>
  <c r="G119" i="15"/>
  <c r="H119" i="15"/>
  <c r="I119" i="15"/>
  <c r="D120" i="15"/>
  <c r="E120" i="15"/>
  <c r="F120" i="15"/>
  <c r="G120" i="15"/>
  <c r="H120" i="15"/>
  <c r="I120" i="15"/>
  <c r="D121" i="15"/>
  <c r="E121" i="15"/>
  <c r="F121" i="15"/>
  <c r="G121" i="15"/>
  <c r="H121" i="15"/>
  <c r="I121" i="15"/>
  <c r="D122" i="15"/>
  <c r="E122" i="15"/>
  <c r="F122" i="15"/>
  <c r="G122" i="15"/>
  <c r="H122" i="15"/>
  <c r="I122" i="15"/>
  <c r="D123" i="15"/>
  <c r="E123" i="15"/>
  <c r="F123" i="15"/>
  <c r="G123" i="15"/>
  <c r="H123" i="15"/>
  <c r="I123" i="15"/>
  <c r="D124" i="15"/>
  <c r="E124" i="15"/>
  <c r="F124" i="15"/>
  <c r="G124" i="15"/>
  <c r="H124" i="15"/>
  <c r="I124" i="15"/>
  <c r="D125" i="15"/>
  <c r="E125" i="15"/>
  <c r="F125" i="15"/>
  <c r="G125" i="15"/>
  <c r="H125" i="15"/>
  <c r="I125" i="15"/>
  <c r="D126" i="15"/>
  <c r="E126" i="15"/>
  <c r="F126" i="15"/>
  <c r="G126" i="15"/>
  <c r="H126" i="15"/>
  <c r="I126" i="15"/>
  <c r="D127" i="15"/>
  <c r="E127" i="15"/>
  <c r="F127" i="15"/>
  <c r="G127" i="15"/>
  <c r="H127" i="15"/>
  <c r="I127" i="15"/>
  <c r="D128" i="15"/>
  <c r="E128" i="15"/>
  <c r="F128" i="15"/>
  <c r="G128" i="15"/>
  <c r="H128" i="15"/>
  <c r="I128" i="15"/>
  <c r="D129" i="15"/>
  <c r="E129" i="15"/>
  <c r="F129" i="15"/>
  <c r="G129" i="15"/>
  <c r="H129" i="15"/>
  <c r="I129" i="15"/>
  <c r="D130" i="15"/>
  <c r="E130" i="15"/>
  <c r="K130" i="15" s="1"/>
  <c r="F130" i="15"/>
  <c r="G130" i="15"/>
  <c r="H130" i="15"/>
  <c r="I130" i="15"/>
  <c r="D131" i="15"/>
  <c r="E131" i="15"/>
  <c r="F131" i="15"/>
  <c r="G131" i="15"/>
  <c r="H131" i="15"/>
  <c r="I131" i="15"/>
  <c r="D132" i="15"/>
  <c r="E132" i="15"/>
  <c r="F132" i="15"/>
  <c r="G132" i="15"/>
  <c r="H132" i="15"/>
  <c r="I132" i="15"/>
  <c r="D133" i="15"/>
  <c r="E133" i="15"/>
  <c r="F133" i="15"/>
  <c r="G133" i="15"/>
  <c r="H133" i="15"/>
  <c r="I133" i="15"/>
  <c r="D134" i="15"/>
  <c r="E134" i="15"/>
  <c r="K134" i="15" s="1"/>
  <c r="F134" i="15"/>
  <c r="G134" i="15"/>
  <c r="H134" i="15"/>
  <c r="I134" i="15"/>
  <c r="D135" i="15"/>
  <c r="E135" i="15"/>
  <c r="F135" i="15"/>
  <c r="G135" i="15"/>
  <c r="H135" i="15"/>
  <c r="I135" i="15"/>
  <c r="D136" i="15"/>
  <c r="E136" i="15"/>
  <c r="F136" i="15"/>
  <c r="G136" i="15"/>
  <c r="H136" i="15"/>
  <c r="I136" i="15"/>
  <c r="D137" i="15"/>
  <c r="E137" i="15"/>
  <c r="F137" i="15"/>
  <c r="G137" i="15"/>
  <c r="H137" i="15"/>
  <c r="I137" i="15"/>
  <c r="D138" i="15"/>
  <c r="E138" i="15"/>
  <c r="F138" i="15"/>
  <c r="G138" i="15"/>
  <c r="H138" i="15"/>
  <c r="I138" i="15"/>
  <c r="D139" i="15"/>
  <c r="E139" i="15"/>
  <c r="F139" i="15"/>
  <c r="G139" i="15"/>
  <c r="H139" i="15"/>
  <c r="I139" i="15"/>
  <c r="D140" i="15"/>
  <c r="E140" i="15"/>
  <c r="F140" i="15"/>
  <c r="G140" i="15"/>
  <c r="H140" i="15"/>
  <c r="I140" i="15"/>
  <c r="D141" i="15"/>
  <c r="E141" i="15"/>
  <c r="F141" i="15"/>
  <c r="G141" i="15"/>
  <c r="H141" i="15"/>
  <c r="I141" i="15"/>
  <c r="D142" i="15"/>
  <c r="E142" i="15"/>
  <c r="F142" i="15"/>
  <c r="G142" i="15"/>
  <c r="H142" i="15"/>
  <c r="I142" i="15"/>
  <c r="D143" i="15"/>
  <c r="E143" i="15"/>
  <c r="F143" i="15"/>
  <c r="G143" i="15"/>
  <c r="H143" i="15"/>
  <c r="I143" i="15"/>
  <c r="D144" i="15"/>
  <c r="E144" i="15"/>
  <c r="F144" i="15"/>
  <c r="G144" i="15"/>
  <c r="H144" i="15"/>
  <c r="I144" i="15"/>
  <c r="D145" i="15"/>
  <c r="E145" i="15"/>
  <c r="F145" i="15"/>
  <c r="G145" i="15"/>
  <c r="H145" i="15"/>
  <c r="I145" i="15"/>
  <c r="D146" i="15"/>
  <c r="E146" i="15"/>
  <c r="F146" i="15"/>
  <c r="G146" i="15"/>
  <c r="H146" i="15"/>
  <c r="I146" i="15"/>
  <c r="D147" i="15"/>
  <c r="E147" i="15"/>
  <c r="F147" i="15"/>
  <c r="G147" i="15"/>
  <c r="H147" i="15"/>
  <c r="I147" i="15"/>
  <c r="D148" i="15"/>
  <c r="E148" i="15"/>
  <c r="F148" i="15"/>
  <c r="G148" i="15"/>
  <c r="H148" i="15"/>
  <c r="I148" i="15"/>
  <c r="D149" i="15"/>
  <c r="E149" i="15"/>
  <c r="F149" i="15"/>
  <c r="G149" i="15"/>
  <c r="H149" i="15"/>
  <c r="I149" i="15"/>
  <c r="D150" i="15"/>
  <c r="E150" i="15"/>
  <c r="F150" i="15"/>
  <c r="G150" i="15"/>
  <c r="H150" i="15"/>
  <c r="I150" i="15"/>
  <c r="D151" i="15"/>
  <c r="E151" i="15"/>
  <c r="F151" i="15"/>
  <c r="G151" i="15"/>
  <c r="H151" i="15"/>
  <c r="I151" i="15"/>
  <c r="E4" i="15"/>
  <c r="F4" i="15"/>
  <c r="G4" i="15"/>
  <c r="H4" i="15"/>
  <c r="I4" i="15"/>
  <c r="K138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5" i="15"/>
  <c r="W3" i="14"/>
  <c r="X3" i="14"/>
  <c r="Y3" i="14"/>
  <c r="Z3" i="14"/>
  <c r="AA3" i="14"/>
  <c r="V3" i="14"/>
  <c r="J5" i="14"/>
  <c r="K5" i="14"/>
  <c r="L5" i="14"/>
  <c r="M5" i="14"/>
  <c r="N5" i="14"/>
  <c r="O5" i="14"/>
  <c r="J6" i="14"/>
  <c r="K6" i="14"/>
  <c r="L6" i="14"/>
  <c r="M6" i="14"/>
  <c r="N6" i="14"/>
  <c r="O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J14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N82" i="14"/>
  <c r="O82" i="14"/>
  <c r="J83" i="14"/>
  <c r="K83" i="14"/>
  <c r="L83" i="14"/>
  <c r="M83" i="14"/>
  <c r="N83" i="14"/>
  <c r="O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N127" i="14"/>
  <c r="O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K4" i="14"/>
  <c r="L4" i="14"/>
  <c r="M4" i="14"/>
  <c r="N4" i="14"/>
  <c r="O4" i="14"/>
  <c r="J4" i="14"/>
  <c r="E3" i="14"/>
  <c r="F3" i="14"/>
  <c r="G3" i="14"/>
  <c r="H3" i="14"/>
  <c r="I3" i="14"/>
  <c r="D3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C70" i="14"/>
  <c r="D70" i="14"/>
  <c r="E70" i="14"/>
  <c r="F70" i="14"/>
  <c r="G70" i="14"/>
  <c r="H70" i="14"/>
  <c r="I70" i="14"/>
  <c r="C71" i="14"/>
  <c r="D71" i="14"/>
  <c r="E71" i="14"/>
  <c r="F71" i="14"/>
  <c r="G71" i="14"/>
  <c r="H71" i="14"/>
  <c r="I71" i="14"/>
  <c r="C72" i="14"/>
  <c r="D72" i="14"/>
  <c r="E72" i="14"/>
  <c r="F72" i="14"/>
  <c r="G72" i="14"/>
  <c r="H72" i="14"/>
  <c r="I72" i="14"/>
  <c r="C73" i="14"/>
  <c r="D73" i="14"/>
  <c r="E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D75" i="14"/>
  <c r="E75" i="14"/>
  <c r="F75" i="14"/>
  <c r="G75" i="14"/>
  <c r="H75" i="14"/>
  <c r="I75" i="14"/>
  <c r="C76" i="14"/>
  <c r="D76" i="14"/>
  <c r="E76" i="14"/>
  <c r="F76" i="14"/>
  <c r="G76" i="14"/>
  <c r="H76" i="14"/>
  <c r="I76" i="14"/>
  <c r="C77" i="14"/>
  <c r="D77" i="14"/>
  <c r="E77" i="14"/>
  <c r="F77" i="14"/>
  <c r="G77" i="14"/>
  <c r="H77" i="14"/>
  <c r="I77" i="14"/>
  <c r="C78" i="14"/>
  <c r="D78" i="14"/>
  <c r="E78" i="14"/>
  <c r="F78" i="14"/>
  <c r="G78" i="14"/>
  <c r="H78" i="14"/>
  <c r="I78" i="14"/>
  <c r="C79" i="14"/>
  <c r="D79" i="14"/>
  <c r="E79" i="14"/>
  <c r="F79" i="14"/>
  <c r="G79" i="14"/>
  <c r="H79" i="14"/>
  <c r="I79" i="14"/>
  <c r="C80" i="14"/>
  <c r="D80" i="14"/>
  <c r="E80" i="14"/>
  <c r="F80" i="14"/>
  <c r="G80" i="14"/>
  <c r="H80" i="14"/>
  <c r="I80" i="14"/>
  <c r="C81" i="14"/>
  <c r="D81" i="14"/>
  <c r="E81" i="14"/>
  <c r="F81" i="14"/>
  <c r="G81" i="14"/>
  <c r="H81" i="14"/>
  <c r="I81" i="14"/>
  <c r="C82" i="14"/>
  <c r="D82" i="14"/>
  <c r="E82" i="14"/>
  <c r="F82" i="14"/>
  <c r="G82" i="14"/>
  <c r="H82" i="14"/>
  <c r="I82" i="14"/>
  <c r="C83" i="14"/>
  <c r="D83" i="14"/>
  <c r="E83" i="14"/>
  <c r="F83" i="14"/>
  <c r="G83" i="14"/>
  <c r="H83" i="14"/>
  <c r="I83" i="14"/>
  <c r="C84" i="14"/>
  <c r="D84" i="14"/>
  <c r="E84" i="14"/>
  <c r="F84" i="14"/>
  <c r="G84" i="14"/>
  <c r="H84" i="14"/>
  <c r="I84" i="14"/>
  <c r="C85" i="14"/>
  <c r="D85" i="14"/>
  <c r="E85" i="14"/>
  <c r="F85" i="14"/>
  <c r="G85" i="14"/>
  <c r="H85" i="14"/>
  <c r="I85" i="14"/>
  <c r="C86" i="14"/>
  <c r="D86" i="14"/>
  <c r="E86" i="14"/>
  <c r="F86" i="14"/>
  <c r="G86" i="14"/>
  <c r="H86" i="14"/>
  <c r="I86" i="14"/>
  <c r="C87" i="14"/>
  <c r="D87" i="14"/>
  <c r="E87" i="14"/>
  <c r="F87" i="14"/>
  <c r="G87" i="14"/>
  <c r="H87" i="14"/>
  <c r="I87" i="14"/>
  <c r="C88" i="14"/>
  <c r="D88" i="14"/>
  <c r="E88" i="14"/>
  <c r="F88" i="14"/>
  <c r="G88" i="14"/>
  <c r="H88" i="14"/>
  <c r="I88" i="14"/>
  <c r="C89" i="14"/>
  <c r="D89" i="14"/>
  <c r="E89" i="14"/>
  <c r="F89" i="14"/>
  <c r="G89" i="14"/>
  <c r="H89" i="14"/>
  <c r="I89" i="14"/>
  <c r="C90" i="14"/>
  <c r="D90" i="14"/>
  <c r="E90" i="14"/>
  <c r="F90" i="14"/>
  <c r="G90" i="14"/>
  <c r="H90" i="14"/>
  <c r="I90" i="14"/>
  <c r="C91" i="14"/>
  <c r="D91" i="14"/>
  <c r="E91" i="14"/>
  <c r="F91" i="14"/>
  <c r="G91" i="14"/>
  <c r="H91" i="14"/>
  <c r="I91" i="14"/>
  <c r="C92" i="14"/>
  <c r="D92" i="14"/>
  <c r="E92" i="14"/>
  <c r="F92" i="14"/>
  <c r="G92" i="14"/>
  <c r="H92" i="14"/>
  <c r="I92" i="14"/>
  <c r="C93" i="14"/>
  <c r="D93" i="14"/>
  <c r="E93" i="14"/>
  <c r="F93" i="14"/>
  <c r="G93" i="14"/>
  <c r="H93" i="14"/>
  <c r="I93" i="14"/>
  <c r="C94" i="14"/>
  <c r="D94" i="14"/>
  <c r="E94" i="14"/>
  <c r="F94" i="14"/>
  <c r="G94" i="14"/>
  <c r="H94" i="14"/>
  <c r="I94" i="14"/>
  <c r="C95" i="14"/>
  <c r="D95" i="14"/>
  <c r="E95" i="14"/>
  <c r="F95" i="14"/>
  <c r="G95" i="14"/>
  <c r="H95" i="14"/>
  <c r="I95" i="14"/>
  <c r="C96" i="14"/>
  <c r="D96" i="14"/>
  <c r="E96" i="14"/>
  <c r="F96" i="14"/>
  <c r="G96" i="14"/>
  <c r="H96" i="14"/>
  <c r="I96" i="14"/>
  <c r="C97" i="14"/>
  <c r="D97" i="14"/>
  <c r="E97" i="14"/>
  <c r="F97" i="14"/>
  <c r="G97" i="14"/>
  <c r="H97" i="14"/>
  <c r="I97" i="14"/>
  <c r="C98" i="14"/>
  <c r="D98" i="14"/>
  <c r="E98" i="14"/>
  <c r="F98" i="14"/>
  <c r="G98" i="14"/>
  <c r="H98" i="14"/>
  <c r="I98" i="14"/>
  <c r="C99" i="14"/>
  <c r="D99" i="14"/>
  <c r="E99" i="14"/>
  <c r="F99" i="14"/>
  <c r="G99" i="14"/>
  <c r="H99" i="14"/>
  <c r="I99" i="14"/>
  <c r="C100" i="14"/>
  <c r="D100" i="14"/>
  <c r="E100" i="14"/>
  <c r="F100" i="14"/>
  <c r="G100" i="14"/>
  <c r="H100" i="14"/>
  <c r="I100" i="14"/>
  <c r="C101" i="14"/>
  <c r="D101" i="14"/>
  <c r="E101" i="14"/>
  <c r="F101" i="14"/>
  <c r="G101" i="14"/>
  <c r="H101" i="14"/>
  <c r="I101" i="14"/>
  <c r="C102" i="14"/>
  <c r="D102" i="14"/>
  <c r="E102" i="14"/>
  <c r="F102" i="14"/>
  <c r="G102" i="14"/>
  <c r="H102" i="14"/>
  <c r="I102" i="14"/>
  <c r="C103" i="14"/>
  <c r="D103" i="14"/>
  <c r="E103" i="14"/>
  <c r="F103" i="14"/>
  <c r="G103" i="14"/>
  <c r="H103" i="14"/>
  <c r="I103" i="14"/>
  <c r="C104" i="14"/>
  <c r="D104" i="14"/>
  <c r="E104" i="14"/>
  <c r="F104" i="14"/>
  <c r="G104" i="14"/>
  <c r="H104" i="14"/>
  <c r="I104" i="14"/>
  <c r="C105" i="14"/>
  <c r="D105" i="14"/>
  <c r="E105" i="14"/>
  <c r="F105" i="14"/>
  <c r="G105" i="14"/>
  <c r="H105" i="14"/>
  <c r="I105" i="14"/>
  <c r="C106" i="14"/>
  <c r="D106" i="14"/>
  <c r="E106" i="14"/>
  <c r="F106" i="14"/>
  <c r="G106" i="14"/>
  <c r="H106" i="14"/>
  <c r="I106" i="14"/>
  <c r="C107" i="14"/>
  <c r="D107" i="14"/>
  <c r="E107" i="14"/>
  <c r="F107" i="14"/>
  <c r="G107" i="14"/>
  <c r="H107" i="14"/>
  <c r="I107" i="14"/>
  <c r="C108" i="14"/>
  <c r="D108" i="14"/>
  <c r="E108" i="14"/>
  <c r="F108" i="14"/>
  <c r="G108" i="14"/>
  <c r="H108" i="14"/>
  <c r="I108" i="14"/>
  <c r="C109" i="14"/>
  <c r="D109" i="14"/>
  <c r="E109" i="14"/>
  <c r="F109" i="14"/>
  <c r="G109" i="14"/>
  <c r="H109" i="14"/>
  <c r="I109" i="14"/>
  <c r="C110" i="14"/>
  <c r="D110" i="14"/>
  <c r="E110" i="14"/>
  <c r="F110" i="14"/>
  <c r="G110" i="14"/>
  <c r="H110" i="14"/>
  <c r="I110" i="14"/>
  <c r="C111" i="14"/>
  <c r="D111" i="14"/>
  <c r="E111" i="14"/>
  <c r="F111" i="14"/>
  <c r="G111" i="14"/>
  <c r="H111" i="14"/>
  <c r="I111" i="14"/>
  <c r="C112" i="14"/>
  <c r="D112" i="14"/>
  <c r="E112" i="14"/>
  <c r="F112" i="14"/>
  <c r="G112" i="14"/>
  <c r="H112" i="14"/>
  <c r="I112" i="14"/>
  <c r="C113" i="14"/>
  <c r="D113" i="14"/>
  <c r="E113" i="14"/>
  <c r="F113" i="14"/>
  <c r="G113" i="14"/>
  <c r="H113" i="14"/>
  <c r="I113" i="14"/>
  <c r="C114" i="14"/>
  <c r="D114" i="14"/>
  <c r="E114" i="14"/>
  <c r="F114" i="14"/>
  <c r="G114" i="14"/>
  <c r="H114" i="14"/>
  <c r="I114" i="14"/>
  <c r="C115" i="14"/>
  <c r="D115" i="14"/>
  <c r="E115" i="14"/>
  <c r="F115" i="14"/>
  <c r="G115" i="14"/>
  <c r="H115" i="14"/>
  <c r="I115" i="14"/>
  <c r="C116" i="14"/>
  <c r="D116" i="14"/>
  <c r="E116" i="14"/>
  <c r="F116" i="14"/>
  <c r="G116" i="14"/>
  <c r="H116" i="14"/>
  <c r="I116" i="14"/>
  <c r="C117" i="14"/>
  <c r="D117" i="14"/>
  <c r="E117" i="14"/>
  <c r="F117" i="14"/>
  <c r="G117" i="14"/>
  <c r="H117" i="14"/>
  <c r="I117" i="14"/>
  <c r="C118" i="14"/>
  <c r="D118" i="14"/>
  <c r="E118" i="14"/>
  <c r="F118" i="14"/>
  <c r="G118" i="14"/>
  <c r="H118" i="14"/>
  <c r="I118" i="14"/>
  <c r="C119" i="14"/>
  <c r="D119" i="14"/>
  <c r="E119" i="14"/>
  <c r="F119" i="14"/>
  <c r="G119" i="14"/>
  <c r="H119" i="14"/>
  <c r="I119" i="14"/>
  <c r="C120" i="14"/>
  <c r="D120" i="14"/>
  <c r="E120" i="14"/>
  <c r="F120" i="14"/>
  <c r="G120" i="14"/>
  <c r="H120" i="14"/>
  <c r="I120" i="14"/>
  <c r="C121" i="14"/>
  <c r="D121" i="14"/>
  <c r="E121" i="14"/>
  <c r="F121" i="14"/>
  <c r="G121" i="14"/>
  <c r="H121" i="14"/>
  <c r="I121" i="14"/>
  <c r="C122" i="14"/>
  <c r="D122" i="14"/>
  <c r="E122" i="14"/>
  <c r="F122" i="14"/>
  <c r="G122" i="14"/>
  <c r="H122" i="14"/>
  <c r="I122" i="14"/>
  <c r="C123" i="14"/>
  <c r="D123" i="14"/>
  <c r="E123" i="14"/>
  <c r="F123" i="14"/>
  <c r="G123" i="14"/>
  <c r="H123" i="14"/>
  <c r="I123" i="14"/>
  <c r="C124" i="14"/>
  <c r="D124" i="14"/>
  <c r="E124" i="14"/>
  <c r="F124" i="14"/>
  <c r="G124" i="14"/>
  <c r="H124" i="14"/>
  <c r="I124" i="14"/>
  <c r="C125" i="14"/>
  <c r="D125" i="14"/>
  <c r="E125" i="14"/>
  <c r="F125" i="14"/>
  <c r="G125" i="14"/>
  <c r="H125" i="14"/>
  <c r="I125" i="14"/>
  <c r="C126" i="14"/>
  <c r="D126" i="14"/>
  <c r="E126" i="14"/>
  <c r="F126" i="14"/>
  <c r="G126" i="14"/>
  <c r="H126" i="14"/>
  <c r="I126" i="14"/>
  <c r="C127" i="14"/>
  <c r="D127" i="14"/>
  <c r="E127" i="14"/>
  <c r="F127" i="14"/>
  <c r="G127" i="14"/>
  <c r="H127" i="14"/>
  <c r="I127" i="14"/>
  <c r="C128" i="14"/>
  <c r="D128" i="14"/>
  <c r="E128" i="14"/>
  <c r="F128" i="14"/>
  <c r="G128" i="14"/>
  <c r="H128" i="14"/>
  <c r="I128" i="14"/>
  <c r="C129" i="14"/>
  <c r="D129" i="14"/>
  <c r="E129" i="14"/>
  <c r="F129" i="14"/>
  <c r="G129" i="14"/>
  <c r="H129" i="14"/>
  <c r="I129" i="14"/>
  <c r="C130" i="14"/>
  <c r="D130" i="14"/>
  <c r="E130" i="14"/>
  <c r="F130" i="14"/>
  <c r="G130" i="14"/>
  <c r="H130" i="14"/>
  <c r="I130" i="14"/>
  <c r="C131" i="14"/>
  <c r="D131" i="14"/>
  <c r="E131" i="14"/>
  <c r="F131" i="14"/>
  <c r="G131" i="14"/>
  <c r="H131" i="14"/>
  <c r="I131" i="14"/>
  <c r="C132" i="14"/>
  <c r="D132" i="14"/>
  <c r="E132" i="14"/>
  <c r="F132" i="14"/>
  <c r="G132" i="14"/>
  <c r="H132" i="14"/>
  <c r="I132" i="14"/>
  <c r="C133" i="14"/>
  <c r="D133" i="14"/>
  <c r="E133" i="14"/>
  <c r="F133" i="14"/>
  <c r="G133" i="14"/>
  <c r="H133" i="14"/>
  <c r="I133" i="14"/>
  <c r="C134" i="14"/>
  <c r="D134" i="14"/>
  <c r="E134" i="14"/>
  <c r="F134" i="14"/>
  <c r="G134" i="14"/>
  <c r="H134" i="14"/>
  <c r="I134" i="14"/>
  <c r="C135" i="14"/>
  <c r="D135" i="14"/>
  <c r="E135" i="14"/>
  <c r="F135" i="14"/>
  <c r="G135" i="14"/>
  <c r="H135" i="14"/>
  <c r="I135" i="14"/>
  <c r="C136" i="14"/>
  <c r="D136" i="14"/>
  <c r="E136" i="14"/>
  <c r="F136" i="14"/>
  <c r="G136" i="14"/>
  <c r="H136" i="14"/>
  <c r="I136" i="14"/>
  <c r="C137" i="14"/>
  <c r="D137" i="14"/>
  <c r="E137" i="14"/>
  <c r="F137" i="14"/>
  <c r="G137" i="14"/>
  <c r="H137" i="14"/>
  <c r="I137" i="14"/>
  <c r="C138" i="14"/>
  <c r="D138" i="14"/>
  <c r="E138" i="14"/>
  <c r="F138" i="14"/>
  <c r="G138" i="14"/>
  <c r="H138" i="14"/>
  <c r="I138" i="14"/>
  <c r="C139" i="14"/>
  <c r="D139" i="14"/>
  <c r="E139" i="14"/>
  <c r="F139" i="14"/>
  <c r="G139" i="14"/>
  <c r="H139" i="14"/>
  <c r="I139" i="14"/>
  <c r="C140" i="14"/>
  <c r="D140" i="14"/>
  <c r="E140" i="14"/>
  <c r="F140" i="14"/>
  <c r="G140" i="14"/>
  <c r="H140" i="14"/>
  <c r="I140" i="14"/>
  <c r="C141" i="14"/>
  <c r="D141" i="14"/>
  <c r="E141" i="14"/>
  <c r="F141" i="14"/>
  <c r="G141" i="14"/>
  <c r="H141" i="14"/>
  <c r="I141" i="14"/>
  <c r="C142" i="14"/>
  <c r="D142" i="14"/>
  <c r="E142" i="14"/>
  <c r="F142" i="14"/>
  <c r="G142" i="14"/>
  <c r="H142" i="14"/>
  <c r="I142" i="14"/>
  <c r="C143" i="14"/>
  <c r="D143" i="14"/>
  <c r="E143" i="14"/>
  <c r="F143" i="14"/>
  <c r="G143" i="14"/>
  <c r="H143" i="14"/>
  <c r="I143" i="14"/>
  <c r="C144" i="14"/>
  <c r="D144" i="14"/>
  <c r="E144" i="14"/>
  <c r="F144" i="14"/>
  <c r="G144" i="14"/>
  <c r="H144" i="14"/>
  <c r="I144" i="14"/>
  <c r="C145" i="14"/>
  <c r="D145" i="14"/>
  <c r="E145" i="14"/>
  <c r="F145" i="14"/>
  <c r="G145" i="14"/>
  <c r="H145" i="14"/>
  <c r="I145" i="14"/>
  <c r="C146" i="14"/>
  <c r="D146" i="14"/>
  <c r="E146" i="14"/>
  <c r="F146" i="14"/>
  <c r="G146" i="14"/>
  <c r="H146" i="14"/>
  <c r="I146" i="14"/>
  <c r="C147" i="14"/>
  <c r="D147" i="14"/>
  <c r="E147" i="14"/>
  <c r="F147" i="14"/>
  <c r="G147" i="14"/>
  <c r="H147" i="14"/>
  <c r="I147" i="14"/>
  <c r="C148" i="14"/>
  <c r="D148" i="14"/>
  <c r="E148" i="14"/>
  <c r="F148" i="14"/>
  <c r="G148" i="14"/>
  <c r="H148" i="14"/>
  <c r="I148" i="14"/>
  <c r="C149" i="14"/>
  <c r="D149" i="14"/>
  <c r="E149" i="14"/>
  <c r="F149" i="14"/>
  <c r="G149" i="14"/>
  <c r="H149" i="14"/>
  <c r="I149" i="14"/>
  <c r="C150" i="14"/>
  <c r="D150" i="14"/>
  <c r="E150" i="14"/>
  <c r="F150" i="14"/>
  <c r="G150" i="14"/>
  <c r="H150" i="14"/>
  <c r="I150" i="14"/>
  <c r="C151" i="14"/>
  <c r="D151" i="14"/>
  <c r="E151" i="14"/>
  <c r="F151" i="14"/>
  <c r="G151" i="14"/>
  <c r="H151" i="14"/>
  <c r="I151" i="14"/>
  <c r="D5" i="14"/>
  <c r="E5" i="14"/>
  <c r="F5" i="14"/>
  <c r="G5" i="14"/>
  <c r="H5" i="14"/>
  <c r="I5" i="14"/>
  <c r="E4" i="14"/>
  <c r="F4" i="14"/>
  <c r="G4" i="14"/>
  <c r="H4" i="14"/>
  <c r="I4" i="14"/>
  <c r="C5" i="14"/>
  <c r="D4" i="14"/>
  <c r="K38" i="16"/>
  <c r="L38" i="16"/>
  <c r="M38" i="16"/>
  <c r="N38" i="16"/>
  <c r="O38" i="16"/>
  <c r="J38" i="16"/>
  <c r="E38" i="16"/>
  <c r="F38" i="16"/>
  <c r="G38" i="16"/>
  <c r="H38" i="16"/>
  <c r="I38" i="16"/>
  <c r="D38" i="16"/>
  <c r="C38" i="16"/>
  <c r="A38" i="16"/>
  <c r="P38" i="16"/>
  <c r="Q38" i="16"/>
  <c r="R38" i="16"/>
  <c r="S38" i="16"/>
  <c r="T38" i="16"/>
  <c r="U38" i="16"/>
  <c r="E39" i="16"/>
  <c r="F39" i="16"/>
  <c r="G39" i="16"/>
  <c r="H39" i="16"/>
  <c r="I39" i="16"/>
  <c r="D39" i="16"/>
  <c r="C39" i="16"/>
  <c r="A39" i="16"/>
  <c r="P39" i="16"/>
  <c r="Q39" i="16"/>
  <c r="S39" i="16"/>
  <c r="T39" i="16"/>
  <c r="U39" i="16"/>
  <c r="AA3" i="13"/>
  <c r="W3" i="13"/>
  <c r="X3" i="13"/>
  <c r="Y3" i="13"/>
  <c r="Z3" i="13"/>
  <c r="V3" i="13"/>
  <c r="V3" i="11"/>
  <c r="W3" i="11"/>
  <c r="X3" i="11"/>
  <c r="Y3" i="11"/>
  <c r="Z3" i="11"/>
  <c r="AA3" i="11"/>
  <c r="D35" i="11"/>
  <c r="E35" i="11"/>
  <c r="F35" i="11"/>
  <c r="G35" i="11"/>
  <c r="H35" i="11"/>
  <c r="I35" i="11"/>
  <c r="D36" i="11"/>
  <c r="E36" i="11"/>
  <c r="F36" i="11"/>
  <c r="G36" i="11"/>
  <c r="H36" i="11"/>
  <c r="I36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41" i="11"/>
  <c r="E41" i="11"/>
  <c r="F41" i="11"/>
  <c r="G41" i="11"/>
  <c r="H41" i="11"/>
  <c r="I41" i="11"/>
  <c r="D42" i="11"/>
  <c r="E42" i="11"/>
  <c r="F42" i="11"/>
  <c r="G42" i="11"/>
  <c r="H42" i="11"/>
  <c r="I42" i="11"/>
  <c r="D43" i="11"/>
  <c r="E43" i="11"/>
  <c r="F43" i="11"/>
  <c r="G43" i="11"/>
  <c r="H43" i="11"/>
  <c r="I43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48" i="11"/>
  <c r="E48" i="11"/>
  <c r="F48" i="11"/>
  <c r="G48" i="11"/>
  <c r="H48" i="11"/>
  <c r="I48" i="11"/>
  <c r="D49" i="11"/>
  <c r="E49" i="11"/>
  <c r="F49" i="11"/>
  <c r="G49" i="11"/>
  <c r="H49" i="11"/>
  <c r="I49" i="11"/>
  <c r="D50" i="11"/>
  <c r="E50" i="11"/>
  <c r="F50" i="11"/>
  <c r="G50" i="11"/>
  <c r="H50" i="11"/>
  <c r="I50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55" i="11"/>
  <c r="E55" i="11"/>
  <c r="F55" i="11"/>
  <c r="G55" i="11"/>
  <c r="H55" i="11"/>
  <c r="I55" i="11"/>
  <c r="D56" i="11"/>
  <c r="E56" i="11"/>
  <c r="F56" i="11"/>
  <c r="G56" i="11"/>
  <c r="H56" i="11"/>
  <c r="I56" i="11"/>
  <c r="D57" i="11"/>
  <c r="E57" i="11"/>
  <c r="F57" i="11"/>
  <c r="G57" i="11"/>
  <c r="H57" i="11"/>
  <c r="I57" i="11"/>
  <c r="D58" i="11"/>
  <c r="E58" i="11"/>
  <c r="F58" i="11"/>
  <c r="G58" i="11"/>
  <c r="H58" i="11"/>
  <c r="I58" i="11"/>
  <c r="D59" i="11"/>
  <c r="E59" i="11"/>
  <c r="F59" i="11"/>
  <c r="G59" i="11"/>
  <c r="H59" i="11"/>
  <c r="I59" i="11"/>
  <c r="D60" i="11"/>
  <c r="E60" i="11"/>
  <c r="F60" i="11"/>
  <c r="G60" i="11"/>
  <c r="H60" i="11"/>
  <c r="I60" i="11"/>
  <c r="D61" i="11"/>
  <c r="E61" i="11"/>
  <c r="F61" i="11"/>
  <c r="G61" i="11"/>
  <c r="H61" i="11"/>
  <c r="I61" i="11"/>
  <c r="D62" i="11"/>
  <c r="E62" i="11"/>
  <c r="F62" i="11"/>
  <c r="G62" i="11"/>
  <c r="H62" i="11"/>
  <c r="I62" i="11"/>
  <c r="D63" i="11"/>
  <c r="E63" i="11"/>
  <c r="F63" i="11"/>
  <c r="G63" i="11"/>
  <c r="H63" i="11"/>
  <c r="I63" i="11"/>
  <c r="D64" i="11"/>
  <c r="E64" i="11"/>
  <c r="F64" i="11"/>
  <c r="G64" i="11"/>
  <c r="H64" i="11"/>
  <c r="I64" i="11"/>
  <c r="D65" i="11"/>
  <c r="E65" i="11"/>
  <c r="F65" i="11"/>
  <c r="G65" i="11"/>
  <c r="H65" i="11"/>
  <c r="I65" i="11"/>
  <c r="D66" i="11"/>
  <c r="E66" i="11"/>
  <c r="F66" i="11"/>
  <c r="G66" i="11"/>
  <c r="H66" i="11"/>
  <c r="I66" i="11"/>
  <c r="D67" i="11"/>
  <c r="E67" i="11"/>
  <c r="F67" i="11"/>
  <c r="G67" i="11"/>
  <c r="H67" i="11"/>
  <c r="I67" i="11"/>
  <c r="D68" i="11"/>
  <c r="E68" i="11"/>
  <c r="F68" i="11"/>
  <c r="G68" i="11"/>
  <c r="H68" i="11"/>
  <c r="I68" i="11"/>
  <c r="D69" i="11"/>
  <c r="E69" i="11"/>
  <c r="F69" i="11"/>
  <c r="G69" i="11"/>
  <c r="H69" i="11"/>
  <c r="I69" i="11"/>
  <c r="D70" i="11"/>
  <c r="E70" i="11"/>
  <c r="F70" i="11"/>
  <c r="G70" i="11"/>
  <c r="H70" i="11"/>
  <c r="I70" i="11"/>
  <c r="D71" i="11"/>
  <c r="E71" i="11"/>
  <c r="F71" i="11"/>
  <c r="G71" i="11"/>
  <c r="H71" i="11"/>
  <c r="I71" i="11"/>
  <c r="D72" i="11"/>
  <c r="E72" i="11"/>
  <c r="F72" i="11"/>
  <c r="G72" i="11"/>
  <c r="H72" i="11"/>
  <c r="I72" i="11"/>
  <c r="D73" i="11"/>
  <c r="E73" i="11"/>
  <c r="F73" i="11"/>
  <c r="G73" i="11"/>
  <c r="H73" i="11"/>
  <c r="I73" i="11"/>
  <c r="D74" i="11"/>
  <c r="E74" i="11"/>
  <c r="F74" i="11"/>
  <c r="G74" i="11"/>
  <c r="H74" i="11"/>
  <c r="I74" i="11"/>
  <c r="D75" i="11"/>
  <c r="E75" i="11"/>
  <c r="F75" i="11"/>
  <c r="G75" i="11"/>
  <c r="H75" i="11"/>
  <c r="I75" i="11"/>
  <c r="D76" i="11"/>
  <c r="E76" i="11"/>
  <c r="F76" i="11"/>
  <c r="G76" i="11"/>
  <c r="H76" i="11"/>
  <c r="I76" i="11"/>
  <c r="D77" i="11"/>
  <c r="E77" i="11"/>
  <c r="F77" i="11"/>
  <c r="G77" i="11"/>
  <c r="H77" i="11"/>
  <c r="I77" i="11"/>
  <c r="D78" i="11"/>
  <c r="E78" i="11"/>
  <c r="F78" i="11"/>
  <c r="G78" i="11"/>
  <c r="H78" i="11"/>
  <c r="I78" i="11"/>
  <c r="D79" i="11"/>
  <c r="E79" i="11"/>
  <c r="F79" i="11"/>
  <c r="G79" i="11"/>
  <c r="H79" i="11"/>
  <c r="I79" i="11"/>
  <c r="D80" i="11"/>
  <c r="E80" i="11"/>
  <c r="F80" i="11"/>
  <c r="G80" i="11"/>
  <c r="H80" i="11"/>
  <c r="I80" i="11"/>
  <c r="D81" i="11"/>
  <c r="E81" i="11"/>
  <c r="F81" i="11"/>
  <c r="G81" i="11"/>
  <c r="H81" i="11"/>
  <c r="I81" i="11"/>
  <c r="D82" i="11"/>
  <c r="E82" i="11"/>
  <c r="F82" i="11"/>
  <c r="G82" i="11"/>
  <c r="H82" i="11"/>
  <c r="I82" i="11"/>
  <c r="D83" i="11"/>
  <c r="E83" i="11"/>
  <c r="F83" i="11"/>
  <c r="G83" i="11"/>
  <c r="H83" i="11"/>
  <c r="I83" i="11"/>
  <c r="D84" i="11"/>
  <c r="E84" i="11"/>
  <c r="F84" i="11"/>
  <c r="G84" i="11"/>
  <c r="H84" i="11"/>
  <c r="I84" i="11"/>
  <c r="D85" i="11"/>
  <c r="E85" i="11"/>
  <c r="F85" i="11"/>
  <c r="G85" i="11"/>
  <c r="H85" i="11"/>
  <c r="I85" i="11"/>
  <c r="D86" i="11"/>
  <c r="E86" i="11"/>
  <c r="F86" i="11"/>
  <c r="G86" i="11"/>
  <c r="H86" i="11"/>
  <c r="I86" i="11"/>
  <c r="D87" i="11"/>
  <c r="E87" i="11"/>
  <c r="F87" i="11"/>
  <c r="G87" i="11"/>
  <c r="H87" i="11"/>
  <c r="I87" i="11"/>
  <c r="D88" i="11"/>
  <c r="E88" i="11"/>
  <c r="F88" i="11"/>
  <c r="G88" i="11"/>
  <c r="H88" i="11"/>
  <c r="I88" i="11"/>
  <c r="D89" i="11"/>
  <c r="E89" i="11"/>
  <c r="F89" i="11"/>
  <c r="G89" i="11"/>
  <c r="H89" i="11"/>
  <c r="I89" i="11"/>
  <c r="D90" i="11"/>
  <c r="E90" i="11"/>
  <c r="F90" i="11"/>
  <c r="G90" i="11"/>
  <c r="H90" i="11"/>
  <c r="I90" i="11"/>
  <c r="D91" i="11"/>
  <c r="E91" i="11"/>
  <c r="F91" i="11"/>
  <c r="G91" i="11"/>
  <c r="H91" i="11"/>
  <c r="I91" i="11"/>
  <c r="D92" i="11"/>
  <c r="E92" i="11"/>
  <c r="F92" i="11"/>
  <c r="G92" i="11"/>
  <c r="H92" i="11"/>
  <c r="I92" i="11"/>
  <c r="D93" i="11"/>
  <c r="E93" i="11"/>
  <c r="F93" i="11"/>
  <c r="G93" i="11"/>
  <c r="H93" i="11"/>
  <c r="I93" i="11"/>
  <c r="D94" i="11"/>
  <c r="E94" i="11"/>
  <c r="F94" i="11"/>
  <c r="G94" i="11"/>
  <c r="H94" i="11"/>
  <c r="I94" i="11"/>
  <c r="D95" i="11"/>
  <c r="E95" i="11"/>
  <c r="F95" i="11"/>
  <c r="G95" i="11"/>
  <c r="H95" i="11"/>
  <c r="I95" i="11"/>
  <c r="D96" i="11"/>
  <c r="E96" i="11"/>
  <c r="F96" i="11"/>
  <c r="G96" i="11"/>
  <c r="H96" i="11"/>
  <c r="I96" i="11"/>
  <c r="D97" i="11"/>
  <c r="E97" i="11"/>
  <c r="F97" i="11"/>
  <c r="G97" i="11"/>
  <c r="H97" i="11"/>
  <c r="I97" i="11"/>
  <c r="D98" i="11"/>
  <c r="E98" i="11"/>
  <c r="F98" i="11"/>
  <c r="G98" i="11"/>
  <c r="H98" i="11"/>
  <c r="I98" i="11"/>
  <c r="D99" i="11"/>
  <c r="E99" i="11"/>
  <c r="F99" i="11"/>
  <c r="G99" i="11"/>
  <c r="H99" i="11"/>
  <c r="I99" i="11"/>
  <c r="D100" i="11"/>
  <c r="E100" i="11"/>
  <c r="F100" i="11"/>
  <c r="G100" i="11"/>
  <c r="H100" i="11"/>
  <c r="I100" i="11"/>
  <c r="D101" i="11"/>
  <c r="E101" i="11"/>
  <c r="F101" i="11"/>
  <c r="G101" i="11"/>
  <c r="H101" i="11"/>
  <c r="I101" i="11"/>
  <c r="D102" i="11"/>
  <c r="E102" i="11"/>
  <c r="F102" i="11"/>
  <c r="G102" i="11"/>
  <c r="H102" i="11"/>
  <c r="I102" i="11"/>
  <c r="D103" i="11"/>
  <c r="E103" i="11"/>
  <c r="F103" i="11"/>
  <c r="G103" i="11"/>
  <c r="H103" i="11"/>
  <c r="I103" i="11"/>
  <c r="D104" i="11"/>
  <c r="E104" i="11"/>
  <c r="F104" i="11"/>
  <c r="G104" i="11"/>
  <c r="H104" i="11"/>
  <c r="I104" i="11"/>
  <c r="D105" i="11"/>
  <c r="E105" i="11"/>
  <c r="F105" i="11"/>
  <c r="G105" i="11"/>
  <c r="H105" i="11"/>
  <c r="I105" i="11"/>
  <c r="D106" i="11"/>
  <c r="E106" i="11"/>
  <c r="F106" i="11"/>
  <c r="G106" i="11"/>
  <c r="H106" i="11"/>
  <c r="I106" i="11"/>
  <c r="D107" i="11"/>
  <c r="E107" i="11"/>
  <c r="F107" i="11"/>
  <c r="G107" i="11"/>
  <c r="H107" i="11"/>
  <c r="I107" i="11"/>
  <c r="D108" i="11"/>
  <c r="E108" i="11"/>
  <c r="F108" i="11"/>
  <c r="G108" i="11"/>
  <c r="H108" i="11"/>
  <c r="I108" i="11"/>
  <c r="D109" i="11"/>
  <c r="E109" i="11"/>
  <c r="F109" i="11"/>
  <c r="G109" i="11"/>
  <c r="H109" i="11"/>
  <c r="I109" i="11"/>
  <c r="D110" i="11"/>
  <c r="E110" i="11"/>
  <c r="F110" i="11"/>
  <c r="G110" i="11"/>
  <c r="H110" i="11"/>
  <c r="I110" i="11"/>
  <c r="D111" i="11"/>
  <c r="E111" i="11"/>
  <c r="F111" i="11"/>
  <c r="G111" i="11"/>
  <c r="H111" i="11"/>
  <c r="I111" i="11"/>
  <c r="D112" i="11"/>
  <c r="E112" i="11"/>
  <c r="F112" i="11"/>
  <c r="G112" i="11"/>
  <c r="H112" i="11"/>
  <c r="I112" i="11"/>
  <c r="D113" i="11"/>
  <c r="E113" i="11"/>
  <c r="F113" i="11"/>
  <c r="G113" i="11"/>
  <c r="H113" i="11"/>
  <c r="I113" i="11"/>
  <c r="D114" i="11"/>
  <c r="E114" i="11"/>
  <c r="F114" i="11"/>
  <c r="G114" i="11"/>
  <c r="H114" i="11"/>
  <c r="I114" i="11"/>
  <c r="D115" i="11"/>
  <c r="E115" i="11"/>
  <c r="F115" i="11"/>
  <c r="G115" i="11"/>
  <c r="H115" i="11"/>
  <c r="I115" i="11"/>
  <c r="D116" i="11"/>
  <c r="E116" i="11"/>
  <c r="F116" i="11"/>
  <c r="G116" i="11"/>
  <c r="H116" i="11"/>
  <c r="I116" i="11"/>
  <c r="D117" i="11"/>
  <c r="E117" i="11"/>
  <c r="F117" i="11"/>
  <c r="G117" i="11"/>
  <c r="H117" i="11"/>
  <c r="I117" i="11"/>
  <c r="D118" i="11"/>
  <c r="E118" i="11"/>
  <c r="F118" i="11"/>
  <c r="G118" i="11"/>
  <c r="H118" i="11"/>
  <c r="I118" i="11"/>
  <c r="D119" i="11"/>
  <c r="E119" i="11"/>
  <c r="F119" i="11"/>
  <c r="G119" i="11"/>
  <c r="H119" i="11"/>
  <c r="I119" i="11"/>
  <c r="D120" i="11"/>
  <c r="E120" i="11"/>
  <c r="F120" i="11"/>
  <c r="G120" i="11"/>
  <c r="H120" i="11"/>
  <c r="I120" i="11"/>
  <c r="D121" i="11"/>
  <c r="E121" i="11"/>
  <c r="F121" i="11"/>
  <c r="G121" i="11"/>
  <c r="H121" i="11"/>
  <c r="I121" i="11"/>
  <c r="D122" i="11"/>
  <c r="E122" i="11"/>
  <c r="F122" i="11"/>
  <c r="G122" i="11"/>
  <c r="H122" i="11"/>
  <c r="I122" i="11"/>
  <c r="D123" i="11"/>
  <c r="E123" i="11"/>
  <c r="F123" i="11"/>
  <c r="G123" i="11"/>
  <c r="H123" i="11"/>
  <c r="I123" i="11"/>
  <c r="D124" i="11"/>
  <c r="E124" i="11"/>
  <c r="F124" i="11"/>
  <c r="G124" i="11"/>
  <c r="H124" i="11"/>
  <c r="I124" i="11"/>
  <c r="D125" i="11"/>
  <c r="E125" i="11"/>
  <c r="F125" i="11"/>
  <c r="G125" i="11"/>
  <c r="H125" i="11"/>
  <c r="I125" i="11"/>
  <c r="D126" i="11"/>
  <c r="E126" i="11"/>
  <c r="F126" i="11"/>
  <c r="G126" i="11"/>
  <c r="H126" i="11"/>
  <c r="I126" i="11"/>
  <c r="D127" i="11"/>
  <c r="E127" i="11"/>
  <c r="F127" i="11"/>
  <c r="G127" i="11"/>
  <c r="H127" i="11"/>
  <c r="I127" i="11"/>
  <c r="D128" i="11"/>
  <c r="E128" i="11"/>
  <c r="F128" i="11"/>
  <c r="G128" i="11"/>
  <c r="H128" i="11"/>
  <c r="I128" i="11"/>
  <c r="D129" i="11"/>
  <c r="E129" i="11"/>
  <c r="F129" i="11"/>
  <c r="G129" i="11"/>
  <c r="H129" i="11"/>
  <c r="I129" i="11"/>
  <c r="D130" i="11"/>
  <c r="E130" i="11"/>
  <c r="F130" i="11"/>
  <c r="G130" i="11"/>
  <c r="H130" i="11"/>
  <c r="I130" i="11"/>
  <c r="D131" i="11"/>
  <c r="E131" i="11"/>
  <c r="F131" i="11"/>
  <c r="G131" i="11"/>
  <c r="H131" i="11"/>
  <c r="I131" i="11"/>
  <c r="D132" i="11"/>
  <c r="E132" i="11"/>
  <c r="F132" i="11"/>
  <c r="G132" i="11"/>
  <c r="H132" i="11"/>
  <c r="I132" i="11"/>
  <c r="D133" i="11"/>
  <c r="E133" i="11"/>
  <c r="F133" i="11"/>
  <c r="G133" i="11"/>
  <c r="H133" i="11"/>
  <c r="I133" i="11"/>
  <c r="D134" i="11"/>
  <c r="E134" i="11"/>
  <c r="F134" i="11"/>
  <c r="G134" i="11"/>
  <c r="H134" i="11"/>
  <c r="I134" i="11"/>
  <c r="D135" i="11"/>
  <c r="E135" i="11"/>
  <c r="F135" i="11"/>
  <c r="G135" i="11"/>
  <c r="H135" i="11"/>
  <c r="I135" i="11"/>
  <c r="D136" i="11"/>
  <c r="E136" i="11"/>
  <c r="F136" i="11"/>
  <c r="G136" i="11"/>
  <c r="H136" i="11"/>
  <c r="I136" i="11"/>
  <c r="D137" i="11"/>
  <c r="E137" i="11"/>
  <c r="F137" i="11"/>
  <c r="G137" i="11"/>
  <c r="H137" i="11"/>
  <c r="I137" i="11"/>
  <c r="D138" i="11"/>
  <c r="E138" i="11"/>
  <c r="F138" i="11"/>
  <c r="G138" i="11"/>
  <c r="H138" i="11"/>
  <c r="I138" i="11"/>
  <c r="D139" i="11"/>
  <c r="E139" i="11"/>
  <c r="F139" i="11"/>
  <c r="G139" i="11"/>
  <c r="H139" i="11"/>
  <c r="I139" i="11"/>
  <c r="D140" i="11"/>
  <c r="E140" i="11"/>
  <c r="F140" i="11"/>
  <c r="G140" i="11"/>
  <c r="H140" i="11"/>
  <c r="I140" i="11"/>
  <c r="D141" i="11"/>
  <c r="E141" i="11"/>
  <c r="F141" i="11"/>
  <c r="G141" i="11"/>
  <c r="H141" i="11"/>
  <c r="I141" i="11"/>
  <c r="D142" i="11"/>
  <c r="E142" i="11"/>
  <c r="F142" i="11"/>
  <c r="G142" i="11"/>
  <c r="H142" i="11"/>
  <c r="I142" i="11"/>
  <c r="D143" i="11"/>
  <c r="E143" i="11"/>
  <c r="F143" i="11"/>
  <c r="G143" i="11"/>
  <c r="H143" i="11"/>
  <c r="I143" i="11"/>
  <c r="D144" i="11"/>
  <c r="E144" i="11"/>
  <c r="F144" i="11"/>
  <c r="G144" i="11"/>
  <c r="H144" i="11"/>
  <c r="I144" i="11"/>
  <c r="E34" i="11"/>
  <c r="F34" i="11"/>
  <c r="G34" i="11"/>
  <c r="H34" i="11"/>
  <c r="I34" i="11"/>
  <c r="D3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5" i="11"/>
  <c r="D41" i="16"/>
  <c r="E41" i="16"/>
  <c r="F41" i="16"/>
  <c r="G41" i="16"/>
  <c r="H41" i="16"/>
  <c r="I41" i="16"/>
  <c r="D42" i="16"/>
  <c r="E42" i="16"/>
  <c r="F42" i="16"/>
  <c r="G42" i="16"/>
  <c r="H42" i="16"/>
  <c r="I42" i="16"/>
  <c r="D43" i="16"/>
  <c r="E43" i="16"/>
  <c r="F43" i="16"/>
  <c r="G43" i="16"/>
  <c r="H43" i="16"/>
  <c r="I43" i="16"/>
  <c r="D44" i="16"/>
  <c r="E44" i="16"/>
  <c r="F44" i="16"/>
  <c r="G44" i="16"/>
  <c r="H44" i="16"/>
  <c r="I44" i="16"/>
  <c r="D45" i="16"/>
  <c r="E45" i="16"/>
  <c r="F45" i="16"/>
  <c r="G45" i="16"/>
  <c r="H45" i="16"/>
  <c r="I45" i="16"/>
  <c r="D46" i="16"/>
  <c r="E46" i="16"/>
  <c r="F46" i="16"/>
  <c r="G46" i="16"/>
  <c r="H46" i="16"/>
  <c r="I46" i="16"/>
  <c r="D47" i="16"/>
  <c r="E47" i="16"/>
  <c r="F47" i="16"/>
  <c r="G47" i="16"/>
  <c r="H47" i="16"/>
  <c r="I47" i="16"/>
  <c r="D48" i="16"/>
  <c r="E48" i="16"/>
  <c r="F48" i="16"/>
  <c r="G48" i="16"/>
  <c r="H48" i="16"/>
  <c r="I48" i="16"/>
  <c r="D49" i="16"/>
  <c r="E49" i="16"/>
  <c r="F49" i="16"/>
  <c r="G49" i="16"/>
  <c r="H49" i="16"/>
  <c r="I49" i="16"/>
  <c r="D50" i="16"/>
  <c r="E50" i="16"/>
  <c r="F50" i="16"/>
  <c r="G50" i="16"/>
  <c r="H50" i="16"/>
  <c r="I50" i="16"/>
  <c r="D51" i="16"/>
  <c r="E51" i="16"/>
  <c r="F51" i="16"/>
  <c r="G51" i="16"/>
  <c r="H51" i="16"/>
  <c r="I51" i="16"/>
  <c r="D52" i="16"/>
  <c r="E52" i="16"/>
  <c r="F52" i="16"/>
  <c r="G52" i="16"/>
  <c r="H52" i="16"/>
  <c r="I52" i="16"/>
  <c r="D53" i="16"/>
  <c r="E53" i="16"/>
  <c r="F53" i="16"/>
  <c r="G53" i="16"/>
  <c r="H53" i="16"/>
  <c r="I53" i="16"/>
  <c r="D54" i="16"/>
  <c r="E54" i="16"/>
  <c r="F54" i="16"/>
  <c r="G54" i="16"/>
  <c r="H54" i="16"/>
  <c r="I54" i="16"/>
  <c r="D55" i="16"/>
  <c r="E55" i="16"/>
  <c r="F55" i="16"/>
  <c r="G55" i="16"/>
  <c r="H55" i="16"/>
  <c r="I55" i="16"/>
  <c r="D56" i="16"/>
  <c r="E56" i="16"/>
  <c r="F56" i="16"/>
  <c r="G56" i="16"/>
  <c r="H56" i="16"/>
  <c r="I56" i="16"/>
  <c r="D57" i="16"/>
  <c r="E57" i="16"/>
  <c r="F57" i="16"/>
  <c r="G57" i="16"/>
  <c r="H57" i="16"/>
  <c r="I57" i="16"/>
  <c r="D58" i="16"/>
  <c r="E58" i="16"/>
  <c r="F58" i="16"/>
  <c r="G58" i="16"/>
  <c r="H58" i="16"/>
  <c r="I58" i="16"/>
  <c r="D59" i="16"/>
  <c r="E59" i="16"/>
  <c r="F59" i="16"/>
  <c r="G59" i="16"/>
  <c r="H59" i="16"/>
  <c r="I59" i="16"/>
  <c r="D60" i="16"/>
  <c r="E60" i="16"/>
  <c r="F60" i="16"/>
  <c r="G60" i="16"/>
  <c r="H60" i="16"/>
  <c r="I60" i="16"/>
  <c r="D61" i="16"/>
  <c r="E61" i="16"/>
  <c r="F61" i="16"/>
  <c r="G61" i="16"/>
  <c r="H61" i="16"/>
  <c r="I61" i="16"/>
  <c r="D62" i="16"/>
  <c r="E62" i="16"/>
  <c r="F62" i="16"/>
  <c r="G62" i="16"/>
  <c r="H62" i="16"/>
  <c r="I62" i="16"/>
  <c r="D63" i="16"/>
  <c r="E63" i="16"/>
  <c r="F63" i="16"/>
  <c r="G63" i="16"/>
  <c r="H63" i="16"/>
  <c r="I63" i="16"/>
  <c r="D64" i="16"/>
  <c r="E64" i="16"/>
  <c r="F64" i="16"/>
  <c r="G64" i="16"/>
  <c r="H64" i="16"/>
  <c r="I64" i="16"/>
  <c r="D65" i="16"/>
  <c r="E65" i="16"/>
  <c r="F65" i="16"/>
  <c r="G65" i="16"/>
  <c r="H65" i="16"/>
  <c r="I65" i="16"/>
  <c r="D66" i="16"/>
  <c r="E66" i="16"/>
  <c r="F66" i="16"/>
  <c r="G66" i="16"/>
  <c r="H66" i="16"/>
  <c r="I66" i="16"/>
  <c r="D67" i="16"/>
  <c r="E67" i="16"/>
  <c r="F67" i="16"/>
  <c r="G67" i="16"/>
  <c r="H67" i="16"/>
  <c r="I67" i="16"/>
  <c r="D68" i="16"/>
  <c r="E68" i="16"/>
  <c r="F68" i="16"/>
  <c r="G68" i="16"/>
  <c r="H68" i="16"/>
  <c r="I68" i="16"/>
  <c r="D69" i="16"/>
  <c r="E69" i="16"/>
  <c r="F69" i="16"/>
  <c r="G69" i="16"/>
  <c r="H69" i="16"/>
  <c r="I69" i="16"/>
  <c r="D70" i="16"/>
  <c r="E70" i="16"/>
  <c r="F70" i="16"/>
  <c r="G70" i="16"/>
  <c r="H70" i="16"/>
  <c r="I70" i="16"/>
  <c r="D71" i="16"/>
  <c r="E71" i="16"/>
  <c r="F71" i="16"/>
  <c r="G71" i="16"/>
  <c r="H71" i="16"/>
  <c r="I71" i="16"/>
  <c r="D72" i="16"/>
  <c r="E72" i="16"/>
  <c r="F72" i="16"/>
  <c r="G72" i="16"/>
  <c r="H72" i="16"/>
  <c r="I72" i="16"/>
  <c r="D73" i="16"/>
  <c r="E73" i="16"/>
  <c r="F73" i="16"/>
  <c r="G73" i="16"/>
  <c r="H73" i="16"/>
  <c r="I73" i="16"/>
  <c r="D74" i="16"/>
  <c r="E74" i="16"/>
  <c r="F74" i="16"/>
  <c r="G74" i="16"/>
  <c r="H74" i="16"/>
  <c r="I74" i="16"/>
  <c r="D75" i="16"/>
  <c r="E75" i="16"/>
  <c r="F75" i="16"/>
  <c r="G75" i="16"/>
  <c r="H75" i="16"/>
  <c r="I75" i="16"/>
  <c r="D76" i="16"/>
  <c r="E76" i="16"/>
  <c r="F76" i="16"/>
  <c r="G76" i="16"/>
  <c r="H76" i="16"/>
  <c r="I76" i="16"/>
  <c r="D77" i="16"/>
  <c r="E77" i="16"/>
  <c r="F77" i="16"/>
  <c r="G77" i="16"/>
  <c r="H77" i="16"/>
  <c r="I77" i="16"/>
  <c r="D78" i="16"/>
  <c r="E78" i="16"/>
  <c r="F78" i="16"/>
  <c r="G78" i="16"/>
  <c r="H78" i="16"/>
  <c r="I78" i="16"/>
  <c r="D79" i="16"/>
  <c r="E79" i="16"/>
  <c r="F79" i="16"/>
  <c r="G79" i="16"/>
  <c r="H79" i="16"/>
  <c r="I79" i="16"/>
  <c r="D80" i="16"/>
  <c r="E80" i="16"/>
  <c r="F80" i="16"/>
  <c r="G80" i="16"/>
  <c r="H80" i="16"/>
  <c r="I80" i="16"/>
  <c r="D81" i="16"/>
  <c r="E81" i="16"/>
  <c r="F81" i="16"/>
  <c r="G81" i="16"/>
  <c r="H81" i="16"/>
  <c r="I81" i="16"/>
  <c r="D82" i="16"/>
  <c r="E82" i="16"/>
  <c r="F82" i="16"/>
  <c r="G82" i="16"/>
  <c r="H82" i="16"/>
  <c r="I82" i="16"/>
  <c r="D83" i="16"/>
  <c r="E83" i="16"/>
  <c r="F83" i="16"/>
  <c r="G83" i="16"/>
  <c r="H83" i="16"/>
  <c r="I83" i="16"/>
  <c r="D84" i="16"/>
  <c r="E84" i="16"/>
  <c r="F84" i="16"/>
  <c r="G84" i="16"/>
  <c r="H84" i="16"/>
  <c r="I84" i="16"/>
  <c r="D85" i="16"/>
  <c r="E85" i="16"/>
  <c r="F85" i="16"/>
  <c r="G85" i="16"/>
  <c r="H85" i="16"/>
  <c r="I85" i="16"/>
  <c r="D86" i="16"/>
  <c r="E86" i="16"/>
  <c r="F86" i="16"/>
  <c r="G86" i="16"/>
  <c r="H86" i="16"/>
  <c r="I86" i="16"/>
  <c r="D87" i="16"/>
  <c r="E87" i="16"/>
  <c r="F87" i="16"/>
  <c r="G87" i="16"/>
  <c r="H87" i="16"/>
  <c r="I87" i="16"/>
  <c r="D88" i="16"/>
  <c r="E88" i="16"/>
  <c r="F88" i="16"/>
  <c r="G88" i="16"/>
  <c r="H88" i="16"/>
  <c r="I88" i="16"/>
  <c r="D89" i="16"/>
  <c r="E89" i="16"/>
  <c r="F89" i="16"/>
  <c r="G89" i="16"/>
  <c r="H89" i="16"/>
  <c r="I89" i="16"/>
  <c r="D90" i="16"/>
  <c r="E90" i="16"/>
  <c r="F90" i="16"/>
  <c r="G90" i="16"/>
  <c r="H90" i="16"/>
  <c r="I90" i="16"/>
  <c r="D91" i="16"/>
  <c r="E91" i="16"/>
  <c r="F91" i="16"/>
  <c r="G91" i="16"/>
  <c r="H91" i="16"/>
  <c r="I91" i="16"/>
  <c r="D92" i="16"/>
  <c r="E92" i="16"/>
  <c r="F92" i="16"/>
  <c r="G92" i="16"/>
  <c r="H92" i="16"/>
  <c r="I92" i="16"/>
  <c r="D93" i="16"/>
  <c r="E93" i="16"/>
  <c r="F93" i="16"/>
  <c r="G93" i="16"/>
  <c r="H93" i="16"/>
  <c r="I93" i="16"/>
  <c r="D94" i="16"/>
  <c r="E94" i="16"/>
  <c r="F94" i="16"/>
  <c r="G94" i="16"/>
  <c r="H94" i="16"/>
  <c r="I94" i="16"/>
  <c r="D95" i="16"/>
  <c r="E95" i="16"/>
  <c r="F95" i="16"/>
  <c r="G95" i="16"/>
  <c r="H95" i="16"/>
  <c r="I95" i="16"/>
  <c r="D96" i="16"/>
  <c r="E96" i="16"/>
  <c r="F96" i="16"/>
  <c r="G96" i="16"/>
  <c r="H96" i="16"/>
  <c r="I96" i="16"/>
  <c r="D97" i="16"/>
  <c r="E97" i="16"/>
  <c r="F97" i="16"/>
  <c r="G97" i="16"/>
  <c r="H97" i="16"/>
  <c r="I97" i="16"/>
  <c r="D98" i="16"/>
  <c r="E98" i="16"/>
  <c r="F98" i="16"/>
  <c r="G98" i="16"/>
  <c r="H98" i="16"/>
  <c r="I98" i="16"/>
  <c r="D99" i="16"/>
  <c r="E99" i="16"/>
  <c r="F99" i="16"/>
  <c r="G99" i="16"/>
  <c r="H99" i="16"/>
  <c r="I99" i="16"/>
  <c r="D100" i="16"/>
  <c r="E100" i="16"/>
  <c r="F100" i="16"/>
  <c r="G100" i="16"/>
  <c r="H100" i="16"/>
  <c r="I100" i="16"/>
  <c r="D101" i="16"/>
  <c r="E101" i="16"/>
  <c r="F101" i="16"/>
  <c r="G101" i="16"/>
  <c r="H101" i="16"/>
  <c r="I101" i="16"/>
  <c r="D102" i="16"/>
  <c r="E102" i="16"/>
  <c r="F102" i="16"/>
  <c r="G102" i="16"/>
  <c r="H102" i="16"/>
  <c r="I102" i="16"/>
  <c r="D103" i="16"/>
  <c r="E103" i="16"/>
  <c r="F103" i="16"/>
  <c r="G103" i="16"/>
  <c r="H103" i="16"/>
  <c r="I103" i="16"/>
  <c r="D104" i="16"/>
  <c r="E104" i="16"/>
  <c r="F104" i="16"/>
  <c r="G104" i="16"/>
  <c r="H104" i="16"/>
  <c r="I104" i="16"/>
  <c r="D105" i="16"/>
  <c r="E105" i="16"/>
  <c r="F105" i="16"/>
  <c r="G105" i="16"/>
  <c r="H105" i="16"/>
  <c r="I105" i="16"/>
  <c r="D106" i="16"/>
  <c r="E106" i="16"/>
  <c r="F106" i="16"/>
  <c r="G106" i="16"/>
  <c r="H106" i="16"/>
  <c r="I106" i="16"/>
  <c r="D107" i="16"/>
  <c r="E107" i="16"/>
  <c r="F107" i="16"/>
  <c r="G107" i="16"/>
  <c r="H107" i="16"/>
  <c r="I107" i="16"/>
  <c r="D108" i="16"/>
  <c r="E108" i="16"/>
  <c r="F108" i="16"/>
  <c r="G108" i="16"/>
  <c r="H108" i="16"/>
  <c r="I108" i="16"/>
  <c r="D109" i="16"/>
  <c r="E109" i="16"/>
  <c r="F109" i="16"/>
  <c r="G109" i="16"/>
  <c r="H109" i="16"/>
  <c r="I109" i="16"/>
  <c r="D110" i="16"/>
  <c r="E110" i="16"/>
  <c r="F110" i="16"/>
  <c r="G110" i="16"/>
  <c r="H110" i="16"/>
  <c r="I110" i="16"/>
  <c r="D111" i="16"/>
  <c r="E111" i="16"/>
  <c r="F111" i="16"/>
  <c r="G111" i="16"/>
  <c r="H111" i="16"/>
  <c r="I111" i="16"/>
  <c r="D112" i="16"/>
  <c r="E112" i="16"/>
  <c r="F112" i="16"/>
  <c r="G112" i="16"/>
  <c r="H112" i="16"/>
  <c r="I112" i="16"/>
  <c r="D113" i="16"/>
  <c r="E113" i="16"/>
  <c r="F113" i="16"/>
  <c r="G113" i="16"/>
  <c r="H113" i="16"/>
  <c r="I113" i="16"/>
  <c r="D114" i="16"/>
  <c r="E114" i="16"/>
  <c r="F114" i="16"/>
  <c r="G114" i="16"/>
  <c r="H114" i="16"/>
  <c r="I114" i="16"/>
  <c r="D115" i="16"/>
  <c r="E115" i="16"/>
  <c r="F115" i="16"/>
  <c r="G115" i="16"/>
  <c r="H115" i="16"/>
  <c r="I115" i="16"/>
  <c r="D116" i="16"/>
  <c r="E116" i="16"/>
  <c r="F116" i="16"/>
  <c r="G116" i="16"/>
  <c r="H116" i="16"/>
  <c r="I116" i="16"/>
  <c r="D117" i="16"/>
  <c r="E117" i="16"/>
  <c r="F117" i="16"/>
  <c r="G117" i="16"/>
  <c r="H117" i="16"/>
  <c r="I117" i="16"/>
  <c r="D118" i="16"/>
  <c r="E118" i="16"/>
  <c r="F118" i="16"/>
  <c r="G118" i="16"/>
  <c r="H118" i="16"/>
  <c r="I118" i="16"/>
  <c r="D119" i="16"/>
  <c r="E119" i="16"/>
  <c r="F119" i="16"/>
  <c r="G119" i="16"/>
  <c r="H119" i="16"/>
  <c r="I119" i="16"/>
  <c r="D120" i="16"/>
  <c r="E120" i="16"/>
  <c r="F120" i="16"/>
  <c r="G120" i="16"/>
  <c r="H120" i="16"/>
  <c r="I120" i="16"/>
  <c r="D121" i="16"/>
  <c r="E121" i="16"/>
  <c r="F121" i="16"/>
  <c r="G121" i="16"/>
  <c r="H121" i="16"/>
  <c r="I121" i="16"/>
  <c r="D122" i="16"/>
  <c r="E122" i="16"/>
  <c r="F122" i="16"/>
  <c r="G122" i="16"/>
  <c r="H122" i="16"/>
  <c r="I122" i="16"/>
  <c r="D123" i="16"/>
  <c r="E123" i="16"/>
  <c r="F123" i="16"/>
  <c r="G123" i="16"/>
  <c r="H123" i="16"/>
  <c r="I123" i="16"/>
  <c r="D124" i="16"/>
  <c r="E124" i="16"/>
  <c r="F124" i="16"/>
  <c r="G124" i="16"/>
  <c r="H124" i="16"/>
  <c r="I124" i="16"/>
  <c r="D125" i="16"/>
  <c r="E125" i="16"/>
  <c r="F125" i="16"/>
  <c r="G125" i="16"/>
  <c r="H125" i="16"/>
  <c r="I125" i="16"/>
  <c r="D126" i="16"/>
  <c r="E126" i="16"/>
  <c r="F126" i="16"/>
  <c r="G126" i="16"/>
  <c r="H126" i="16"/>
  <c r="I126" i="16"/>
  <c r="D127" i="16"/>
  <c r="E127" i="16"/>
  <c r="F127" i="16"/>
  <c r="G127" i="16"/>
  <c r="H127" i="16"/>
  <c r="I127" i="16"/>
  <c r="D128" i="16"/>
  <c r="E128" i="16"/>
  <c r="F128" i="16"/>
  <c r="G128" i="16"/>
  <c r="H128" i="16"/>
  <c r="I128" i="16"/>
  <c r="D129" i="16"/>
  <c r="E129" i="16"/>
  <c r="F129" i="16"/>
  <c r="G129" i="16"/>
  <c r="H129" i="16"/>
  <c r="I129" i="16"/>
  <c r="D130" i="16"/>
  <c r="E130" i="16"/>
  <c r="F130" i="16"/>
  <c r="G130" i="16"/>
  <c r="H130" i="16"/>
  <c r="I130" i="16"/>
  <c r="D131" i="16"/>
  <c r="E131" i="16"/>
  <c r="F131" i="16"/>
  <c r="G131" i="16"/>
  <c r="H131" i="16"/>
  <c r="I131" i="16"/>
  <c r="D132" i="16"/>
  <c r="E132" i="16"/>
  <c r="F132" i="16"/>
  <c r="G132" i="16"/>
  <c r="H132" i="16"/>
  <c r="I132" i="16"/>
  <c r="D133" i="16"/>
  <c r="E133" i="16"/>
  <c r="F133" i="16"/>
  <c r="G133" i="16"/>
  <c r="H133" i="16"/>
  <c r="I133" i="16"/>
  <c r="D134" i="16"/>
  <c r="E134" i="16"/>
  <c r="F134" i="16"/>
  <c r="G134" i="16"/>
  <c r="H134" i="16"/>
  <c r="I134" i="16"/>
  <c r="D135" i="16"/>
  <c r="E135" i="16"/>
  <c r="F135" i="16"/>
  <c r="G135" i="16"/>
  <c r="H135" i="16"/>
  <c r="I135" i="16"/>
  <c r="D136" i="16"/>
  <c r="E136" i="16"/>
  <c r="F136" i="16"/>
  <c r="G136" i="16"/>
  <c r="H136" i="16"/>
  <c r="I136" i="16"/>
  <c r="D137" i="16"/>
  <c r="E137" i="16"/>
  <c r="F137" i="16"/>
  <c r="G137" i="16"/>
  <c r="H137" i="16"/>
  <c r="I137" i="16"/>
  <c r="D138" i="16"/>
  <c r="E138" i="16"/>
  <c r="F138" i="16"/>
  <c r="G138" i="16"/>
  <c r="H138" i="16"/>
  <c r="I138" i="16"/>
  <c r="D139" i="16"/>
  <c r="E139" i="16"/>
  <c r="F139" i="16"/>
  <c r="G139" i="16"/>
  <c r="H139" i="16"/>
  <c r="I139" i="16"/>
  <c r="D140" i="16"/>
  <c r="E140" i="16"/>
  <c r="F140" i="16"/>
  <c r="G140" i="16"/>
  <c r="H140" i="16"/>
  <c r="I140" i="16"/>
  <c r="D141" i="16"/>
  <c r="E141" i="16"/>
  <c r="F141" i="16"/>
  <c r="G141" i="16"/>
  <c r="H141" i="16"/>
  <c r="I141" i="16"/>
  <c r="D142" i="16"/>
  <c r="E142" i="16"/>
  <c r="F142" i="16"/>
  <c r="G142" i="16"/>
  <c r="H142" i="16"/>
  <c r="I142" i="16"/>
  <c r="D143" i="16"/>
  <c r="E143" i="16"/>
  <c r="F143" i="16"/>
  <c r="G143" i="16"/>
  <c r="H143" i="16"/>
  <c r="I143" i="16"/>
  <c r="D144" i="16"/>
  <c r="E144" i="16"/>
  <c r="F144" i="16"/>
  <c r="G144" i="16"/>
  <c r="H144" i="16"/>
  <c r="I144" i="16"/>
  <c r="D145" i="16"/>
  <c r="E145" i="16"/>
  <c r="F145" i="16"/>
  <c r="G145" i="16"/>
  <c r="H145" i="16"/>
  <c r="I145" i="16"/>
  <c r="D146" i="16"/>
  <c r="E146" i="16"/>
  <c r="F146" i="16"/>
  <c r="G146" i="16"/>
  <c r="H146" i="16"/>
  <c r="I146" i="16"/>
  <c r="D147" i="16"/>
  <c r="E147" i="16"/>
  <c r="F147" i="16"/>
  <c r="G147" i="16"/>
  <c r="H147" i="16"/>
  <c r="I147" i="16"/>
  <c r="D148" i="16"/>
  <c r="E148" i="16"/>
  <c r="F148" i="16"/>
  <c r="G148" i="16"/>
  <c r="H148" i="16"/>
  <c r="I148" i="16"/>
  <c r="D149" i="16"/>
  <c r="E149" i="16"/>
  <c r="F149" i="16"/>
  <c r="G149" i="16"/>
  <c r="H149" i="16"/>
  <c r="I149" i="16"/>
  <c r="D150" i="16"/>
  <c r="E150" i="16"/>
  <c r="F150" i="16"/>
  <c r="G150" i="16"/>
  <c r="H150" i="16"/>
  <c r="I150" i="16"/>
  <c r="D151" i="16"/>
  <c r="E151" i="16"/>
  <c r="F151" i="16"/>
  <c r="G151" i="16"/>
  <c r="H151" i="16"/>
  <c r="I151" i="16"/>
  <c r="D152" i="16"/>
  <c r="E152" i="16"/>
  <c r="F152" i="16"/>
  <c r="G152" i="16"/>
  <c r="H152" i="16"/>
  <c r="I152" i="16"/>
  <c r="D153" i="16"/>
  <c r="E153" i="16"/>
  <c r="F153" i="16"/>
  <c r="G153" i="16"/>
  <c r="H153" i="16"/>
  <c r="I153" i="16"/>
  <c r="E40" i="16"/>
  <c r="F40" i="16"/>
  <c r="G40" i="16"/>
  <c r="H40" i="16"/>
  <c r="I40" i="16"/>
  <c r="D40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5" i="16"/>
  <c r="J35" i="13"/>
  <c r="K35" i="13"/>
  <c r="L35" i="13"/>
  <c r="M35" i="13"/>
  <c r="N35" i="13"/>
  <c r="O35" i="13"/>
  <c r="J36" i="13"/>
  <c r="K36" i="13"/>
  <c r="L36" i="13"/>
  <c r="M36" i="13"/>
  <c r="N36" i="13"/>
  <c r="O36" i="13"/>
  <c r="J37" i="13"/>
  <c r="K37" i="13"/>
  <c r="L37" i="13"/>
  <c r="M37" i="13"/>
  <c r="N37" i="13"/>
  <c r="O37" i="13"/>
  <c r="J38" i="13"/>
  <c r="K38" i="13"/>
  <c r="L38" i="13"/>
  <c r="M38" i="13"/>
  <c r="N38" i="13"/>
  <c r="O38" i="13"/>
  <c r="J39" i="13"/>
  <c r="K39" i="13"/>
  <c r="L39" i="13"/>
  <c r="M39" i="13"/>
  <c r="N39" i="13"/>
  <c r="O39" i="13"/>
  <c r="J40" i="13"/>
  <c r="K40" i="13"/>
  <c r="L40" i="13"/>
  <c r="M40" i="13"/>
  <c r="N40" i="13"/>
  <c r="O40" i="13"/>
  <c r="J41" i="13"/>
  <c r="K41" i="13"/>
  <c r="L41" i="13"/>
  <c r="M41" i="13"/>
  <c r="N41" i="13"/>
  <c r="O41" i="13"/>
  <c r="J42" i="13"/>
  <c r="K42" i="13"/>
  <c r="L42" i="13"/>
  <c r="M42" i="13"/>
  <c r="N42" i="13"/>
  <c r="O42" i="13"/>
  <c r="J43" i="13"/>
  <c r="K43" i="13"/>
  <c r="L43" i="13"/>
  <c r="M43" i="13"/>
  <c r="N43" i="13"/>
  <c r="O43" i="13"/>
  <c r="J44" i="13"/>
  <c r="K44" i="13"/>
  <c r="L44" i="13"/>
  <c r="M44" i="13"/>
  <c r="N44" i="13"/>
  <c r="O44" i="13"/>
  <c r="J45" i="13"/>
  <c r="K45" i="13"/>
  <c r="L45" i="13"/>
  <c r="M45" i="13"/>
  <c r="N45" i="13"/>
  <c r="O45" i="13"/>
  <c r="J46" i="13"/>
  <c r="K46" i="13"/>
  <c r="L46" i="13"/>
  <c r="M46" i="13"/>
  <c r="N46" i="13"/>
  <c r="O46" i="13"/>
  <c r="J47" i="13"/>
  <c r="K47" i="13"/>
  <c r="L47" i="13"/>
  <c r="M47" i="13"/>
  <c r="N47" i="13"/>
  <c r="O47" i="13"/>
  <c r="J48" i="13"/>
  <c r="K48" i="13"/>
  <c r="L48" i="13"/>
  <c r="M48" i="13"/>
  <c r="N48" i="13"/>
  <c r="O48" i="13"/>
  <c r="J49" i="13"/>
  <c r="K49" i="13"/>
  <c r="L49" i="13"/>
  <c r="M49" i="13"/>
  <c r="N49" i="13"/>
  <c r="O49" i="13"/>
  <c r="J50" i="13"/>
  <c r="K50" i="13"/>
  <c r="L50" i="13"/>
  <c r="M50" i="13"/>
  <c r="N50" i="13"/>
  <c r="O50" i="13"/>
  <c r="J51" i="13"/>
  <c r="K51" i="13"/>
  <c r="L51" i="13"/>
  <c r="M51" i="13"/>
  <c r="N51" i="13"/>
  <c r="O51" i="13"/>
  <c r="J52" i="13"/>
  <c r="K52" i="13"/>
  <c r="L52" i="13"/>
  <c r="M52" i="13"/>
  <c r="N52" i="13"/>
  <c r="O52" i="13"/>
  <c r="J53" i="13"/>
  <c r="K53" i="13"/>
  <c r="L53" i="13"/>
  <c r="M53" i="13"/>
  <c r="N53" i="13"/>
  <c r="O53" i="13"/>
  <c r="J54" i="13"/>
  <c r="K54" i="13"/>
  <c r="L54" i="13"/>
  <c r="M54" i="13"/>
  <c r="N54" i="13"/>
  <c r="O54" i="13"/>
  <c r="J55" i="13"/>
  <c r="K55" i="13"/>
  <c r="L55" i="13"/>
  <c r="M55" i="13"/>
  <c r="N55" i="13"/>
  <c r="O55" i="13"/>
  <c r="J56" i="13"/>
  <c r="K56" i="13"/>
  <c r="L56" i="13"/>
  <c r="M56" i="13"/>
  <c r="N56" i="13"/>
  <c r="O56" i="13"/>
  <c r="J57" i="13"/>
  <c r="K57" i="13"/>
  <c r="L57" i="13"/>
  <c r="M57" i="13"/>
  <c r="N57" i="13"/>
  <c r="O57" i="13"/>
  <c r="J58" i="13"/>
  <c r="K58" i="13"/>
  <c r="L58" i="13"/>
  <c r="M58" i="13"/>
  <c r="N58" i="13"/>
  <c r="O58" i="13"/>
  <c r="J59" i="13"/>
  <c r="K59" i="13"/>
  <c r="L59" i="13"/>
  <c r="M59" i="13"/>
  <c r="N59" i="13"/>
  <c r="O59" i="13"/>
  <c r="J60" i="13"/>
  <c r="K60" i="13"/>
  <c r="L60" i="13"/>
  <c r="M60" i="13"/>
  <c r="N60" i="13"/>
  <c r="O60" i="13"/>
  <c r="J61" i="13"/>
  <c r="K61" i="13"/>
  <c r="L61" i="13"/>
  <c r="M61" i="13"/>
  <c r="N61" i="13"/>
  <c r="O61" i="13"/>
  <c r="J62" i="13"/>
  <c r="K62" i="13"/>
  <c r="L62" i="13"/>
  <c r="M62" i="13"/>
  <c r="N62" i="13"/>
  <c r="O62" i="13"/>
  <c r="J63" i="13"/>
  <c r="K63" i="13"/>
  <c r="L63" i="13"/>
  <c r="M63" i="13"/>
  <c r="N63" i="13"/>
  <c r="O63" i="13"/>
  <c r="J64" i="13"/>
  <c r="K64" i="13"/>
  <c r="L64" i="13"/>
  <c r="M64" i="13"/>
  <c r="N64" i="13"/>
  <c r="O64" i="13"/>
  <c r="J65" i="13"/>
  <c r="K65" i="13"/>
  <c r="L65" i="13"/>
  <c r="M65" i="13"/>
  <c r="N65" i="13"/>
  <c r="O65" i="13"/>
  <c r="J66" i="13"/>
  <c r="K66" i="13"/>
  <c r="L66" i="13"/>
  <c r="M66" i="13"/>
  <c r="N66" i="13"/>
  <c r="O66" i="13"/>
  <c r="J67" i="13"/>
  <c r="K67" i="13"/>
  <c r="L67" i="13"/>
  <c r="M67" i="13"/>
  <c r="N67" i="13"/>
  <c r="O67" i="13"/>
  <c r="J68" i="13"/>
  <c r="K68" i="13"/>
  <c r="L68" i="13"/>
  <c r="M68" i="13"/>
  <c r="N68" i="13"/>
  <c r="O68" i="13"/>
  <c r="J69" i="13"/>
  <c r="K69" i="13"/>
  <c r="L69" i="13"/>
  <c r="M69" i="13"/>
  <c r="N69" i="13"/>
  <c r="O69" i="13"/>
  <c r="J70" i="13"/>
  <c r="K70" i="13"/>
  <c r="L70" i="13"/>
  <c r="M70" i="13"/>
  <c r="N70" i="13"/>
  <c r="O70" i="13"/>
  <c r="J71" i="13"/>
  <c r="K71" i="13"/>
  <c r="L71" i="13"/>
  <c r="M71" i="13"/>
  <c r="N71" i="13"/>
  <c r="O71" i="13"/>
  <c r="J72" i="13"/>
  <c r="K72" i="13"/>
  <c r="L72" i="13"/>
  <c r="M72" i="13"/>
  <c r="N72" i="13"/>
  <c r="O72" i="13"/>
  <c r="J73" i="13"/>
  <c r="K73" i="13"/>
  <c r="L73" i="13"/>
  <c r="M73" i="13"/>
  <c r="N73" i="13"/>
  <c r="O73" i="13"/>
  <c r="J74" i="13"/>
  <c r="K74" i="13"/>
  <c r="L74" i="13"/>
  <c r="M74" i="13"/>
  <c r="N74" i="13"/>
  <c r="O74" i="13"/>
  <c r="J75" i="13"/>
  <c r="K75" i="13"/>
  <c r="L75" i="13"/>
  <c r="M75" i="13"/>
  <c r="N75" i="13"/>
  <c r="O75" i="13"/>
  <c r="J76" i="13"/>
  <c r="K76" i="13"/>
  <c r="L76" i="13"/>
  <c r="M76" i="13"/>
  <c r="N76" i="13"/>
  <c r="O76" i="13"/>
  <c r="J77" i="13"/>
  <c r="K77" i="13"/>
  <c r="L77" i="13"/>
  <c r="M77" i="13"/>
  <c r="N77" i="13"/>
  <c r="O77" i="13"/>
  <c r="J78" i="13"/>
  <c r="K78" i="13"/>
  <c r="L78" i="13"/>
  <c r="M78" i="13"/>
  <c r="N78" i="13"/>
  <c r="O78" i="13"/>
  <c r="J79" i="13"/>
  <c r="K79" i="13"/>
  <c r="L79" i="13"/>
  <c r="M79" i="13"/>
  <c r="N79" i="13"/>
  <c r="O79" i="13"/>
  <c r="J80" i="13"/>
  <c r="K80" i="13"/>
  <c r="L80" i="13"/>
  <c r="M80" i="13"/>
  <c r="N80" i="13"/>
  <c r="O80" i="13"/>
  <c r="J81" i="13"/>
  <c r="K81" i="13"/>
  <c r="L81" i="13"/>
  <c r="M81" i="13"/>
  <c r="N81" i="13"/>
  <c r="O81" i="13"/>
  <c r="J82" i="13"/>
  <c r="K82" i="13"/>
  <c r="L82" i="13"/>
  <c r="M82" i="13"/>
  <c r="N82" i="13"/>
  <c r="O82" i="13"/>
  <c r="J83" i="13"/>
  <c r="K83" i="13"/>
  <c r="L83" i="13"/>
  <c r="M83" i="13"/>
  <c r="N83" i="13"/>
  <c r="O83" i="13"/>
  <c r="J84" i="13"/>
  <c r="K84" i="13"/>
  <c r="L84" i="13"/>
  <c r="M84" i="13"/>
  <c r="N84" i="13"/>
  <c r="O84" i="13"/>
  <c r="J85" i="13"/>
  <c r="K85" i="13"/>
  <c r="L85" i="13"/>
  <c r="M85" i="13"/>
  <c r="N85" i="13"/>
  <c r="O85" i="13"/>
  <c r="J86" i="13"/>
  <c r="K86" i="13"/>
  <c r="L86" i="13"/>
  <c r="M86" i="13"/>
  <c r="N86" i="13"/>
  <c r="O86" i="13"/>
  <c r="J87" i="13"/>
  <c r="K87" i="13"/>
  <c r="L87" i="13"/>
  <c r="M87" i="13"/>
  <c r="N87" i="13"/>
  <c r="O87" i="13"/>
  <c r="J88" i="13"/>
  <c r="K88" i="13"/>
  <c r="L88" i="13"/>
  <c r="M88" i="13"/>
  <c r="N88" i="13"/>
  <c r="O88" i="13"/>
  <c r="J89" i="13"/>
  <c r="K89" i="13"/>
  <c r="L89" i="13"/>
  <c r="M89" i="13"/>
  <c r="N89" i="13"/>
  <c r="O89" i="13"/>
  <c r="J90" i="13"/>
  <c r="K90" i="13"/>
  <c r="L90" i="13"/>
  <c r="M90" i="13"/>
  <c r="N90" i="13"/>
  <c r="O90" i="13"/>
  <c r="J91" i="13"/>
  <c r="K91" i="13"/>
  <c r="L91" i="13"/>
  <c r="M91" i="13"/>
  <c r="N91" i="13"/>
  <c r="O91" i="13"/>
  <c r="J92" i="13"/>
  <c r="K92" i="13"/>
  <c r="L92" i="13"/>
  <c r="M92" i="13"/>
  <c r="N92" i="13"/>
  <c r="O92" i="13"/>
  <c r="J93" i="13"/>
  <c r="K93" i="13"/>
  <c r="L93" i="13"/>
  <c r="M93" i="13"/>
  <c r="N93" i="13"/>
  <c r="O93" i="13"/>
  <c r="J94" i="13"/>
  <c r="K94" i="13"/>
  <c r="L94" i="13"/>
  <c r="M94" i="13"/>
  <c r="N94" i="13"/>
  <c r="O94" i="13"/>
  <c r="J95" i="13"/>
  <c r="K95" i="13"/>
  <c r="L95" i="13"/>
  <c r="M95" i="13"/>
  <c r="N95" i="13"/>
  <c r="O95" i="13"/>
  <c r="J96" i="13"/>
  <c r="K96" i="13"/>
  <c r="L96" i="13"/>
  <c r="M96" i="13"/>
  <c r="N96" i="13"/>
  <c r="O96" i="13"/>
  <c r="J97" i="13"/>
  <c r="K97" i="13"/>
  <c r="L97" i="13"/>
  <c r="M97" i="13"/>
  <c r="N97" i="13"/>
  <c r="O97" i="13"/>
  <c r="J98" i="13"/>
  <c r="K98" i="13"/>
  <c r="L98" i="13"/>
  <c r="M98" i="13"/>
  <c r="N98" i="13"/>
  <c r="O98" i="13"/>
  <c r="J99" i="13"/>
  <c r="K99" i="13"/>
  <c r="L99" i="13"/>
  <c r="M99" i="13"/>
  <c r="N99" i="13"/>
  <c r="O99" i="13"/>
  <c r="J100" i="13"/>
  <c r="K100" i="13"/>
  <c r="L100" i="13"/>
  <c r="M100" i="13"/>
  <c r="N100" i="13"/>
  <c r="O100" i="13"/>
  <c r="J101" i="13"/>
  <c r="K101" i="13"/>
  <c r="L101" i="13"/>
  <c r="M101" i="13"/>
  <c r="N101" i="13"/>
  <c r="O101" i="13"/>
  <c r="J102" i="13"/>
  <c r="K102" i="13"/>
  <c r="L102" i="13"/>
  <c r="M102" i="13"/>
  <c r="N102" i="13"/>
  <c r="O102" i="13"/>
  <c r="J103" i="13"/>
  <c r="K103" i="13"/>
  <c r="L103" i="13"/>
  <c r="M103" i="13"/>
  <c r="N103" i="13"/>
  <c r="O103" i="13"/>
  <c r="J104" i="13"/>
  <c r="K104" i="13"/>
  <c r="L104" i="13"/>
  <c r="M104" i="13"/>
  <c r="N104" i="13"/>
  <c r="O104" i="13"/>
  <c r="J105" i="13"/>
  <c r="K105" i="13"/>
  <c r="L105" i="13"/>
  <c r="M105" i="13"/>
  <c r="N105" i="13"/>
  <c r="O105" i="13"/>
  <c r="J106" i="13"/>
  <c r="K106" i="13"/>
  <c r="L106" i="13"/>
  <c r="M106" i="13"/>
  <c r="N106" i="13"/>
  <c r="O106" i="13"/>
  <c r="J107" i="13"/>
  <c r="K107" i="13"/>
  <c r="L107" i="13"/>
  <c r="M107" i="13"/>
  <c r="N107" i="13"/>
  <c r="O107" i="13"/>
  <c r="J108" i="13"/>
  <c r="K108" i="13"/>
  <c r="L108" i="13"/>
  <c r="M108" i="13"/>
  <c r="N108" i="13"/>
  <c r="O108" i="13"/>
  <c r="J109" i="13"/>
  <c r="K109" i="13"/>
  <c r="L109" i="13"/>
  <c r="M109" i="13"/>
  <c r="N109" i="13"/>
  <c r="O109" i="13"/>
  <c r="J110" i="13"/>
  <c r="K110" i="13"/>
  <c r="L110" i="13"/>
  <c r="M110" i="13"/>
  <c r="N110" i="13"/>
  <c r="O110" i="13"/>
  <c r="J111" i="13"/>
  <c r="K111" i="13"/>
  <c r="L111" i="13"/>
  <c r="M111" i="13"/>
  <c r="N111" i="13"/>
  <c r="O111" i="13"/>
  <c r="J112" i="13"/>
  <c r="K112" i="13"/>
  <c r="L112" i="13"/>
  <c r="M112" i="13"/>
  <c r="N112" i="13"/>
  <c r="O112" i="13"/>
  <c r="J113" i="13"/>
  <c r="K113" i="13"/>
  <c r="L113" i="13"/>
  <c r="M113" i="13"/>
  <c r="N113" i="13"/>
  <c r="O113" i="13"/>
  <c r="J114" i="13"/>
  <c r="K114" i="13"/>
  <c r="L114" i="13"/>
  <c r="M114" i="13"/>
  <c r="N114" i="13"/>
  <c r="O114" i="13"/>
  <c r="J115" i="13"/>
  <c r="K115" i="13"/>
  <c r="L115" i="13"/>
  <c r="M115" i="13"/>
  <c r="N115" i="13"/>
  <c r="O115" i="13"/>
  <c r="J116" i="13"/>
  <c r="K116" i="13"/>
  <c r="L116" i="13"/>
  <c r="M116" i="13"/>
  <c r="N116" i="13"/>
  <c r="O116" i="13"/>
  <c r="J117" i="13"/>
  <c r="K117" i="13"/>
  <c r="L117" i="13"/>
  <c r="M117" i="13"/>
  <c r="N117" i="13"/>
  <c r="O117" i="13"/>
  <c r="J118" i="13"/>
  <c r="K118" i="13"/>
  <c r="L118" i="13"/>
  <c r="M118" i="13"/>
  <c r="N118" i="13"/>
  <c r="O118" i="13"/>
  <c r="J119" i="13"/>
  <c r="K119" i="13"/>
  <c r="L119" i="13"/>
  <c r="M119" i="13"/>
  <c r="N119" i="13"/>
  <c r="O119" i="13"/>
  <c r="J120" i="13"/>
  <c r="K120" i="13"/>
  <c r="L120" i="13"/>
  <c r="M120" i="13"/>
  <c r="N120" i="13"/>
  <c r="O120" i="13"/>
  <c r="J121" i="13"/>
  <c r="K121" i="13"/>
  <c r="L121" i="13"/>
  <c r="M121" i="13"/>
  <c r="N121" i="13"/>
  <c r="O121" i="13"/>
  <c r="J122" i="13"/>
  <c r="K122" i="13"/>
  <c r="L122" i="13"/>
  <c r="M122" i="13"/>
  <c r="N122" i="13"/>
  <c r="O122" i="13"/>
  <c r="J123" i="13"/>
  <c r="K123" i="13"/>
  <c r="L123" i="13"/>
  <c r="M123" i="13"/>
  <c r="N123" i="13"/>
  <c r="O123" i="13"/>
  <c r="J124" i="13"/>
  <c r="K124" i="13"/>
  <c r="L124" i="13"/>
  <c r="M124" i="13"/>
  <c r="N124" i="13"/>
  <c r="O124" i="13"/>
  <c r="J125" i="13"/>
  <c r="K125" i="13"/>
  <c r="L125" i="13"/>
  <c r="M125" i="13"/>
  <c r="N125" i="13"/>
  <c r="O125" i="13"/>
  <c r="J126" i="13"/>
  <c r="K126" i="13"/>
  <c r="L126" i="13"/>
  <c r="M126" i="13"/>
  <c r="N126" i="13"/>
  <c r="O126" i="13"/>
  <c r="J127" i="13"/>
  <c r="K127" i="13"/>
  <c r="L127" i="13"/>
  <c r="M127" i="13"/>
  <c r="N127" i="13"/>
  <c r="O127" i="13"/>
  <c r="J128" i="13"/>
  <c r="K128" i="13"/>
  <c r="L128" i="13"/>
  <c r="M128" i="13"/>
  <c r="N128" i="13"/>
  <c r="O128" i="13"/>
  <c r="J129" i="13"/>
  <c r="K129" i="13"/>
  <c r="L129" i="13"/>
  <c r="M129" i="13"/>
  <c r="N129" i="13"/>
  <c r="O129" i="13"/>
  <c r="J130" i="13"/>
  <c r="K130" i="13"/>
  <c r="L130" i="13"/>
  <c r="M130" i="13"/>
  <c r="N130" i="13"/>
  <c r="O130" i="13"/>
  <c r="J131" i="13"/>
  <c r="K131" i="13"/>
  <c r="L131" i="13"/>
  <c r="M131" i="13"/>
  <c r="N131" i="13"/>
  <c r="O131" i="13"/>
  <c r="J132" i="13"/>
  <c r="K132" i="13"/>
  <c r="L132" i="13"/>
  <c r="M132" i="13"/>
  <c r="N132" i="13"/>
  <c r="O132" i="13"/>
  <c r="J133" i="13"/>
  <c r="K133" i="13"/>
  <c r="L133" i="13"/>
  <c r="M133" i="13"/>
  <c r="N133" i="13"/>
  <c r="O133" i="13"/>
  <c r="J134" i="13"/>
  <c r="K134" i="13"/>
  <c r="L134" i="13"/>
  <c r="M134" i="13"/>
  <c r="N134" i="13"/>
  <c r="O134" i="13"/>
  <c r="J135" i="13"/>
  <c r="K135" i="13"/>
  <c r="L135" i="13"/>
  <c r="M135" i="13"/>
  <c r="N135" i="13"/>
  <c r="O135" i="13"/>
  <c r="J136" i="13"/>
  <c r="K136" i="13"/>
  <c r="L136" i="13"/>
  <c r="M136" i="13"/>
  <c r="N136" i="13"/>
  <c r="O136" i="13"/>
  <c r="J137" i="13"/>
  <c r="K137" i="13"/>
  <c r="L137" i="13"/>
  <c r="M137" i="13"/>
  <c r="N137" i="13"/>
  <c r="O137" i="13"/>
  <c r="J138" i="13"/>
  <c r="K138" i="13"/>
  <c r="L138" i="13"/>
  <c r="M138" i="13"/>
  <c r="N138" i="13"/>
  <c r="O138" i="13"/>
  <c r="J139" i="13"/>
  <c r="K139" i="13"/>
  <c r="L139" i="13"/>
  <c r="M139" i="13"/>
  <c r="N139" i="13"/>
  <c r="O139" i="13"/>
  <c r="J140" i="13"/>
  <c r="K140" i="13"/>
  <c r="L140" i="13"/>
  <c r="M140" i="13"/>
  <c r="N140" i="13"/>
  <c r="O140" i="13"/>
  <c r="J141" i="13"/>
  <c r="K141" i="13"/>
  <c r="L141" i="13"/>
  <c r="M141" i="13"/>
  <c r="N141" i="13"/>
  <c r="O141" i="13"/>
  <c r="J142" i="13"/>
  <c r="K142" i="13"/>
  <c r="L142" i="13"/>
  <c r="M142" i="13"/>
  <c r="N142" i="13"/>
  <c r="O142" i="13"/>
  <c r="J143" i="13"/>
  <c r="K143" i="13"/>
  <c r="L143" i="13"/>
  <c r="M143" i="13"/>
  <c r="N143" i="13"/>
  <c r="O143" i="13"/>
  <c r="J144" i="13"/>
  <c r="K144" i="13"/>
  <c r="L144" i="13"/>
  <c r="M144" i="13"/>
  <c r="N144" i="13"/>
  <c r="O144" i="13"/>
  <c r="K34" i="13"/>
  <c r="L34" i="13"/>
  <c r="M34" i="13"/>
  <c r="N34" i="13"/>
  <c r="O34" i="13"/>
  <c r="J34" i="13"/>
  <c r="E3" i="13"/>
  <c r="F3" i="13"/>
  <c r="G3" i="13"/>
  <c r="H3" i="13"/>
  <c r="I3" i="13"/>
  <c r="D3" i="13"/>
  <c r="D35" i="13"/>
  <c r="D34" i="13"/>
  <c r="E35" i="13"/>
  <c r="F35" i="13"/>
  <c r="G35" i="13"/>
  <c r="H35" i="13"/>
  <c r="I35" i="13"/>
  <c r="D36" i="13"/>
  <c r="E36" i="13"/>
  <c r="F36" i="13"/>
  <c r="G36" i="13"/>
  <c r="H36" i="13"/>
  <c r="I36" i="13"/>
  <c r="D37" i="13"/>
  <c r="E37" i="13"/>
  <c r="F37" i="13"/>
  <c r="G37" i="13"/>
  <c r="H37" i="13"/>
  <c r="I37" i="13"/>
  <c r="D38" i="13"/>
  <c r="E38" i="13"/>
  <c r="F38" i="13"/>
  <c r="G38" i="13"/>
  <c r="H38" i="13"/>
  <c r="I38" i="13"/>
  <c r="D39" i="13"/>
  <c r="E39" i="13"/>
  <c r="F39" i="13"/>
  <c r="G39" i="13"/>
  <c r="H39" i="13"/>
  <c r="I39" i="13"/>
  <c r="D40" i="13"/>
  <c r="E40" i="13"/>
  <c r="F40" i="13"/>
  <c r="G40" i="13"/>
  <c r="H40" i="13"/>
  <c r="I40" i="13"/>
  <c r="D41" i="13"/>
  <c r="E41" i="13"/>
  <c r="F41" i="13"/>
  <c r="G41" i="13"/>
  <c r="H41" i="13"/>
  <c r="I41" i="13"/>
  <c r="D42" i="13"/>
  <c r="E42" i="13"/>
  <c r="F42" i="13"/>
  <c r="G42" i="13"/>
  <c r="H42" i="13"/>
  <c r="I42" i="13"/>
  <c r="D43" i="13"/>
  <c r="E43" i="13"/>
  <c r="F43" i="13"/>
  <c r="G43" i="13"/>
  <c r="H43" i="13"/>
  <c r="I43" i="13"/>
  <c r="D44" i="13"/>
  <c r="E44" i="13"/>
  <c r="F44" i="13"/>
  <c r="G44" i="13"/>
  <c r="H44" i="13"/>
  <c r="I44" i="13"/>
  <c r="D45" i="13"/>
  <c r="E45" i="13"/>
  <c r="F45" i="13"/>
  <c r="G45" i="13"/>
  <c r="H45" i="13"/>
  <c r="I45" i="13"/>
  <c r="D46" i="13"/>
  <c r="E46" i="13"/>
  <c r="F46" i="13"/>
  <c r="G46" i="13"/>
  <c r="H46" i="13"/>
  <c r="I46" i="13"/>
  <c r="D47" i="13"/>
  <c r="E47" i="13"/>
  <c r="F47" i="13"/>
  <c r="G47" i="13"/>
  <c r="H47" i="13"/>
  <c r="I47" i="13"/>
  <c r="D48" i="13"/>
  <c r="E48" i="13"/>
  <c r="F48" i="13"/>
  <c r="G48" i="13"/>
  <c r="H48" i="13"/>
  <c r="I48" i="13"/>
  <c r="D49" i="13"/>
  <c r="E49" i="13"/>
  <c r="F49" i="13"/>
  <c r="G49" i="13"/>
  <c r="H49" i="13"/>
  <c r="I49" i="13"/>
  <c r="D50" i="13"/>
  <c r="E50" i="13"/>
  <c r="F50" i="13"/>
  <c r="G50" i="13"/>
  <c r="H50" i="13"/>
  <c r="I50" i="13"/>
  <c r="D51" i="13"/>
  <c r="E51" i="13"/>
  <c r="F51" i="13"/>
  <c r="G51" i="13"/>
  <c r="H51" i="13"/>
  <c r="I51" i="13"/>
  <c r="D52" i="13"/>
  <c r="E52" i="13"/>
  <c r="F52" i="13"/>
  <c r="G52" i="13"/>
  <c r="H52" i="13"/>
  <c r="I52" i="13"/>
  <c r="D53" i="13"/>
  <c r="E53" i="13"/>
  <c r="F53" i="13"/>
  <c r="G53" i="13"/>
  <c r="H53" i="13"/>
  <c r="I53" i="13"/>
  <c r="D54" i="13"/>
  <c r="E54" i="13"/>
  <c r="F54" i="13"/>
  <c r="G54" i="13"/>
  <c r="H54" i="13"/>
  <c r="I54" i="13"/>
  <c r="D55" i="13"/>
  <c r="E55" i="13"/>
  <c r="F55" i="13"/>
  <c r="G55" i="13"/>
  <c r="H55" i="13"/>
  <c r="I55" i="13"/>
  <c r="D56" i="13"/>
  <c r="E56" i="13"/>
  <c r="F56" i="13"/>
  <c r="G56" i="13"/>
  <c r="H56" i="13"/>
  <c r="I56" i="13"/>
  <c r="D57" i="13"/>
  <c r="E57" i="13"/>
  <c r="F57" i="13"/>
  <c r="G57" i="13"/>
  <c r="H57" i="13"/>
  <c r="I57" i="13"/>
  <c r="D58" i="13"/>
  <c r="E58" i="13"/>
  <c r="F58" i="13"/>
  <c r="G58" i="13"/>
  <c r="H58" i="13"/>
  <c r="I58" i="13"/>
  <c r="D59" i="13"/>
  <c r="E59" i="13"/>
  <c r="F59" i="13"/>
  <c r="G59" i="13"/>
  <c r="H59" i="13"/>
  <c r="I59" i="13"/>
  <c r="D60" i="13"/>
  <c r="E60" i="13"/>
  <c r="F60" i="13"/>
  <c r="G60" i="13"/>
  <c r="H60" i="13"/>
  <c r="I60" i="13"/>
  <c r="D61" i="13"/>
  <c r="E61" i="13"/>
  <c r="F61" i="13"/>
  <c r="G61" i="13"/>
  <c r="H61" i="13"/>
  <c r="I61" i="13"/>
  <c r="D62" i="13"/>
  <c r="E62" i="13"/>
  <c r="F62" i="13"/>
  <c r="G62" i="13"/>
  <c r="H62" i="13"/>
  <c r="I62" i="13"/>
  <c r="D63" i="13"/>
  <c r="E63" i="13"/>
  <c r="F63" i="13"/>
  <c r="G63" i="13"/>
  <c r="H63" i="13"/>
  <c r="I63" i="13"/>
  <c r="D64" i="13"/>
  <c r="E64" i="13"/>
  <c r="F64" i="13"/>
  <c r="G64" i="13"/>
  <c r="H64" i="13"/>
  <c r="I64" i="13"/>
  <c r="D65" i="13"/>
  <c r="E65" i="13"/>
  <c r="F65" i="13"/>
  <c r="G65" i="13"/>
  <c r="H65" i="13"/>
  <c r="I65" i="13"/>
  <c r="D66" i="13"/>
  <c r="E66" i="13"/>
  <c r="F66" i="13"/>
  <c r="G66" i="13"/>
  <c r="H66" i="13"/>
  <c r="I66" i="13"/>
  <c r="D67" i="13"/>
  <c r="E67" i="13"/>
  <c r="F67" i="13"/>
  <c r="G67" i="13"/>
  <c r="H67" i="13"/>
  <c r="I67" i="13"/>
  <c r="D68" i="13"/>
  <c r="E68" i="13"/>
  <c r="F68" i="13"/>
  <c r="G68" i="13"/>
  <c r="H68" i="13"/>
  <c r="I68" i="13"/>
  <c r="D69" i="13"/>
  <c r="E69" i="13"/>
  <c r="F69" i="13"/>
  <c r="G69" i="13"/>
  <c r="H69" i="13"/>
  <c r="I69" i="13"/>
  <c r="D70" i="13"/>
  <c r="E70" i="13"/>
  <c r="F70" i="13"/>
  <c r="G70" i="13"/>
  <c r="H70" i="13"/>
  <c r="I70" i="13"/>
  <c r="D71" i="13"/>
  <c r="E71" i="13"/>
  <c r="F71" i="13"/>
  <c r="G71" i="13"/>
  <c r="H71" i="13"/>
  <c r="I71" i="13"/>
  <c r="D72" i="13"/>
  <c r="E72" i="13"/>
  <c r="F72" i="13"/>
  <c r="G72" i="13"/>
  <c r="H72" i="13"/>
  <c r="I72" i="13"/>
  <c r="D73" i="13"/>
  <c r="E73" i="13"/>
  <c r="F73" i="13"/>
  <c r="G73" i="13"/>
  <c r="H73" i="13"/>
  <c r="I73" i="13"/>
  <c r="D74" i="13"/>
  <c r="E74" i="13"/>
  <c r="F74" i="13"/>
  <c r="G74" i="13"/>
  <c r="H74" i="13"/>
  <c r="I74" i="13"/>
  <c r="D75" i="13"/>
  <c r="E75" i="13"/>
  <c r="F75" i="13"/>
  <c r="G75" i="13"/>
  <c r="H75" i="13"/>
  <c r="I75" i="13"/>
  <c r="D76" i="13"/>
  <c r="E76" i="13"/>
  <c r="F76" i="13"/>
  <c r="G76" i="13"/>
  <c r="H76" i="13"/>
  <c r="I76" i="13"/>
  <c r="D77" i="13"/>
  <c r="E77" i="13"/>
  <c r="F77" i="13"/>
  <c r="G77" i="13"/>
  <c r="H77" i="13"/>
  <c r="I77" i="13"/>
  <c r="D78" i="13"/>
  <c r="E78" i="13"/>
  <c r="F78" i="13"/>
  <c r="G78" i="13"/>
  <c r="H78" i="13"/>
  <c r="I78" i="13"/>
  <c r="D79" i="13"/>
  <c r="E79" i="13"/>
  <c r="F79" i="13"/>
  <c r="G79" i="13"/>
  <c r="H79" i="13"/>
  <c r="I79" i="13"/>
  <c r="D80" i="13"/>
  <c r="E80" i="13"/>
  <c r="F80" i="13"/>
  <c r="G80" i="13"/>
  <c r="H80" i="13"/>
  <c r="I80" i="13"/>
  <c r="D81" i="13"/>
  <c r="E81" i="13"/>
  <c r="F81" i="13"/>
  <c r="G81" i="13"/>
  <c r="H81" i="13"/>
  <c r="I81" i="13"/>
  <c r="D82" i="13"/>
  <c r="E82" i="13"/>
  <c r="F82" i="13"/>
  <c r="G82" i="13"/>
  <c r="H82" i="13"/>
  <c r="I82" i="13"/>
  <c r="D83" i="13"/>
  <c r="E83" i="13"/>
  <c r="F83" i="13"/>
  <c r="G83" i="13"/>
  <c r="H83" i="13"/>
  <c r="I83" i="13"/>
  <c r="D84" i="13"/>
  <c r="E84" i="13"/>
  <c r="F84" i="13"/>
  <c r="G84" i="13"/>
  <c r="H84" i="13"/>
  <c r="I84" i="13"/>
  <c r="D85" i="13"/>
  <c r="E85" i="13"/>
  <c r="F85" i="13"/>
  <c r="G85" i="13"/>
  <c r="H85" i="13"/>
  <c r="I85" i="13"/>
  <c r="D86" i="13"/>
  <c r="E86" i="13"/>
  <c r="F86" i="13"/>
  <c r="G86" i="13"/>
  <c r="H86" i="13"/>
  <c r="I86" i="13"/>
  <c r="D87" i="13"/>
  <c r="E87" i="13"/>
  <c r="F87" i="13"/>
  <c r="G87" i="13"/>
  <c r="H87" i="13"/>
  <c r="I87" i="13"/>
  <c r="D88" i="13"/>
  <c r="E88" i="13"/>
  <c r="F88" i="13"/>
  <c r="G88" i="13"/>
  <c r="H88" i="13"/>
  <c r="I88" i="13"/>
  <c r="D89" i="13"/>
  <c r="E89" i="13"/>
  <c r="F89" i="13"/>
  <c r="G89" i="13"/>
  <c r="H89" i="13"/>
  <c r="I89" i="13"/>
  <c r="D90" i="13"/>
  <c r="E90" i="13"/>
  <c r="F90" i="13"/>
  <c r="G90" i="13"/>
  <c r="H90" i="13"/>
  <c r="I90" i="13"/>
  <c r="D91" i="13"/>
  <c r="E91" i="13"/>
  <c r="F91" i="13"/>
  <c r="G91" i="13"/>
  <c r="H91" i="13"/>
  <c r="I91" i="13"/>
  <c r="D92" i="13"/>
  <c r="E92" i="13"/>
  <c r="F92" i="13"/>
  <c r="G92" i="13"/>
  <c r="H92" i="13"/>
  <c r="I92" i="13"/>
  <c r="D93" i="13"/>
  <c r="E93" i="13"/>
  <c r="F93" i="13"/>
  <c r="G93" i="13"/>
  <c r="H93" i="13"/>
  <c r="I93" i="13"/>
  <c r="D94" i="13"/>
  <c r="E94" i="13"/>
  <c r="F94" i="13"/>
  <c r="G94" i="13"/>
  <c r="H94" i="13"/>
  <c r="I94" i="13"/>
  <c r="D95" i="13"/>
  <c r="E95" i="13"/>
  <c r="F95" i="13"/>
  <c r="G95" i="13"/>
  <c r="H95" i="13"/>
  <c r="I95" i="13"/>
  <c r="D96" i="13"/>
  <c r="E96" i="13"/>
  <c r="F96" i="13"/>
  <c r="G96" i="13"/>
  <c r="H96" i="13"/>
  <c r="I96" i="13"/>
  <c r="D97" i="13"/>
  <c r="E97" i="13"/>
  <c r="F97" i="13"/>
  <c r="G97" i="13"/>
  <c r="H97" i="13"/>
  <c r="I97" i="13"/>
  <c r="D98" i="13"/>
  <c r="E98" i="13"/>
  <c r="F98" i="13"/>
  <c r="G98" i="13"/>
  <c r="H98" i="13"/>
  <c r="I98" i="13"/>
  <c r="D99" i="13"/>
  <c r="E99" i="13"/>
  <c r="F99" i="13"/>
  <c r="G99" i="13"/>
  <c r="H99" i="13"/>
  <c r="I99" i="13"/>
  <c r="D100" i="13"/>
  <c r="E100" i="13"/>
  <c r="F100" i="13"/>
  <c r="G100" i="13"/>
  <c r="H100" i="13"/>
  <c r="I100" i="13"/>
  <c r="D101" i="13"/>
  <c r="E101" i="13"/>
  <c r="F101" i="13"/>
  <c r="G101" i="13"/>
  <c r="H101" i="13"/>
  <c r="I101" i="13"/>
  <c r="D102" i="13"/>
  <c r="E102" i="13"/>
  <c r="F102" i="13"/>
  <c r="G102" i="13"/>
  <c r="H102" i="13"/>
  <c r="I102" i="13"/>
  <c r="D103" i="13"/>
  <c r="E103" i="13"/>
  <c r="F103" i="13"/>
  <c r="G103" i="13"/>
  <c r="H103" i="13"/>
  <c r="I103" i="13"/>
  <c r="D104" i="13"/>
  <c r="E104" i="13"/>
  <c r="F104" i="13"/>
  <c r="G104" i="13"/>
  <c r="H104" i="13"/>
  <c r="I104" i="13"/>
  <c r="D105" i="13"/>
  <c r="E105" i="13"/>
  <c r="F105" i="13"/>
  <c r="G105" i="13"/>
  <c r="H105" i="13"/>
  <c r="I105" i="13"/>
  <c r="D106" i="13"/>
  <c r="E106" i="13"/>
  <c r="F106" i="13"/>
  <c r="G106" i="13"/>
  <c r="H106" i="13"/>
  <c r="I106" i="13"/>
  <c r="D107" i="13"/>
  <c r="E107" i="13"/>
  <c r="F107" i="13"/>
  <c r="G107" i="13"/>
  <c r="H107" i="13"/>
  <c r="I107" i="13"/>
  <c r="D108" i="13"/>
  <c r="E108" i="13"/>
  <c r="F108" i="13"/>
  <c r="G108" i="13"/>
  <c r="H108" i="13"/>
  <c r="I108" i="13"/>
  <c r="D109" i="13"/>
  <c r="E109" i="13"/>
  <c r="F109" i="13"/>
  <c r="G109" i="13"/>
  <c r="H109" i="13"/>
  <c r="I109" i="13"/>
  <c r="D110" i="13"/>
  <c r="E110" i="13"/>
  <c r="F110" i="13"/>
  <c r="G110" i="13"/>
  <c r="H110" i="13"/>
  <c r="I110" i="13"/>
  <c r="D111" i="13"/>
  <c r="E111" i="13"/>
  <c r="F111" i="13"/>
  <c r="G111" i="13"/>
  <c r="H111" i="13"/>
  <c r="I111" i="13"/>
  <c r="D112" i="13"/>
  <c r="E112" i="13"/>
  <c r="F112" i="13"/>
  <c r="G112" i="13"/>
  <c r="H112" i="13"/>
  <c r="I112" i="13"/>
  <c r="D113" i="13"/>
  <c r="E113" i="13"/>
  <c r="F113" i="13"/>
  <c r="G113" i="13"/>
  <c r="H113" i="13"/>
  <c r="I113" i="13"/>
  <c r="D114" i="13"/>
  <c r="E114" i="13"/>
  <c r="F114" i="13"/>
  <c r="G114" i="13"/>
  <c r="H114" i="13"/>
  <c r="I114" i="13"/>
  <c r="D115" i="13"/>
  <c r="E115" i="13"/>
  <c r="F115" i="13"/>
  <c r="G115" i="13"/>
  <c r="H115" i="13"/>
  <c r="I115" i="13"/>
  <c r="D116" i="13"/>
  <c r="E116" i="13"/>
  <c r="F116" i="13"/>
  <c r="G116" i="13"/>
  <c r="H116" i="13"/>
  <c r="I116" i="13"/>
  <c r="D117" i="13"/>
  <c r="E117" i="13"/>
  <c r="F117" i="13"/>
  <c r="G117" i="13"/>
  <c r="H117" i="13"/>
  <c r="I117" i="13"/>
  <c r="D118" i="13"/>
  <c r="E118" i="13"/>
  <c r="F118" i="13"/>
  <c r="G118" i="13"/>
  <c r="H118" i="13"/>
  <c r="I118" i="13"/>
  <c r="D119" i="13"/>
  <c r="E119" i="13"/>
  <c r="F119" i="13"/>
  <c r="G119" i="13"/>
  <c r="H119" i="13"/>
  <c r="I119" i="13"/>
  <c r="D120" i="13"/>
  <c r="E120" i="13"/>
  <c r="F120" i="13"/>
  <c r="G120" i="13"/>
  <c r="H120" i="13"/>
  <c r="I120" i="13"/>
  <c r="D121" i="13"/>
  <c r="E121" i="13"/>
  <c r="F121" i="13"/>
  <c r="G121" i="13"/>
  <c r="H121" i="13"/>
  <c r="I121" i="13"/>
  <c r="D122" i="13"/>
  <c r="E122" i="13"/>
  <c r="F122" i="13"/>
  <c r="G122" i="13"/>
  <c r="H122" i="13"/>
  <c r="I122" i="13"/>
  <c r="D123" i="13"/>
  <c r="E123" i="13"/>
  <c r="F123" i="13"/>
  <c r="G123" i="13"/>
  <c r="H123" i="13"/>
  <c r="I123" i="13"/>
  <c r="D124" i="13"/>
  <c r="E124" i="13"/>
  <c r="F124" i="13"/>
  <c r="G124" i="13"/>
  <c r="H124" i="13"/>
  <c r="I124" i="13"/>
  <c r="D125" i="13"/>
  <c r="E125" i="13"/>
  <c r="F125" i="13"/>
  <c r="G125" i="13"/>
  <c r="H125" i="13"/>
  <c r="I125" i="13"/>
  <c r="D126" i="13"/>
  <c r="E126" i="13"/>
  <c r="F126" i="13"/>
  <c r="G126" i="13"/>
  <c r="H126" i="13"/>
  <c r="I126" i="13"/>
  <c r="D127" i="13"/>
  <c r="E127" i="13"/>
  <c r="F127" i="13"/>
  <c r="G127" i="13"/>
  <c r="H127" i="13"/>
  <c r="I127" i="13"/>
  <c r="D128" i="13"/>
  <c r="E128" i="13"/>
  <c r="F128" i="13"/>
  <c r="G128" i="13"/>
  <c r="H128" i="13"/>
  <c r="I128" i="13"/>
  <c r="D129" i="13"/>
  <c r="E129" i="13"/>
  <c r="F129" i="13"/>
  <c r="G129" i="13"/>
  <c r="H129" i="13"/>
  <c r="I129" i="13"/>
  <c r="D130" i="13"/>
  <c r="E130" i="13"/>
  <c r="F130" i="13"/>
  <c r="G130" i="13"/>
  <c r="H130" i="13"/>
  <c r="I130" i="13"/>
  <c r="D131" i="13"/>
  <c r="E131" i="13"/>
  <c r="F131" i="13"/>
  <c r="G131" i="13"/>
  <c r="H131" i="13"/>
  <c r="I131" i="13"/>
  <c r="D132" i="13"/>
  <c r="E132" i="13"/>
  <c r="F132" i="13"/>
  <c r="G132" i="13"/>
  <c r="H132" i="13"/>
  <c r="I132" i="13"/>
  <c r="D133" i="13"/>
  <c r="E133" i="13"/>
  <c r="F133" i="13"/>
  <c r="G133" i="13"/>
  <c r="H133" i="13"/>
  <c r="I133" i="13"/>
  <c r="D134" i="13"/>
  <c r="E134" i="13"/>
  <c r="F134" i="13"/>
  <c r="G134" i="13"/>
  <c r="H134" i="13"/>
  <c r="I134" i="13"/>
  <c r="D135" i="13"/>
  <c r="E135" i="13"/>
  <c r="F135" i="13"/>
  <c r="G135" i="13"/>
  <c r="H135" i="13"/>
  <c r="I135" i="13"/>
  <c r="D136" i="13"/>
  <c r="E136" i="13"/>
  <c r="F136" i="13"/>
  <c r="G136" i="13"/>
  <c r="H136" i="13"/>
  <c r="I136" i="13"/>
  <c r="D137" i="13"/>
  <c r="E137" i="13"/>
  <c r="F137" i="13"/>
  <c r="G137" i="13"/>
  <c r="H137" i="13"/>
  <c r="I137" i="13"/>
  <c r="D138" i="13"/>
  <c r="E138" i="13"/>
  <c r="F138" i="13"/>
  <c r="G138" i="13"/>
  <c r="H138" i="13"/>
  <c r="I138" i="13"/>
  <c r="D139" i="13"/>
  <c r="E139" i="13"/>
  <c r="F139" i="13"/>
  <c r="G139" i="13"/>
  <c r="H139" i="13"/>
  <c r="I139" i="13"/>
  <c r="D140" i="13"/>
  <c r="E140" i="13"/>
  <c r="F140" i="13"/>
  <c r="G140" i="13"/>
  <c r="H140" i="13"/>
  <c r="I140" i="13"/>
  <c r="D141" i="13"/>
  <c r="E141" i="13"/>
  <c r="F141" i="13"/>
  <c r="G141" i="13"/>
  <c r="H141" i="13"/>
  <c r="I141" i="13"/>
  <c r="D142" i="13"/>
  <c r="E142" i="13"/>
  <c r="F142" i="13"/>
  <c r="G142" i="13"/>
  <c r="H142" i="13"/>
  <c r="I142" i="13"/>
  <c r="D143" i="13"/>
  <c r="E143" i="13"/>
  <c r="F143" i="13"/>
  <c r="G143" i="13"/>
  <c r="H143" i="13"/>
  <c r="I143" i="13"/>
  <c r="D144" i="13"/>
  <c r="E144" i="13"/>
  <c r="F144" i="13"/>
  <c r="G144" i="13"/>
  <c r="H144" i="13"/>
  <c r="I144" i="13"/>
  <c r="E34" i="13"/>
  <c r="F34" i="13"/>
  <c r="G34" i="13"/>
  <c r="H34" i="13"/>
  <c r="I34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A38" i="15"/>
  <c r="P3" i="14"/>
  <c r="P49" i="14" s="1"/>
  <c r="S3" i="16"/>
  <c r="S4" i="16" s="1"/>
  <c r="P4" i="16"/>
  <c r="V4" i="16" s="1"/>
  <c r="P3" i="13"/>
  <c r="Q3" i="13"/>
  <c r="Q5" i="13" s="1"/>
  <c r="C3" i="8"/>
  <c r="P5" i="17"/>
  <c r="Q5" i="17"/>
  <c r="R5" i="17"/>
  <c r="P6" i="17"/>
  <c r="Q6" i="17"/>
  <c r="R6" i="17"/>
  <c r="P7" i="17"/>
  <c r="Q7" i="17"/>
  <c r="R7" i="17"/>
  <c r="P8" i="17"/>
  <c r="Q8" i="17"/>
  <c r="R8" i="17"/>
  <c r="P9" i="17"/>
  <c r="Q9" i="17"/>
  <c r="R9" i="17"/>
  <c r="P10" i="17"/>
  <c r="Q10" i="17"/>
  <c r="R10" i="17"/>
  <c r="P11" i="17"/>
  <c r="Q11" i="17"/>
  <c r="R11" i="17"/>
  <c r="P12" i="17"/>
  <c r="Q12" i="17"/>
  <c r="R12" i="17"/>
  <c r="P13" i="17"/>
  <c r="Q13" i="17"/>
  <c r="R13" i="17"/>
  <c r="P14" i="17"/>
  <c r="Q14" i="17"/>
  <c r="R14" i="17"/>
  <c r="P15" i="17"/>
  <c r="Q15" i="17"/>
  <c r="R15" i="17"/>
  <c r="P16" i="17"/>
  <c r="Q16" i="17"/>
  <c r="R16" i="17"/>
  <c r="P17" i="17"/>
  <c r="Q17" i="17"/>
  <c r="R17" i="17"/>
  <c r="P18" i="17"/>
  <c r="Q18" i="17"/>
  <c r="R18" i="17"/>
  <c r="P19" i="17"/>
  <c r="Q19" i="17"/>
  <c r="R19" i="17"/>
  <c r="P20" i="17"/>
  <c r="Q20" i="17"/>
  <c r="R20" i="17"/>
  <c r="P21" i="17"/>
  <c r="Q21" i="17"/>
  <c r="R21" i="17"/>
  <c r="P22" i="17"/>
  <c r="Q22" i="17"/>
  <c r="R22" i="17"/>
  <c r="P23" i="17"/>
  <c r="Q23" i="17"/>
  <c r="R23" i="17"/>
  <c r="P24" i="17"/>
  <c r="Q24" i="17"/>
  <c r="R24" i="17"/>
  <c r="P25" i="17"/>
  <c r="Q25" i="17"/>
  <c r="R25" i="17"/>
  <c r="P26" i="17"/>
  <c r="Q26" i="17"/>
  <c r="R26" i="17"/>
  <c r="P27" i="17"/>
  <c r="Q27" i="17"/>
  <c r="R27" i="17"/>
  <c r="P28" i="17"/>
  <c r="Q28" i="17"/>
  <c r="R28" i="17"/>
  <c r="P29" i="17"/>
  <c r="Q29" i="17"/>
  <c r="R29" i="17"/>
  <c r="P30" i="17"/>
  <c r="Q30" i="17"/>
  <c r="R30" i="17"/>
  <c r="P31" i="17"/>
  <c r="Q31" i="17"/>
  <c r="R31" i="17"/>
  <c r="P32" i="17"/>
  <c r="Q32" i="17"/>
  <c r="R32" i="17"/>
  <c r="P33" i="17"/>
  <c r="Q33" i="17"/>
  <c r="R33" i="17"/>
  <c r="P34" i="17"/>
  <c r="Q34" i="17"/>
  <c r="R34" i="17"/>
  <c r="P35" i="17"/>
  <c r="Q35" i="17"/>
  <c r="R35" i="17"/>
  <c r="P36" i="17"/>
  <c r="Q36" i="17"/>
  <c r="R36" i="17"/>
  <c r="P37" i="17"/>
  <c r="Q37" i="17"/>
  <c r="R37" i="17"/>
  <c r="P39" i="17"/>
  <c r="Q39" i="17"/>
  <c r="R39" i="17"/>
  <c r="P40" i="17"/>
  <c r="Q40" i="17"/>
  <c r="R40" i="17"/>
  <c r="P41" i="17"/>
  <c r="Q41" i="17"/>
  <c r="R41" i="17"/>
  <c r="P42" i="17"/>
  <c r="Q42" i="17"/>
  <c r="R42" i="17"/>
  <c r="P43" i="17"/>
  <c r="Q43" i="17"/>
  <c r="R43" i="17"/>
  <c r="P44" i="17"/>
  <c r="Q44" i="17"/>
  <c r="R44" i="17"/>
  <c r="P45" i="17"/>
  <c r="Q45" i="17"/>
  <c r="R45" i="17"/>
  <c r="P46" i="17"/>
  <c r="Q46" i="17"/>
  <c r="R46" i="17"/>
  <c r="P47" i="17"/>
  <c r="Q47" i="17"/>
  <c r="R47" i="17"/>
  <c r="P48" i="17"/>
  <c r="Q48" i="17"/>
  <c r="R48" i="17"/>
  <c r="P49" i="17"/>
  <c r="Q49" i="17"/>
  <c r="R49" i="17"/>
  <c r="P50" i="17"/>
  <c r="Q50" i="17"/>
  <c r="R50" i="17"/>
  <c r="P51" i="17"/>
  <c r="Q51" i="17"/>
  <c r="R51" i="17"/>
  <c r="P52" i="17"/>
  <c r="Q52" i="17"/>
  <c r="R52" i="17"/>
  <c r="P53" i="17"/>
  <c r="Q53" i="17"/>
  <c r="R53" i="17"/>
  <c r="P54" i="17"/>
  <c r="Q54" i="17"/>
  <c r="R54" i="17"/>
  <c r="P55" i="17"/>
  <c r="Q55" i="17"/>
  <c r="R55" i="17"/>
  <c r="P56" i="17"/>
  <c r="Q56" i="17"/>
  <c r="R56" i="17"/>
  <c r="P57" i="17"/>
  <c r="Q57" i="17"/>
  <c r="R57" i="17"/>
  <c r="P58" i="17"/>
  <c r="Q58" i="17"/>
  <c r="R58" i="17"/>
  <c r="P59" i="17"/>
  <c r="Q59" i="17"/>
  <c r="R59" i="17"/>
  <c r="P60" i="17"/>
  <c r="Q60" i="17"/>
  <c r="R60" i="17"/>
  <c r="P61" i="17"/>
  <c r="Q61" i="17"/>
  <c r="R61" i="17"/>
  <c r="P62" i="17"/>
  <c r="Q62" i="17"/>
  <c r="R62" i="17"/>
  <c r="P63" i="17"/>
  <c r="Q63" i="17"/>
  <c r="R63" i="17"/>
  <c r="P64" i="17"/>
  <c r="Q64" i="17"/>
  <c r="R64" i="17"/>
  <c r="P65" i="17"/>
  <c r="Q65" i="17"/>
  <c r="R65" i="17"/>
  <c r="P66" i="17"/>
  <c r="Q66" i="17"/>
  <c r="R66" i="17"/>
  <c r="P67" i="17"/>
  <c r="Q67" i="17"/>
  <c r="R67" i="17"/>
  <c r="P68" i="17"/>
  <c r="Q68" i="17"/>
  <c r="R68" i="17"/>
  <c r="P69" i="17"/>
  <c r="Q69" i="17"/>
  <c r="R69" i="17"/>
  <c r="P70" i="17"/>
  <c r="Q70" i="17"/>
  <c r="R70" i="17"/>
  <c r="P71" i="17"/>
  <c r="Q71" i="17"/>
  <c r="R71" i="17"/>
  <c r="P72" i="17"/>
  <c r="Q72" i="17"/>
  <c r="R72" i="17"/>
  <c r="P73" i="17"/>
  <c r="Q73" i="17"/>
  <c r="R73" i="17"/>
  <c r="P74" i="17"/>
  <c r="Q74" i="17"/>
  <c r="R74" i="17"/>
  <c r="P75" i="17"/>
  <c r="Q75" i="17"/>
  <c r="R75" i="17"/>
  <c r="P76" i="17"/>
  <c r="Q76" i="17"/>
  <c r="R76" i="17"/>
  <c r="P77" i="17"/>
  <c r="Q77" i="17"/>
  <c r="R77" i="17"/>
  <c r="P78" i="17"/>
  <c r="Q78" i="17"/>
  <c r="R78" i="17"/>
  <c r="P79" i="17"/>
  <c r="Q79" i="17"/>
  <c r="R79" i="17"/>
  <c r="P80" i="17"/>
  <c r="Q80" i="17"/>
  <c r="R80" i="17"/>
  <c r="P81" i="17"/>
  <c r="Q81" i="17"/>
  <c r="R81" i="17"/>
  <c r="P82" i="17"/>
  <c r="Q82" i="17"/>
  <c r="R82" i="17"/>
  <c r="P83" i="17"/>
  <c r="Q83" i="17"/>
  <c r="R83" i="17"/>
  <c r="P84" i="17"/>
  <c r="Q84" i="17"/>
  <c r="R84" i="17"/>
  <c r="P85" i="17"/>
  <c r="Q85" i="17"/>
  <c r="R85" i="17"/>
  <c r="P86" i="17"/>
  <c r="Q86" i="17"/>
  <c r="R86" i="17"/>
  <c r="P87" i="17"/>
  <c r="Q87" i="17"/>
  <c r="R87" i="17"/>
  <c r="P88" i="17"/>
  <c r="Q88" i="17"/>
  <c r="R88" i="17"/>
  <c r="P89" i="17"/>
  <c r="Q89" i="17"/>
  <c r="R89" i="17"/>
  <c r="P90" i="17"/>
  <c r="Q90" i="17"/>
  <c r="R90" i="17"/>
  <c r="P91" i="17"/>
  <c r="Q91" i="17"/>
  <c r="R91" i="17"/>
  <c r="P92" i="17"/>
  <c r="Q92" i="17"/>
  <c r="R92" i="17"/>
  <c r="P93" i="17"/>
  <c r="Q93" i="17"/>
  <c r="R93" i="17"/>
  <c r="P94" i="17"/>
  <c r="Q94" i="17"/>
  <c r="R94" i="17"/>
  <c r="P95" i="17"/>
  <c r="Q95" i="17"/>
  <c r="R95" i="17"/>
  <c r="P96" i="17"/>
  <c r="Q96" i="17"/>
  <c r="R96" i="17"/>
  <c r="P97" i="17"/>
  <c r="Q97" i="17"/>
  <c r="R97" i="17"/>
  <c r="P98" i="17"/>
  <c r="Q98" i="17"/>
  <c r="R98" i="17"/>
  <c r="P99" i="17"/>
  <c r="Q99" i="17"/>
  <c r="R99" i="17"/>
  <c r="P100" i="17"/>
  <c r="Q100" i="17"/>
  <c r="R100" i="17"/>
  <c r="P101" i="17"/>
  <c r="Q101" i="17"/>
  <c r="R101" i="17"/>
  <c r="P102" i="17"/>
  <c r="Q102" i="17"/>
  <c r="R102" i="17"/>
  <c r="P103" i="17"/>
  <c r="Q103" i="17"/>
  <c r="R103" i="17"/>
  <c r="P104" i="17"/>
  <c r="Q104" i="17"/>
  <c r="R104" i="17"/>
  <c r="P105" i="17"/>
  <c r="Q105" i="17"/>
  <c r="R105" i="17"/>
  <c r="P106" i="17"/>
  <c r="Q106" i="17"/>
  <c r="R106" i="17"/>
  <c r="P107" i="17"/>
  <c r="Q107" i="17"/>
  <c r="R107" i="17"/>
  <c r="P108" i="17"/>
  <c r="Q108" i="17"/>
  <c r="R108" i="17"/>
  <c r="P109" i="17"/>
  <c r="Q109" i="17"/>
  <c r="R109" i="17"/>
  <c r="P110" i="17"/>
  <c r="Q110" i="17"/>
  <c r="R110" i="17"/>
  <c r="P111" i="17"/>
  <c r="Q111" i="17"/>
  <c r="R111" i="17"/>
  <c r="P112" i="17"/>
  <c r="Q112" i="17"/>
  <c r="R112" i="17"/>
  <c r="P113" i="17"/>
  <c r="Q113" i="17"/>
  <c r="R113" i="17"/>
  <c r="P114" i="17"/>
  <c r="Q114" i="17"/>
  <c r="R114" i="17"/>
  <c r="P115" i="17"/>
  <c r="Q115" i="17"/>
  <c r="R115" i="17"/>
  <c r="P116" i="17"/>
  <c r="Q116" i="17"/>
  <c r="R116" i="17"/>
  <c r="P117" i="17"/>
  <c r="Q117" i="17"/>
  <c r="R117" i="17"/>
  <c r="P118" i="17"/>
  <c r="Q118" i="17"/>
  <c r="R118" i="17"/>
  <c r="P119" i="17"/>
  <c r="Q119" i="17"/>
  <c r="R119" i="17"/>
  <c r="P120" i="17"/>
  <c r="Q120" i="17"/>
  <c r="R120" i="17"/>
  <c r="P121" i="17"/>
  <c r="Q121" i="17"/>
  <c r="R121" i="17"/>
  <c r="P122" i="17"/>
  <c r="Q122" i="17"/>
  <c r="R122" i="17"/>
  <c r="P123" i="17"/>
  <c r="Q123" i="17"/>
  <c r="R123" i="17"/>
  <c r="P124" i="17"/>
  <c r="Q124" i="17"/>
  <c r="R124" i="17"/>
  <c r="P125" i="17"/>
  <c r="Q125" i="17"/>
  <c r="R125" i="17"/>
  <c r="P126" i="17"/>
  <c r="Q126" i="17"/>
  <c r="R126" i="17"/>
  <c r="P127" i="17"/>
  <c r="Q127" i="17"/>
  <c r="R127" i="17"/>
  <c r="P128" i="17"/>
  <c r="Q128" i="17"/>
  <c r="R128" i="17"/>
  <c r="P129" i="17"/>
  <c r="Q129" i="17"/>
  <c r="R129" i="17"/>
  <c r="P130" i="17"/>
  <c r="Q130" i="17"/>
  <c r="R130" i="17"/>
  <c r="P131" i="17"/>
  <c r="Q131" i="17"/>
  <c r="R131" i="17"/>
  <c r="P132" i="17"/>
  <c r="Q132" i="17"/>
  <c r="R132" i="17"/>
  <c r="P133" i="17"/>
  <c r="Q133" i="17"/>
  <c r="R133" i="17"/>
  <c r="P134" i="17"/>
  <c r="Q134" i="17"/>
  <c r="R134" i="17"/>
  <c r="P135" i="17"/>
  <c r="Q135" i="17"/>
  <c r="R135" i="17"/>
  <c r="P136" i="17"/>
  <c r="Q136" i="17"/>
  <c r="R136" i="17"/>
  <c r="P137" i="17"/>
  <c r="Q137" i="17"/>
  <c r="R137" i="17"/>
  <c r="P138" i="17"/>
  <c r="Q138" i="17"/>
  <c r="R138" i="17"/>
  <c r="P139" i="17"/>
  <c r="Q139" i="17"/>
  <c r="R139" i="17"/>
  <c r="P140" i="17"/>
  <c r="Q140" i="17"/>
  <c r="R140" i="17"/>
  <c r="P141" i="17"/>
  <c r="Q141" i="17"/>
  <c r="R141" i="17"/>
  <c r="P142" i="17"/>
  <c r="Q142" i="17"/>
  <c r="R142" i="17"/>
  <c r="P143" i="17"/>
  <c r="Q143" i="17"/>
  <c r="R143" i="17"/>
  <c r="P144" i="17"/>
  <c r="Q144" i="17"/>
  <c r="R144" i="17"/>
  <c r="P145" i="17"/>
  <c r="Q145" i="17"/>
  <c r="R145" i="17"/>
  <c r="P146" i="17"/>
  <c r="Q146" i="17"/>
  <c r="R146" i="17"/>
  <c r="P147" i="17"/>
  <c r="Q147" i="17"/>
  <c r="R147" i="17"/>
  <c r="P148" i="17"/>
  <c r="Q148" i="17"/>
  <c r="R148" i="17"/>
  <c r="P149" i="17"/>
  <c r="Q149" i="17"/>
  <c r="R149" i="17"/>
  <c r="P150" i="17"/>
  <c r="Q150" i="17"/>
  <c r="R150" i="17"/>
  <c r="P151" i="17"/>
  <c r="Q151" i="17"/>
  <c r="R151" i="17"/>
  <c r="P152" i="17"/>
  <c r="Q152" i="17"/>
  <c r="R152" i="17"/>
  <c r="Q4" i="17"/>
  <c r="R4" i="17"/>
  <c r="P4" i="17"/>
  <c r="S3" i="17"/>
  <c r="S7" i="17" s="1"/>
  <c r="R5" i="15"/>
  <c r="R4" i="15"/>
  <c r="U6" i="15"/>
  <c r="U7" i="15"/>
  <c r="U8" i="15"/>
  <c r="P5" i="15"/>
  <c r="Q5" i="15"/>
  <c r="P6" i="15"/>
  <c r="Q6" i="15"/>
  <c r="R6" i="15"/>
  <c r="P7" i="15"/>
  <c r="Q7" i="15"/>
  <c r="R7" i="15"/>
  <c r="P8" i="15"/>
  <c r="Q8" i="15"/>
  <c r="R8" i="15"/>
  <c r="P9" i="15"/>
  <c r="Q9" i="15"/>
  <c r="R9" i="15"/>
  <c r="P10" i="15"/>
  <c r="Q10" i="15"/>
  <c r="R10" i="15"/>
  <c r="P11" i="15"/>
  <c r="Q11" i="15"/>
  <c r="R11" i="15"/>
  <c r="P12" i="15"/>
  <c r="Q12" i="15"/>
  <c r="R12" i="15"/>
  <c r="P13" i="15"/>
  <c r="Q13" i="15"/>
  <c r="R13" i="15"/>
  <c r="P14" i="15"/>
  <c r="Q14" i="15"/>
  <c r="R14" i="15"/>
  <c r="P15" i="15"/>
  <c r="Q15" i="15"/>
  <c r="R15" i="15"/>
  <c r="P16" i="15"/>
  <c r="Q16" i="15"/>
  <c r="R16" i="15"/>
  <c r="P17" i="15"/>
  <c r="Q17" i="15"/>
  <c r="R17" i="15"/>
  <c r="P18" i="15"/>
  <c r="Q18" i="15"/>
  <c r="R18" i="15"/>
  <c r="P19" i="15"/>
  <c r="Q19" i="15"/>
  <c r="R19" i="15"/>
  <c r="P20" i="15"/>
  <c r="Q20" i="15"/>
  <c r="R20" i="15"/>
  <c r="P21" i="15"/>
  <c r="Q21" i="15"/>
  <c r="R21" i="15"/>
  <c r="P22" i="15"/>
  <c r="Q22" i="15"/>
  <c r="R22" i="15"/>
  <c r="P23" i="15"/>
  <c r="Q23" i="15"/>
  <c r="R23" i="15"/>
  <c r="P24" i="15"/>
  <c r="Q24" i="15"/>
  <c r="R24" i="15"/>
  <c r="P25" i="15"/>
  <c r="Q25" i="15"/>
  <c r="R25" i="15"/>
  <c r="P26" i="15"/>
  <c r="Q26" i="15"/>
  <c r="R26" i="15"/>
  <c r="P27" i="15"/>
  <c r="Q27" i="15"/>
  <c r="R27" i="15"/>
  <c r="P28" i="15"/>
  <c r="Q28" i="15"/>
  <c r="R28" i="15"/>
  <c r="P29" i="15"/>
  <c r="Q29" i="15"/>
  <c r="R29" i="15"/>
  <c r="P30" i="15"/>
  <c r="Q30" i="15"/>
  <c r="R30" i="15"/>
  <c r="P31" i="15"/>
  <c r="Q31" i="15"/>
  <c r="R31" i="15"/>
  <c r="P32" i="15"/>
  <c r="Q32" i="15"/>
  <c r="R32" i="15"/>
  <c r="P33" i="15"/>
  <c r="Q33" i="15"/>
  <c r="R33" i="15"/>
  <c r="P34" i="15"/>
  <c r="Q34" i="15"/>
  <c r="R34" i="15"/>
  <c r="P35" i="15"/>
  <c r="Q35" i="15"/>
  <c r="R35" i="15"/>
  <c r="P36" i="15"/>
  <c r="Q36" i="15"/>
  <c r="R36" i="15"/>
  <c r="P37" i="15"/>
  <c r="Q37" i="15"/>
  <c r="R37" i="15"/>
  <c r="P38" i="15"/>
  <c r="Q38" i="15"/>
  <c r="R38" i="15"/>
  <c r="P39" i="15"/>
  <c r="Q39" i="15"/>
  <c r="R39" i="15"/>
  <c r="P40" i="15"/>
  <c r="Q40" i="15"/>
  <c r="R40" i="15"/>
  <c r="P41" i="15"/>
  <c r="Q41" i="15"/>
  <c r="R41" i="15"/>
  <c r="P42" i="15"/>
  <c r="Q42" i="15"/>
  <c r="R42" i="15"/>
  <c r="P43" i="15"/>
  <c r="Q43" i="15"/>
  <c r="R43" i="15"/>
  <c r="P44" i="15"/>
  <c r="Q44" i="15"/>
  <c r="R44" i="15"/>
  <c r="P45" i="15"/>
  <c r="Q45" i="15"/>
  <c r="R45" i="15"/>
  <c r="P46" i="15"/>
  <c r="Q46" i="15"/>
  <c r="R46" i="15"/>
  <c r="P47" i="15"/>
  <c r="Q47" i="15"/>
  <c r="R47" i="15"/>
  <c r="P48" i="15"/>
  <c r="Q48" i="15"/>
  <c r="R48" i="15"/>
  <c r="P49" i="15"/>
  <c r="Q49" i="15"/>
  <c r="R49" i="15"/>
  <c r="P50" i="15"/>
  <c r="Q50" i="15"/>
  <c r="R50" i="15"/>
  <c r="P51" i="15"/>
  <c r="Q51" i="15"/>
  <c r="R51" i="15"/>
  <c r="P52" i="15"/>
  <c r="Q52" i="15"/>
  <c r="R52" i="15"/>
  <c r="P53" i="15"/>
  <c r="Q53" i="15"/>
  <c r="R53" i="15"/>
  <c r="P54" i="15"/>
  <c r="Q54" i="15"/>
  <c r="R54" i="15"/>
  <c r="P55" i="15"/>
  <c r="Q55" i="15"/>
  <c r="R55" i="15"/>
  <c r="P56" i="15"/>
  <c r="Q56" i="15"/>
  <c r="R56" i="15"/>
  <c r="T56" i="15"/>
  <c r="P57" i="15"/>
  <c r="Q57" i="15"/>
  <c r="R57" i="15"/>
  <c r="P58" i="15"/>
  <c r="Q58" i="15"/>
  <c r="R58" i="15"/>
  <c r="P59" i="15"/>
  <c r="Q59" i="15"/>
  <c r="R59" i="15"/>
  <c r="P60" i="15"/>
  <c r="Q60" i="15"/>
  <c r="R60" i="15"/>
  <c r="P61" i="15"/>
  <c r="Q61" i="15"/>
  <c r="R61" i="15"/>
  <c r="P62" i="15"/>
  <c r="Q62" i="15"/>
  <c r="R62" i="15"/>
  <c r="P63" i="15"/>
  <c r="Q63" i="15"/>
  <c r="R63" i="15"/>
  <c r="P64" i="15"/>
  <c r="Q64" i="15"/>
  <c r="R64" i="15"/>
  <c r="P65" i="15"/>
  <c r="Q65" i="15"/>
  <c r="R65" i="15"/>
  <c r="P66" i="15"/>
  <c r="Q66" i="15"/>
  <c r="R66" i="15"/>
  <c r="P67" i="15"/>
  <c r="Q67" i="15"/>
  <c r="R67" i="15"/>
  <c r="P68" i="15"/>
  <c r="Q68" i="15"/>
  <c r="R68" i="15"/>
  <c r="P69" i="15"/>
  <c r="Q69" i="15"/>
  <c r="R69" i="15"/>
  <c r="P70" i="15"/>
  <c r="Q70" i="15"/>
  <c r="R70" i="15"/>
  <c r="P71" i="15"/>
  <c r="Q71" i="15"/>
  <c r="R71" i="15"/>
  <c r="P72" i="15"/>
  <c r="Q72" i="15"/>
  <c r="R72" i="15"/>
  <c r="P73" i="15"/>
  <c r="Q73" i="15"/>
  <c r="R73" i="15"/>
  <c r="P74" i="15"/>
  <c r="Q74" i="15"/>
  <c r="R74" i="15"/>
  <c r="P75" i="15"/>
  <c r="Q75" i="15"/>
  <c r="R75" i="15"/>
  <c r="P76" i="15"/>
  <c r="Q76" i="15"/>
  <c r="R76" i="15"/>
  <c r="P77" i="15"/>
  <c r="Q77" i="15"/>
  <c r="R77" i="15"/>
  <c r="P78" i="15"/>
  <c r="Q78" i="15"/>
  <c r="R78" i="15"/>
  <c r="P79" i="15"/>
  <c r="Q79" i="15"/>
  <c r="R79" i="15"/>
  <c r="P80" i="15"/>
  <c r="Q80" i="15"/>
  <c r="R80" i="15"/>
  <c r="P81" i="15"/>
  <c r="Q81" i="15"/>
  <c r="R81" i="15"/>
  <c r="P82" i="15"/>
  <c r="Q82" i="15"/>
  <c r="R82" i="15"/>
  <c r="P83" i="15"/>
  <c r="Q83" i="15"/>
  <c r="R83" i="15"/>
  <c r="P84" i="15"/>
  <c r="Q84" i="15"/>
  <c r="R84" i="15"/>
  <c r="P85" i="15"/>
  <c r="Q85" i="15"/>
  <c r="R85" i="15"/>
  <c r="P86" i="15"/>
  <c r="Q86" i="15"/>
  <c r="R86" i="15"/>
  <c r="P87" i="15"/>
  <c r="Q87" i="15"/>
  <c r="R87" i="15"/>
  <c r="P88" i="15"/>
  <c r="Q88" i="15"/>
  <c r="R88" i="15"/>
  <c r="P89" i="15"/>
  <c r="Q89" i="15"/>
  <c r="R89" i="15"/>
  <c r="P90" i="15"/>
  <c r="Q90" i="15"/>
  <c r="R90" i="15"/>
  <c r="P91" i="15"/>
  <c r="Q91" i="15"/>
  <c r="R91" i="15"/>
  <c r="P92" i="15"/>
  <c r="Q92" i="15"/>
  <c r="R92" i="15"/>
  <c r="P93" i="15"/>
  <c r="Q93" i="15"/>
  <c r="R93" i="15"/>
  <c r="P94" i="15"/>
  <c r="Q94" i="15"/>
  <c r="R94" i="15"/>
  <c r="P95" i="15"/>
  <c r="Q95" i="15"/>
  <c r="R95" i="15"/>
  <c r="P96" i="15"/>
  <c r="Q96" i="15"/>
  <c r="R96" i="15"/>
  <c r="P97" i="15"/>
  <c r="Q97" i="15"/>
  <c r="R97" i="15"/>
  <c r="P98" i="15"/>
  <c r="Q98" i="15"/>
  <c r="R98" i="15"/>
  <c r="P99" i="15"/>
  <c r="Q99" i="15"/>
  <c r="R99" i="15"/>
  <c r="P100" i="15"/>
  <c r="Q100" i="15"/>
  <c r="R100" i="15"/>
  <c r="P101" i="15"/>
  <c r="Q101" i="15"/>
  <c r="R101" i="15"/>
  <c r="P102" i="15"/>
  <c r="Q102" i="15"/>
  <c r="R102" i="15"/>
  <c r="P103" i="15"/>
  <c r="Q103" i="15"/>
  <c r="R103" i="15"/>
  <c r="P104" i="15"/>
  <c r="Q104" i="15"/>
  <c r="R104" i="15"/>
  <c r="P105" i="15"/>
  <c r="Q105" i="15"/>
  <c r="R105" i="15"/>
  <c r="P106" i="15"/>
  <c r="Q106" i="15"/>
  <c r="R106" i="15"/>
  <c r="P107" i="15"/>
  <c r="Q107" i="15"/>
  <c r="R107" i="15"/>
  <c r="P108" i="15"/>
  <c r="Q108" i="15"/>
  <c r="R108" i="15"/>
  <c r="P109" i="15"/>
  <c r="Q109" i="15"/>
  <c r="R109" i="15"/>
  <c r="P110" i="15"/>
  <c r="Q110" i="15"/>
  <c r="R110" i="15"/>
  <c r="P111" i="15"/>
  <c r="Q111" i="15"/>
  <c r="R111" i="15"/>
  <c r="P112" i="15"/>
  <c r="Q112" i="15"/>
  <c r="R112" i="15"/>
  <c r="P113" i="15"/>
  <c r="Q113" i="15"/>
  <c r="R113" i="15"/>
  <c r="P114" i="15"/>
  <c r="Q114" i="15"/>
  <c r="R114" i="15"/>
  <c r="P115" i="15"/>
  <c r="Q115" i="15"/>
  <c r="R115" i="15"/>
  <c r="P116" i="15"/>
  <c r="Q116" i="15"/>
  <c r="R116" i="15"/>
  <c r="P117" i="15"/>
  <c r="Q117" i="15"/>
  <c r="R117" i="15"/>
  <c r="P118" i="15"/>
  <c r="Q118" i="15"/>
  <c r="R118" i="15"/>
  <c r="P119" i="15"/>
  <c r="Q119" i="15"/>
  <c r="R119" i="15"/>
  <c r="P120" i="15"/>
  <c r="Q120" i="15"/>
  <c r="R120" i="15"/>
  <c r="P121" i="15"/>
  <c r="Q121" i="15"/>
  <c r="R121" i="15"/>
  <c r="P122" i="15"/>
  <c r="Q122" i="15"/>
  <c r="R122" i="15"/>
  <c r="P123" i="15"/>
  <c r="Q123" i="15"/>
  <c r="R123" i="15"/>
  <c r="P124" i="15"/>
  <c r="Q124" i="15"/>
  <c r="R124" i="15"/>
  <c r="P125" i="15"/>
  <c r="Q125" i="15"/>
  <c r="R125" i="15"/>
  <c r="T125" i="15"/>
  <c r="P126" i="15"/>
  <c r="Q126" i="15"/>
  <c r="R126" i="15"/>
  <c r="P127" i="15"/>
  <c r="Q127" i="15"/>
  <c r="R127" i="15"/>
  <c r="P128" i="15"/>
  <c r="Q128" i="15"/>
  <c r="R128" i="15"/>
  <c r="P129" i="15"/>
  <c r="Q129" i="15"/>
  <c r="R129" i="15"/>
  <c r="P130" i="15"/>
  <c r="Q130" i="15"/>
  <c r="R130" i="15"/>
  <c r="P131" i="15"/>
  <c r="Q131" i="15"/>
  <c r="R131" i="15"/>
  <c r="P132" i="15"/>
  <c r="Q132" i="15"/>
  <c r="R132" i="15"/>
  <c r="P133" i="15"/>
  <c r="Q133" i="15"/>
  <c r="R133" i="15"/>
  <c r="P134" i="15"/>
  <c r="Q134" i="15"/>
  <c r="R134" i="15"/>
  <c r="P135" i="15"/>
  <c r="Q135" i="15"/>
  <c r="R135" i="15"/>
  <c r="P136" i="15"/>
  <c r="Q136" i="15"/>
  <c r="R136" i="15"/>
  <c r="P137" i="15"/>
  <c r="Q137" i="15"/>
  <c r="R137" i="15"/>
  <c r="P138" i="15"/>
  <c r="Q138" i="15"/>
  <c r="R138" i="15"/>
  <c r="P139" i="15"/>
  <c r="Q139" i="15"/>
  <c r="R139" i="15"/>
  <c r="P140" i="15"/>
  <c r="Q140" i="15"/>
  <c r="R140" i="15"/>
  <c r="P141" i="15"/>
  <c r="Q141" i="15"/>
  <c r="R141" i="15"/>
  <c r="P142" i="15"/>
  <c r="Q142" i="15"/>
  <c r="R142" i="15"/>
  <c r="P143" i="15"/>
  <c r="Q143" i="15"/>
  <c r="R143" i="15"/>
  <c r="P144" i="15"/>
  <c r="Q144" i="15"/>
  <c r="R144" i="15"/>
  <c r="P145" i="15"/>
  <c r="Q145" i="15"/>
  <c r="R145" i="15"/>
  <c r="P146" i="15"/>
  <c r="Q146" i="15"/>
  <c r="R146" i="15"/>
  <c r="P147" i="15"/>
  <c r="Q147" i="15"/>
  <c r="R147" i="15"/>
  <c r="P148" i="15"/>
  <c r="Q148" i="15"/>
  <c r="R148" i="15"/>
  <c r="P149" i="15"/>
  <c r="Q149" i="15"/>
  <c r="R149" i="15"/>
  <c r="P150" i="15"/>
  <c r="Q150" i="15"/>
  <c r="R150" i="15"/>
  <c r="P151" i="15"/>
  <c r="Q151" i="15"/>
  <c r="R151" i="15"/>
  <c r="Q4" i="15"/>
  <c r="P4" i="15"/>
  <c r="S3" i="15"/>
  <c r="S38" i="15" s="1"/>
  <c r="S16" i="11"/>
  <c r="Y16" i="11" s="1"/>
  <c r="P133" i="11"/>
  <c r="Q7" i="13"/>
  <c r="P8" i="13"/>
  <c r="V8" i="13" s="1"/>
  <c r="Q10" i="13"/>
  <c r="W10" i="13" s="1"/>
  <c r="Q11" i="13"/>
  <c r="W11" i="13" s="1"/>
  <c r="Q13" i="13"/>
  <c r="Q15" i="13"/>
  <c r="P16" i="13"/>
  <c r="V16" i="13" s="1"/>
  <c r="Q16" i="13"/>
  <c r="W16" i="13" s="1"/>
  <c r="Q17" i="13"/>
  <c r="P18" i="13"/>
  <c r="V18" i="13" s="1"/>
  <c r="Q19" i="13"/>
  <c r="P20" i="13"/>
  <c r="V20" i="13" s="1"/>
  <c r="Q21" i="13"/>
  <c r="P24" i="13"/>
  <c r="V24" i="13" s="1"/>
  <c r="Q24" i="13"/>
  <c r="W24" i="13" s="1"/>
  <c r="P28" i="13"/>
  <c r="V28" i="13" s="1"/>
  <c r="Q28" i="13"/>
  <c r="Q30" i="13"/>
  <c r="Q31" i="13"/>
  <c r="Q33" i="13"/>
  <c r="Q34" i="13"/>
  <c r="Q37" i="13"/>
  <c r="P38" i="13"/>
  <c r="Q41" i="13"/>
  <c r="P42" i="13"/>
  <c r="Q42" i="13"/>
  <c r="P44" i="13"/>
  <c r="Q44" i="13"/>
  <c r="P48" i="13"/>
  <c r="P50" i="13"/>
  <c r="Q50" i="13"/>
  <c r="Q51" i="13"/>
  <c r="Q53" i="13"/>
  <c r="P54" i="13"/>
  <c r="Q54" i="13"/>
  <c r="P56" i="13"/>
  <c r="Q57" i="13"/>
  <c r="Q58" i="13"/>
  <c r="Q61" i="13"/>
  <c r="P62" i="13"/>
  <c r="P64" i="13"/>
  <c r="Q64" i="13"/>
  <c r="Q65" i="13"/>
  <c r="Q66" i="13"/>
  <c r="Q67" i="13"/>
  <c r="P68" i="13"/>
  <c r="Q69" i="13"/>
  <c r="P70" i="13"/>
  <c r="Q70" i="13"/>
  <c r="P72" i="13"/>
  <c r="Q72" i="13"/>
  <c r="Q73" i="13"/>
  <c r="P74" i="13"/>
  <c r="Q75" i="13"/>
  <c r="Q76" i="13"/>
  <c r="Q77" i="13"/>
  <c r="P78" i="13"/>
  <c r="Q79" i="13"/>
  <c r="P80" i="13"/>
  <c r="Q81" i="13"/>
  <c r="Q82" i="13"/>
  <c r="P84" i="13"/>
  <c r="P86" i="13"/>
  <c r="Q86" i="13"/>
  <c r="Q87" i="13"/>
  <c r="P88" i="13"/>
  <c r="Q89" i="13"/>
  <c r="P92" i="13"/>
  <c r="Q92" i="13"/>
  <c r="Q93" i="13"/>
  <c r="P94" i="13"/>
  <c r="P96" i="13"/>
  <c r="Q96" i="13"/>
  <c r="P98" i="13"/>
  <c r="Q98" i="13"/>
  <c r="P100" i="13"/>
  <c r="Q100" i="13"/>
  <c r="Q101" i="13"/>
  <c r="P102" i="13"/>
  <c r="Q103" i="13"/>
  <c r="Q105" i="13"/>
  <c r="P106" i="13"/>
  <c r="Q107" i="13"/>
  <c r="P108" i="13"/>
  <c r="Q108" i="13"/>
  <c r="Q109" i="13"/>
  <c r="P110" i="13"/>
  <c r="Q110" i="13"/>
  <c r="Q111" i="13"/>
  <c r="P112" i="13"/>
  <c r="Q112" i="13"/>
  <c r="Q113" i="13"/>
  <c r="P114" i="13"/>
  <c r="Q114" i="13"/>
  <c r="Q115" i="13"/>
  <c r="P116" i="13"/>
  <c r="Q116" i="13"/>
  <c r="P118" i="13"/>
  <c r="Q118" i="13"/>
  <c r="Q119" i="13"/>
  <c r="P120" i="13"/>
  <c r="Q120" i="13"/>
  <c r="P122" i="13"/>
  <c r="Q122" i="13"/>
  <c r="P124" i="13"/>
  <c r="Q124" i="13"/>
  <c r="Q125" i="13"/>
  <c r="P126" i="13"/>
  <c r="Q126" i="13"/>
  <c r="Q127" i="13"/>
  <c r="Q128" i="13"/>
  <c r="Q129" i="13"/>
  <c r="P130" i="13"/>
  <c r="Q131" i="13"/>
  <c r="P132" i="13"/>
  <c r="Q132" i="13"/>
  <c r="P134" i="13"/>
  <c r="Q134" i="13"/>
  <c r="T134" i="13"/>
  <c r="P136" i="13"/>
  <c r="Q136" i="13"/>
  <c r="Q137" i="13"/>
  <c r="P138" i="13"/>
  <c r="Q138" i="13"/>
  <c r="Q139" i="13"/>
  <c r="P140" i="13"/>
  <c r="P142" i="13"/>
  <c r="Q143" i="13"/>
  <c r="P144" i="13"/>
  <c r="Q144" i="13"/>
  <c r="Q4" i="13"/>
  <c r="Q4" i="16"/>
  <c r="P5" i="16"/>
  <c r="V5" i="16" s="1"/>
  <c r="Q5" i="16"/>
  <c r="W5" i="16" s="1"/>
  <c r="P6" i="16"/>
  <c r="V6" i="16" s="1"/>
  <c r="Q6" i="16"/>
  <c r="W6" i="16" s="1"/>
  <c r="P7" i="16"/>
  <c r="V7" i="16" s="1"/>
  <c r="Q7" i="16"/>
  <c r="W7" i="16" s="1"/>
  <c r="P8" i="16"/>
  <c r="V8" i="16" s="1"/>
  <c r="Q8" i="16"/>
  <c r="P9" i="16"/>
  <c r="V9" i="16" s="1"/>
  <c r="Q9" i="16"/>
  <c r="W9" i="16" s="1"/>
  <c r="P10" i="16"/>
  <c r="V10" i="16" s="1"/>
  <c r="Q10" i="16"/>
  <c r="P11" i="16"/>
  <c r="V11" i="16" s="1"/>
  <c r="Q11" i="16"/>
  <c r="W11" i="16" s="1"/>
  <c r="P12" i="16"/>
  <c r="V12" i="16" s="1"/>
  <c r="Q12" i="16"/>
  <c r="P13" i="16"/>
  <c r="V13" i="16" s="1"/>
  <c r="Q13" i="16"/>
  <c r="P14" i="16"/>
  <c r="V14" i="16" s="1"/>
  <c r="Q14" i="16"/>
  <c r="W14" i="16" s="1"/>
  <c r="P15" i="16"/>
  <c r="V15" i="16" s="1"/>
  <c r="Q15" i="16"/>
  <c r="P16" i="16"/>
  <c r="V16" i="16" s="1"/>
  <c r="Q16" i="16"/>
  <c r="W16" i="16" s="1"/>
  <c r="P17" i="16"/>
  <c r="V17" i="16" s="1"/>
  <c r="Q17" i="16"/>
  <c r="P18" i="16"/>
  <c r="V18" i="16" s="1"/>
  <c r="Q18" i="16"/>
  <c r="W18" i="16" s="1"/>
  <c r="P19" i="16"/>
  <c r="V19" i="16" s="1"/>
  <c r="Q19" i="16"/>
  <c r="P20" i="16"/>
  <c r="V20" i="16" s="1"/>
  <c r="Q20" i="16"/>
  <c r="W20" i="16" s="1"/>
  <c r="P21" i="16"/>
  <c r="V21" i="16" s="1"/>
  <c r="Q21" i="16"/>
  <c r="W21" i="16" s="1"/>
  <c r="P22" i="16"/>
  <c r="V22" i="16" s="1"/>
  <c r="Q22" i="16"/>
  <c r="P23" i="16"/>
  <c r="V23" i="16" s="1"/>
  <c r="Q23" i="16"/>
  <c r="W23" i="16" s="1"/>
  <c r="P24" i="16"/>
  <c r="V24" i="16" s="1"/>
  <c r="Q24" i="16"/>
  <c r="P25" i="16"/>
  <c r="V25" i="16" s="1"/>
  <c r="Q25" i="16"/>
  <c r="P26" i="16"/>
  <c r="V26" i="16" s="1"/>
  <c r="Q26" i="16"/>
  <c r="P27" i="16"/>
  <c r="V27" i="16" s="1"/>
  <c r="Q27" i="16"/>
  <c r="P28" i="16"/>
  <c r="V28" i="16" s="1"/>
  <c r="Q28" i="16"/>
  <c r="P29" i="16"/>
  <c r="V29" i="16" s="1"/>
  <c r="Q29" i="16"/>
  <c r="W29" i="16" s="1"/>
  <c r="P30" i="16"/>
  <c r="V30" i="16" s="1"/>
  <c r="Q30" i="16"/>
  <c r="P31" i="16"/>
  <c r="V31" i="16" s="1"/>
  <c r="Q31" i="16"/>
  <c r="W31" i="16" s="1"/>
  <c r="P32" i="16"/>
  <c r="V32" i="16" s="1"/>
  <c r="Q32" i="16"/>
  <c r="W32" i="16" s="1"/>
  <c r="P33" i="16"/>
  <c r="V33" i="16" s="1"/>
  <c r="Q33" i="16"/>
  <c r="W33" i="16" s="1"/>
  <c r="P34" i="16"/>
  <c r="Q34" i="16"/>
  <c r="P35" i="16"/>
  <c r="Q35" i="16"/>
  <c r="P36" i="16"/>
  <c r="Q36" i="16"/>
  <c r="P37" i="16"/>
  <c r="Q37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T3" i="17"/>
  <c r="T136" i="17" s="1"/>
  <c r="U3" i="17"/>
  <c r="U60" i="17" s="1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4" i="17"/>
  <c r="R3" i="16"/>
  <c r="R87" i="16" s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U3" i="16"/>
  <c r="U10" i="16" s="1"/>
  <c r="T3" i="16"/>
  <c r="T6" i="16" s="1"/>
  <c r="U3" i="15"/>
  <c r="U20" i="15" s="1"/>
  <c r="A4" i="16"/>
  <c r="Q3" i="14"/>
  <c r="Q129" i="14" s="1"/>
  <c r="R3" i="14"/>
  <c r="R52" i="14" s="1"/>
  <c r="S3" i="14"/>
  <c r="S5" i="14" s="1"/>
  <c r="T3" i="14"/>
  <c r="U3" i="14"/>
  <c r="U24" i="14" s="1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4" i="14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T3" i="15"/>
  <c r="T14" i="15" s="1"/>
  <c r="R3" i="13"/>
  <c r="R13" i="13" s="1"/>
  <c r="S3" i="13"/>
  <c r="T3" i="13"/>
  <c r="T75" i="13" s="1"/>
  <c r="U3" i="13"/>
  <c r="U37" i="13" s="1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34" i="13"/>
  <c r="Q3" i="11"/>
  <c r="Q25" i="11" s="1"/>
  <c r="W25" i="11" s="1"/>
  <c r="R3" i="11"/>
  <c r="R6" i="11" s="1"/>
  <c r="X6" i="11" s="1"/>
  <c r="S3" i="11"/>
  <c r="S20" i="11" s="1"/>
  <c r="Y20" i="11" s="1"/>
  <c r="T3" i="11"/>
  <c r="T20" i="11" s="1"/>
  <c r="Z20" i="11" s="1"/>
  <c r="U3" i="11"/>
  <c r="P3" i="11"/>
  <c r="A143" i="11"/>
  <c r="A144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16" i="11"/>
  <c r="A115" i="11"/>
  <c r="A35" i="11"/>
  <c r="A36" i="11"/>
  <c r="A37" i="11"/>
  <c r="A38" i="11"/>
  <c r="A39" i="11"/>
  <c r="A40" i="11"/>
  <c r="A41" i="11"/>
  <c r="A42" i="11"/>
  <c r="A43" i="11"/>
  <c r="D2" i="8"/>
  <c r="E2" i="8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3" i="8"/>
  <c r="A103" i="8"/>
  <c r="A102" i="8"/>
  <c r="A97" i="8"/>
  <c r="A98" i="8"/>
  <c r="D98" i="8"/>
  <c r="A99" i="8"/>
  <c r="A100" i="8"/>
  <c r="A101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8"/>
  <c r="A4" i="8"/>
  <c r="H2" i="8"/>
  <c r="G2" i="8"/>
  <c r="F2" i="8"/>
  <c r="F95" i="8" s="1"/>
  <c r="C2" i="8"/>
  <c r="O29" i="5"/>
  <c r="P29" i="5"/>
  <c r="Q29" i="5"/>
  <c r="R29" i="5"/>
  <c r="S29" i="5"/>
  <c r="O35" i="5"/>
  <c r="O36" i="5" s="1"/>
  <c r="O41" i="5" s="1"/>
  <c r="P35" i="5"/>
  <c r="P36" i="5" s="1"/>
  <c r="P41" i="5" s="1"/>
  <c r="Q35" i="5"/>
  <c r="Q36" i="5" s="1"/>
  <c r="R35" i="5"/>
  <c r="R36" i="5" s="1"/>
  <c r="S35" i="5"/>
  <c r="S36" i="5" s="1"/>
  <c r="S41" i="5" s="1"/>
  <c r="B29" i="5"/>
  <c r="B31" i="5" s="1"/>
  <c r="C29" i="5"/>
  <c r="C31" i="5" s="1"/>
  <c r="D29" i="5"/>
  <c r="D34" i="5" s="1"/>
  <c r="D35" i="5" s="1"/>
  <c r="D36" i="5" s="1"/>
  <c r="E29" i="5"/>
  <c r="E34" i="5" s="1"/>
  <c r="E35" i="5" s="1"/>
  <c r="E36" i="5" s="1"/>
  <c r="F29" i="5"/>
  <c r="F34" i="5" s="1"/>
  <c r="F35" i="5" s="1"/>
  <c r="F36" i="5" s="1"/>
  <c r="G29" i="5"/>
  <c r="G34" i="5" s="1"/>
  <c r="G35" i="5" s="1"/>
  <c r="G36" i="5" s="1"/>
  <c r="F46" i="3"/>
  <c r="W4" i="3"/>
  <c r="W6" i="3"/>
  <c r="W11" i="3"/>
  <c r="W14" i="3"/>
  <c r="W15" i="3"/>
  <c r="W16" i="3"/>
  <c r="W18" i="3"/>
  <c r="W23" i="3"/>
  <c r="W26" i="3"/>
  <c r="W27" i="3"/>
  <c r="W28" i="3"/>
  <c r="W30" i="3"/>
  <c r="W35" i="3"/>
  <c r="W38" i="3"/>
  <c r="W39" i="3"/>
  <c r="W40" i="3"/>
  <c r="W42" i="3"/>
  <c r="W47" i="3"/>
  <c r="W50" i="3"/>
  <c r="W51" i="3"/>
  <c r="W52" i="3"/>
  <c r="W54" i="3"/>
  <c r="W59" i="3"/>
  <c r="W62" i="3"/>
  <c r="W63" i="3"/>
  <c r="W64" i="3"/>
  <c r="W66" i="3"/>
  <c r="W71" i="3"/>
  <c r="W74" i="3"/>
  <c r="W75" i="3"/>
  <c r="W76" i="3"/>
  <c r="W78" i="3"/>
  <c r="W83" i="3"/>
  <c r="W84" i="3"/>
  <c r="W87" i="3"/>
  <c r="W88" i="3"/>
  <c r="W93" i="3"/>
  <c r="W95" i="3"/>
  <c r="W96" i="3"/>
  <c r="W99" i="3"/>
  <c r="W100" i="3"/>
  <c r="W105" i="3"/>
  <c r="W107" i="3"/>
  <c r="W108" i="3"/>
  <c r="W111" i="3"/>
  <c r="W112" i="3"/>
  <c r="W117" i="3"/>
  <c r="W119" i="3"/>
  <c r="W120" i="3"/>
  <c r="W123" i="3"/>
  <c r="W124" i="3"/>
  <c r="W129" i="3"/>
  <c r="W131" i="3"/>
  <c r="W132" i="3"/>
  <c r="W135" i="3"/>
  <c r="W136" i="3"/>
  <c r="W141" i="3"/>
  <c r="W143" i="3"/>
  <c r="W144" i="3"/>
  <c r="W147" i="3"/>
  <c r="W148" i="3"/>
  <c r="W153" i="3"/>
  <c r="W155" i="3"/>
  <c r="W156" i="3"/>
  <c r="W159" i="3"/>
  <c r="W160" i="3"/>
  <c r="W165" i="3"/>
  <c r="W167" i="3"/>
  <c r="W168" i="3"/>
  <c r="W171" i="3"/>
  <c r="W172" i="3"/>
  <c r="W177" i="3"/>
  <c r="W179" i="3"/>
  <c r="W180" i="3"/>
  <c r="W183" i="3"/>
  <c r="W184" i="3"/>
  <c r="W189" i="3"/>
  <c r="W191" i="3"/>
  <c r="W192" i="3"/>
  <c r="W195" i="3"/>
  <c r="W196" i="3"/>
  <c r="W201" i="3"/>
  <c r="W203" i="3"/>
  <c r="W204" i="3"/>
  <c r="W207" i="3"/>
  <c r="W208" i="3"/>
  <c r="W213" i="3"/>
  <c r="W215" i="3"/>
  <c r="W216" i="3"/>
  <c r="W219" i="3"/>
  <c r="W220" i="3"/>
  <c r="W225" i="3"/>
  <c r="W227" i="3"/>
  <c r="W228" i="3"/>
  <c r="W231" i="3"/>
  <c r="W232" i="3"/>
  <c r="W237" i="3"/>
  <c r="W239" i="3"/>
  <c r="W240" i="3"/>
  <c r="W243" i="3"/>
  <c r="W244" i="3"/>
  <c r="W246" i="3"/>
  <c r="W247" i="3"/>
  <c r="W250" i="3"/>
  <c r="W251" i="3"/>
  <c r="W255" i="3"/>
  <c r="W256" i="3"/>
  <c r="W258" i="3"/>
  <c r="W259" i="3"/>
  <c r="W262" i="3"/>
  <c r="W263" i="3"/>
  <c r="W267" i="3"/>
  <c r="W268" i="3"/>
  <c r="W270" i="3"/>
  <c r="W271" i="3"/>
  <c r="W274" i="3"/>
  <c r="W275" i="3"/>
  <c r="W279" i="3"/>
  <c r="W280" i="3"/>
  <c r="W282" i="3"/>
  <c r="W283" i="3"/>
  <c r="W286" i="3"/>
  <c r="W287" i="3"/>
  <c r="W291" i="3"/>
  <c r="W292" i="3"/>
  <c r="W294" i="3"/>
  <c r="W295" i="3"/>
  <c r="W298" i="3"/>
  <c r="W299" i="3"/>
  <c r="W303" i="3"/>
  <c r="W304" i="3"/>
  <c r="W306" i="3"/>
  <c r="W307" i="3"/>
  <c r="W310" i="3"/>
  <c r="W311" i="3"/>
  <c r="W315" i="3"/>
  <c r="W316" i="3"/>
  <c r="W318" i="3"/>
  <c r="W319" i="3"/>
  <c r="W322" i="3"/>
  <c r="W323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" i="3"/>
  <c r="U4" i="3"/>
  <c r="U5" i="3"/>
  <c r="W5" i="3" s="1"/>
  <c r="U6" i="3"/>
  <c r="U7" i="3"/>
  <c r="W7" i="3" s="1"/>
  <c r="U8" i="3"/>
  <c r="W8" i="3" s="1"/>
  <c r="U9" i="3"/>
  <c r="W9" i="3" s="1"/>
  <c r="U10" i="3"/>
  <c r="W10" i="3" s="1"/>
  <c r="U11" i="3"/>
  <c r="U12" i="3"/>
  <c r="W12" i="3" s="1"/>
  <c r="U13" i="3"/>
  <c r="W13" i="3" s="1"/>
  <c r="U14" i="3"/>
  <c r="U15" i="3"/>
  <c r="U16" i="3"/>
  <c r="U17" i="3"/>
  <c r="W17" i="3" s="1"/>
  <c r="U18" i="3"/>
  <c r="U19" i="3"/>
  <c r="W19" i="3" s="1"/>
  <c r="U20" i="3"/>
  <c r="W20" i="3" s="1"/>
  <c r="U21" i="3"/>
  <c r="W21" i="3" s="1"/>
  <c r="U22" i="3"/>
  <c r="W22" i="3" s="1"/>
  <c r="U23" i="3"/>
  <c r="U24" i="3"/>
  <c r="W24" i="3" s="1"/>
  <c r="U25" i="3"/>
  <c r="W25" i="3" s="1"/>
  <c r="U26" i="3"/>
  <c r="U27" i="3"/>
  <c r="U28" i="3"/>
  <c r="U29" i="3"/>
  <c r="W29" i="3" s="1"/>
  <c r="U30" i="3"/>
  <c r="U31" i="3"/>
  <c r="W31" i="3" s="1"/>
  <c r="U32" i="3"/>
  <c r="W32" i="3" s="1"/>
  <c r="U33" i="3"/>
  <c r="W33" i="3" s="1"/>
  <c r="U34" i="3"/>
  <c r="W34" i="3" s="1"/>
  <c r="U35" i="3"/>
  <c r="U36" i="3"/>
  <c r="W36" i="3" s="1"/>
  <c r="U37" i="3"/>
  <c r="W37" i="3" s="1"/>
  <c r="U38" i="3"/>
  <c r="U39" i="3"/>
  <c r="U40" i="3"/>
  <c r="U41" i="3"/>
  <c r="W41" i="3" s="1"/>
  <c r="U42" i="3"/>
  <c r="U43" i="3"/>
  <c r="W43" i="3" s="1"/>
  <c r="U44" i="3"/>
  <c r="W44" i="3" s="1"/>
  <c r="U45" i="3"/>
  <c r="W45" i="3" s="1"/>
  <c r="U46" i="3"/>
  <c r="W46" i="3" s="1"/>
  <c r="U47" i="3"/>
  <c r="U48" i="3"/>
  <c r="W48" i="3" s="1"/>
  <c r="U49" i="3"/>
  <c r="W49" i="3" s="1"/>
  <c r="U50" i="3"/>
  <c r="U51" i="3"/>
  <c r="U52" i="3"/>
  <c r="U53" i="3"/>
  <c r="W53" i="3" s="1"/>
  <c r="U54" i="3"/>
  <c r="U55" i="3"/>
  <c r="W55" i="3" s="1"/>
  <c r="U56" i="3"/>
  <c r="W56" i="3" s="1"/>
  <c r="U57" i="3"/>
  <c r="W57" i="3" s="1"/>
  <c r="U58" i="3"/>
  <c r="W58" i="3" s="1"/>
  <c r="U59" i="3"/>
  <c r="U60" i="3"/>
  <c r="W60" i="3" s="1"/>
  <c r="U61" i="3"/>
  <c r="W61" i="3" s="1"/>
  <c r="U62" i="3"/>
  <c r="U63" i="3"/>
  <c r="U64" i="3"/>
  <c r="U65" i="3"/>
  <c r="W65" i="3" s="1"/>
  <c r="U66" i="3"/>
  <c r="U67" i="3"/>
  <c r="W67" i="3" s="1"/>
  <c r="U68" i="3"/>
  <c r="W68" i="3" s="1"/>
  <c r="U69" i="3"/>
  <c r="W69" i="3" s="1"/>
  <c r="U70" i="3"/>
  <c r="W70" i="3" s="1"/>
  <c r="U71" i="3"/>
  <c r="U72" i="3"/>
  <c r="W72" i="3" s="1"/>
  <c r="U73" i="3"/>
  <c r="W73" i="3" s="1"/>
  <c r="U74" i="3"/>
  <c r="U75" i="3"/>
  <c r="U76" i="3"/>
  <c r="U77" i="3"/>
  <c r="W77" i="3" s="1"/>
  <c r="U78" i="3"/>
  <c r="U79" i="3"/>
  <c r="W79" i="3" s="1"/>
  <c r="U80" i="3"/>
  <c r="W80" i="3" s="1"/>
  <c r="U81" i="3"/>
  <c r="W81" i="3" s="1"/>
  <c r="U82" i="3"/>
  <c r="W82" i="3" s="1"/>
  <c r="U3" i="3"/>
  <c r="U244" i="3"/>
  <c r="U245" i="3"/>
  <c r="W245" i="3" s="1"/>
  <c r="U246" i="3"/>
  <c r="U247" i="3"/>
  <c r="U248" i="3"/>
  <c r="W248" i="3" s="1"/>
  <c r="U249" i="3"/>
  <c r="W249" i="3" s="1"/>
  <c r="U250" i="3"/>
  <c r="U251" i="3"/>
  <c r="U252" i="3"/>
  <c r="W252" i="3" s="1"/>
  <c r="U253" i="3"/>
  <c r="W253" i="3" s="1"/>
  <c r="U254" i="3"/>
  <c r="W254" i="3" s="1"/>
  <c r="U255" i="3"/>
  <c r="U256" i="3"/>
  <c r="U257" i="3"/>
  <c r="W257" i="3" s="1"/>
  <c r="U258" i="3"/>
  <c r="U259" i="3"/>
  <c r="U260" i="3"/>
  <c r="W260" i="3" s="1"/>
  <c r="U261" i="3"/>
  <c r="W261" i="3" s="1"/>
  <c r="U262" i="3"/>
  <c r="U263" i="3"/>
  <c r="U264" i="3"/>
  <c r="W264" i="3" s="1"/>
  <c r="U265" i="3"/>
  <c r="W265" i="3" s="1"/>
  <c r="U266" i="3"/>
  <c r="W266" i="3" s="1"/>
  <c r="U267" i="3"/>
  <c r="U268" i="3"/>
  <c r="U269" i="3"/>
  <c r="W269" i="3" s="1"/>
  <c r="U270" i="3"/>
  <c r="U271" i="3"/>
  <c r="U272" i="3"/>
  <c r="W272" i="3" s="1"/>
  <c r="U273" i="3"/>
  <c r="W273" i="3" s="1"/>
  <c r="U274" i="3"/>
  <c r="U275" i="3"/>
  <c r="U276" i="3"/>
  <c r="W276" i="3" s="1"/>
  <c r="U277" i="3"/>
  <c r="W277" i="3" s="1"/>
  <c r="U278" i="3"/>
  <c r="W278" i="3" s="1"/>
  <c r="U279" i="3"/>
  <c r="U280" i="3"/>
  <c r="U281" i="3"/>
  <c r="W281" i="3" s="1"/>
  <c r="U282" i="3"/>
  <c r="U283" i="3"/>
  <c r="U284" i="3"/>
  <c r="W284" i="3" s="1"/>
  <c r="U285" i="3"/>
  <c r="W285" i="3" s="1"/>
  <c r="U286" i="3"/>
  <c r="U287" i="3"/>
  <c r="U288" i="3"/>
  <c r="W288" i="3" s="1"/>
  <c r="U289" i="3"/>
  <c r="W289" i="3" s="1"/>
  <c r="U290" i="3"/>
  <c r="W290" i="3" s="1"/>
  <c r="U291" i="3"/>
  <c r="U292" i="3"/>
  <c r="U293" i="3"/>
  <c r="W293" i="3" s="1"/>
  <c r="U294" i="3"/>
  <c r="U295" i="3"/>
  <c r="U296" i="3"/>
  <c r="W296" i="3" s="1"/>
  <c r="U297" i="3"/>
  <c r="W297" i="3" s="1"/>
  <c r="U298" i="3"/>
  <c r="U299" i="3"/>
  <c r="U300" i="3"/>
  <c r="W300" i="3" s="1"/>
  <c r="U301" i="3"/>
  <c r="W301" i="3" s="1"/>
  <c r="U302" i="3"/>
  <c r="W302" i="3" s="1"/>
  <c r="U303" i="3"/>
  <c r="U304" i="3"/>
  <c r="U305" i="3"/>
  <c r="W305" i="3" s="1"/>
  <c r="U306" i="3"/>
  <c r="U307" i="3"/>
  <c r="U308" i="3"/>
  <c r="W308" i="3" s="1"/>
  <c r="U309" i="3"/>
  <c r="W309" i="3" s="1"/>
  <c r="U310" i="3"/>
  <c r="U311" i="3"/>
  <c r="U312" i="3"/>
  <c r="W312" i="3" s="1"/>
  <c r="U313" i="3"/>
  <c r="W313" i="3" s="1"/>
  <c r="U314" i="3"/>
  <c r="W314" i="3" s="1"/>
  <c r="U315" i="3"/>
  <c r="U316" i="3"/>
  <c r="U317" i="3"/>
  <c r="W317" i="3" s="1"/>
  <c r="U318" i="3"/>
  <c r="U319" i="3"/>
  <c r="U320" i="3"/>
  <c r="W320" i="3" s="1"/>
  <c r="U321" i="3"/>
  <c r="W321" i="3" s="1"/>
  <c r="U322" i="3"/>
  <c r="U323" i="3"/>
  <c r="U243" i="3"/>
  <c r="U242" i="3"/>
  <c r="W242" i="3" s="1"/>
  <c r="U241" i="3"/>
  <c r="W241" i="3" s="1"/>
  <c r="U240" i="3"/>
  <c r="U239" i="3"/>
  <c r="U238" i="3"/>
  <c r="W238" i="3" s="1"/>
  <c r="U237" i="3"/>
  <c r="U236" i="3"/>
  <c r="W236" i="3" s="1"/>
  <c r="U235" i="3"/>
  <c r="W235" i="3" s="1"/>
  <c r="U234" i="3"/>
  <c r="W234" i="3" s="1"/>
  <c r="U233" i="3"/>
  <c r="W233" i="3" s="1"/>
  <c r="U232" i="3"/>
  <c r="U231" i="3"/>
  <c r="U230" i="3"/>
  <c r="W230" i="3" s="1"/>
  <c r="U229" i="3"/>
  <c r="W229" i="3" s="1"/>
  <c r="U228" i="3"/>
  <c r="U227" i="3"/>
  <c r="U226" i="3"/>
  <c r="W226" i="3" s="1"/>
  <c r="U225" i="3"/>
  <c r="U224" i="3"/>
  <c r="W224" i="3" s="1"/>
  <c r="U223" i="3"/>
  <c r="W223" i="3" s="1"/>
  <c r="U222" i="3"/>
  <c r="W222" i="3" s="1"/>
  <c r="U221" i="3"/>
  <c r="W221" i="3" s="1"/>
  <c r="U220" i="3"/>
  <c r="U219" i="3"/>
  <c r="U218" i="3"/>
  <c r="W218" i="3" s="1"/>
  <c r="U217" i="3"/>
  <c r="W217" i="3" s="1"/>
  <c r="U216" i="3"/>
  <c r="U215" i="3"/>
  <c r="U214" i="3"/>
  <c r="W214" i="3" s="1"/>
  <c r="U213" i="3"/>
  <c r="U212" i="3"/>
  <c r="W212" i="3" s="1"/>
  <c r="U211" i="3"/>
  <c r="W211" i="3" s="1"/>
  <c r="U210" i="3"/>
  <c r="W210" i="3" s="1"/>
  <c r="U209" i="3"/>
  <c r="W209" i="3" s="1"/>
  <c r="U208" i="3"/>
  <c r="U207" i="3"/>
  <c r="U206" i="3"/>
  <c r="W206" i="3" s="1"/>
  <c r="U205" i="3"/>
  <c r="W205" i="3" s="1"/>
  <c r="U204" i="3"/>
  <c r="U203" i="3"/>
  <c r="U202" i="3"/>
  <c r="W202" i="3" s="1"/>
  <c r="U201" i="3"/>
  <c r="U200" i="3"/>
  <c r="W200" i="3" s="1"/>
  <c r="U199" i="3"/>
  <c r="W199" i="3" s="1"/>
  <c r="U198" i="3"/>
  <c r="W198" i="3" s="1"/>
  <c r="U197" i="3"/>
  <c r="W197" i="3" s="1"/>
  <c r="U196" i="3"/>
  <c r="U195" i="3"/>
  <c r="U194" i="3"/>
  <c r="W194" i="3" s="1"/>
  <c r="U193" i="3"/>
  <c r="W193" i="3" s="1"/>
  <c r="U192" i="3"/>
  <c r="U191" i="3"/>
  <c r="U190" i="3"/>
  <c r="W190" i="3" s="1"/>
  <c r="U189" i="3"/>
  <c r="U188" i="3"/>
  <c r="W188" i="3" s="1"/>
  <c r="U187" i="3"/>
  <c r="W187" i="3" s="1"/>
  <c r="U186" i="3"/>
  <c r="W186" i="3" s="1"/>
  <c r="U185" i="3"/>
  <c r="W185" i="3" s="1"/>
  <c r="U184" i="3"/>
  <c r="U183" i="3"/>
  <c r="U182" i="3"/>
  <c r="W182" i="3" s="1"/>
  <c r="U181" i="3"/>
  <c r="W181" i="3" s="1"/>
  <c r="U180" i="3"/>
  <c r="U179" i="3"/>
  <c r="U178" i="3"/>
  <c r="W178" i="3" s="1"/>
  <c r="U177" i="3"/>
  <c r="U176" i="3"/>
  <c r="W176" i="3" s="1"/>
  <c r="U175" i="3"/>
  <c r="W175" i="3" s="1"/>
  <c r="U174" i="3"/>
  <c r="W174" i="3" s="1"/>
  <c r="U173" i="3"/>
  <c r="W173" i="3" s="1"/>
  <c r="U172" i="3"/>
  <c r="U171" i="3"/>
  <c r="U170" i="3"/>
  <c r="W170" i="3" s="1"/>
  <c r="U169" i="3"/>
  <c r="W169" i="3" s="1"/>
  <c r="U168" i="3"/>
  <c r="U167" i="3"/>
  <c r="U166" i="3"/>
  <c r="W166" i="3" s="1"/>
  <c r="U165" i="3"/>
  <c r="U164" i="3"/>
  <c r="W164" i="3" s="1"/>
  <c r="U163" i="3"/>
  <c r="W163" i="3" s="1"/>
  <c r="U162" i="3"/>
  <c r="W162" i="3" s="1"/>
  <c r="U161" i="3"/>
  <c r="W161" i="3" s="1"/>
  <c r="U160" i="3"/>
  <c r="U159" i="3"/>
  <c r="U158" i="3"/>
  <c r="W158" i="3" s="1"/>
  <c r="U157" i="3"/>
  <c r="W157" i="3" s="1"/>
  <c r="U156" i="3"/>
  <c r="U155" i="3"/>
  <c r="U154" i="3"/>
  <c r="W154" i="3" s="1"/>
  <c r="U153" i="3"/>
  <c r="U152" i="3"/>
  <c r="W152" i="3" s="1"/>
  <c r="U151" i="3"/>
  <c r="W151" i="3" s="1"/>
  <c r="U150" i="3"/>
  <c r="W150" i="3" s="1"/>
  <c r="U149" i="3"/>
  <c r="W149" i="3" s="1"/>
  <c r="U148" i="3"/>
  <c r="U147" i="3"/>
  <c r="U146" i="3"/>
  <c r="W146" i="3" s="1"/>
  <c r="U145" i="3"/>
  <c r="W145" i="3" s="1"/>
  <c r="U144" i="3"/>
  <c r="U143" i="3"/>
  <c r="U142" i="3"/>
  <c r="W142" i="3" s="1"/>
  <c r="U141" i="3"/>
  <c r="U140" i="3"/>
  <c r="W140" i="3" s="1"/>
  <c r="U139" i="3"/>
  <c r="W139" i="3" s="1"/>
  <c r="U138" i="3"/>
  <c r="W138" i="3" s="1"/>
  <c r="U137" i="3"/>
  <c r="W137" i="3" s="1"/>
  <c r="U136" i="3"/>
  <c r="U135" i="3"/>
  <c r="U134" i="3"/>
  <c r="W134" i="3" s="1"/>
  <c r="U133" i="3"/>
  <c r="W133" i="3" s="1"/>
  <c r="U132" i="3"/>
  <c r="U131" i="3"/>
  <c r="U130" i="3"/>
  <c r="W130" i="3" s="1"/>
  <c r="U129" i="3"/>
  <c r="U128" i="3"/>
  <c r="W128" i="3" s="1"/>
  <c r="U127" i="3"/>
  <c r="W127" i="3" s="1"/>
  <c r="U126" i="3"/>
  <c r="W126" i="3" s="1"/>
  <c r="U125" i="3"/>
  <c r="W125" i="3" s="1"/>
  <c r="U124" i="3"/>
  <c r="U123" i="3"/>
  <c r="U122" i="3"/>
  <c r="W122" i="3" s="1"/>
  <c r="U121" i="3"/>
  <c r="W121" i="3" s="1"/>
  <c r="U120" i="3"/>
  <c r="U119" i="3"/>
  <c r="U118" i="3"/>
  <c r="W118" i="3" s="1"/>
  <c r="U117" i="3"/>
  <c r="U116" i="3"/>
  <c r="W116" i="3" s="1"/>
  <c r="U115" i="3"/>
  <c r="W115" i="3" s="1"/>
  <c r="U114" i="3"/>
  <c r="W114" i="3" s="1"/>
  <c r="U113" i="3"/>
  <c r="W113" i="3" s="1"/>
  <c r="U112" i="3"/>
  <c r="U111" i="3"/>
  <c r="U110" i="3"/>
  <c r="W110" i="3" s="1"/>
  <c r="U109" i="3"/>
  <c r="W109" i="3" s="1"/>
  <c r="U108" i="3"/>
  <c r="U107" i="3"/>
  <c r="U106" i="3"/>
  <c r="W106" i="3" s="1"/>
  <c r="U105" i="3"/>
  <c r="U104" i="3"/>
  <c r="W104" i="3" s="1"/>
  <c r="U103" i="3"/>
  <c r="W103" i="3" s="1"/>
  <c r="U102" i="3"/>
  <c r="W102" i="3" s="1"/>
  <c r="U101" i="3"/>
  <c r="W101" i="3" s="1"/>
  <c r="U100" i="3"/>
  <c r="U99" i="3"/>
  <c r="U98" i="3"/>
  <c r="W98" i="3" s="1"/>
  <c r="U97" i="3"/>
  <c r="W97" i="3" s="1"/>
  <c r="U96" i="3"/>
  <c r="U95" i="3"/>
  <c r="U94" i="3"/>
  <c r="W94" i="3" s="1"/>
  <c r="U93" i="3"/>
  <c r="U92" i="3"/>
  <c r="W92" i="3" s="1"/>
  <c r="U91" i="3"/>
  <c r="W91" i="3" s="1"/>
  <c r="U90" i="3"/>
  <c r="W90" i="3" s="1"/>
  <c r="U89" i="3"/>
  <c r="W89" i="3" s="1"/>
  <c r="U88" i="3"/>
  <c r="U87" i="3"/>
  <c r="U86" i="3"/>
  <c r="W86" i="3" s="1"/>
  <c r="U85" i="3"/>
  <c r="W85" i="3" s="1"/>
  <c r="U84" i="3"/>
  <c r="U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8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12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43" i="3"/>
  <c r="U4" i="17" l="1"/>
  <c r="D3" i="17"/>
  <c r="J37" i="17" s="1"/>
  <c r="V37" i="17" s="1"/>
  <c r="E3" i="17"/>
  <c r="K138" i="17" s="1"/>
  <c r="W138" i="17" s="1"/>
  <c r="H3" i="17"/>
  <c r="I3" i="17"/>
  <c r="O61" i="17" s="1"/>
  <c r="G3" i="17"/>
  <c r="F3" i="17"/>
  <c r="U15" i="17"/>
  <c r="T112" i="17"/>
  <c r="T94" i="17"/>
  <c r="U47" i="17"/>
  <c r="S80" i="17"/>
  <c r="S15" i="17"/>
  <c r="S47" i="17"/>
  <c r="S20" i="17"/>
  <c r="S141" i="17"/>
  <c r="S142" i="17"/>
  <c r="T117" i="17"/>
  <c r="S68" i="17"/>
  <c r="S54" i="17"/>
  <c r="S144" i="17"/>
  <c r="S42" i="17"/>
  <c r="S48" i="17"/>
  <c r="S152" i="17"/>
  <c r="T113" i="17"/>
  <c r="U73" i="17"/>
  <c r="S59" i="17"/>
  <c r="S13" i="17"/>
  <c r="S76" i="17"/>
  <c r="S81" i="17"/>
  <c r="S90" i="17"/>
  <c r="S82" i="17"/>
  <c r="S58" i="17"/>
  <c r="S143" i="17"/>
  <c r="T118" i="17"/>
  <c r="U74" i="17"/>
  <c r="S73" i="17"/>
  <c r="S27" i="17"/>
  <c r="S75" i="17"/>
  <c r="S46" i="17"/>
  <c r="S32" i="17"/>
  <c r="S61" i="17"/>
  <c r="S33" i="17"/>
  <c r="S62" i="17"/>
  <c r="S151" i="17"/>
  <c r="T144" i="17"/>
  <c r="U75" i="17"/>
  <c r="S74" i="17"/>
  <c r="S60" i="17"/>
  <c r="S14" i="17"/>
  <c r="U76" i="17"/>
  <c r="U59" i="17"/>
  <c r="U58" i="17"/>
  <c r="U21" i="17"/>
  <c r="U12" i="17"/>
  <c r="U26" i="17"/>
  <c r="U40" i="17"/>
  <c r="U88" i="17"/>
  <c r="U84" i="17"/>
  <c r="U25" i="17"/>
  <c r="U39" i="17"/>
  <c r="U52" i="17"/>
  <c r="U77" i="17"/>
  <c r="U24" i="17"/>
  <c r="U37" i="17"/>
  <c r="U10" i="17"/>
  <c r="U23" i="17"/>
  <c r="U36" i="17"/>
  <c r="U70" i="17"/>
  <c r="U86" i="17"/>
  <c r="U9" i="17"/>
  <c r="U22" i="17"/>
  <c r="U35" i="17"/>
  <c r="U85" i="17"/>
  <c r="U49" i="17"/>
  <c r="U63" i="17"/>
  <c r="U83" i="17"/>
  <c r="U82" i="17"/>
  <c r="T140" i="17"/>
  <c r="T107" i="17"/>
  <c r="T131" i="17"/>
  <c r="T99" i="17"/>
  <c r="T111" i="17"/>
  <c r="T135" i="17"/>
  <c r="T146" i="17"/>
  <c r="T106" i="17"/>
  <c r="T130" i="17"/>
  <c r="T101" i="17"/>
  <c r="T125" i="17"/>
  <c r="T105" i="17"/>
  <c r="T129" i="17"/>
  <c r="T148" i="17"/>
  <c r="T100" i="17"/>
  <c r="T124" i="17"/>
  <c r="T147" i="17"/>
  <c r="T119" i="17"/>
  <c r="T123" i="17"/>
  <c r="T145" i="17"/>
  <c r="T142" i="17"/>
  <c r="T137" i="17"/>
  <c r="U62" i="17"/>
  <c r="U61" i="17"/>
  <c r="T143" i="17"/>
  <c r="U46" i="17"/>
  <c r="S145" i="17"/>
  <c r="S146" i="17"/>
  <c r="S84" i="17"/>
  <c r="S69" i="17"/>
  <c r="S64" i="17"/>
  <c r="S50" i="17"/>
  <c r="S21" i="17"/>
  <c r="S4" i="17"/>
  <c r="S147" i="17"/>
  <c r="S85" i="17"/>
  <c r="S78" i="17"/>
  <c r="S35" i="17"/>
  <c r="S22" i="17"/>
  <c r="S148" i="17"/>
  <c r="S86" i="17"/>
  <c r="S70" i="17"/>
  <c r="S51" i="17"/>
  <c r="S36" i="17"/>
  <c r="S23" i="17"/>
  <c r="S17" i="17"/>
  <c r="S10" i="17"/>
  <c r="S49" i="17"/>
  <c r="S34" i="17"/>
  <c r="S29" i="17"/>
  <c r="S9" i="17"/>
  <c r="S149" i="17"/>
  <c r="S87" i="17"/>
  <c r="S71" i="17"/>
  <c r="S37" i="17"/>
  <c r="S24" i="17"/>
  <c r="S11" i="17"/>
  <c r="S5" i="17"/>
  <c r="S63" i="17"/>
  <c r="S8" i="17"/>
  <c r="S140" i="17"/>
  <c r="S57" i="17"/>
  <c r="S52" i="17"/>
  <c r="S39" i="17"/>
  <c r="S25" i="17"/>
  <c r="S83" i="17"/>
  <c r="S150" i="17"/>
  <c r="S88" i="17"/>
  <c r="S72" i="17"/>
  <c r="S66" i="17"/>
  <c r="S45" i="17"/>
  <c r="S40" i="17"/>
  <c r="S26" i="17"/>
  <c r="S12" i="17"/>
  <c r="T149" i="17"/>
  <c r="T138" i="17"/>
  <c r="T132" i="17"/>
  <c r="T126" i="17"/>
  <c r="T120" i="17"/>
  <c r="T114" i="17"/>
  <c r="T108" i="17"/>
  <c r="T102" i="17"/>
  <c r="U8" i="17"/>
  <c r="U20" i="17"/>
  <c r="U32" i="17"/>
  <c r="U45" i="17"/>
  <c r="U57" i="17"/>
  <c r="U69" i="17"/>
  <c r="U81" i="17"/>
  <c r="U6" i="17"/>
  <c r="U43" i="17"/>
  <c r="U79" i="17"/>
  <c r="U7" i="17"/>
  <c r="U19" i="17"/>
  <c r="U31" i="17"/>
  <c r="U44" i="17"/>
  <c r="U56" i="17"/>
  <c r="U68" i="17"/>
  <c r="U80" i="17"/>
  <c r="U18" i="17"/>
  <c r="U30" i="17"/>
  <c r="U55" i="17"/>
  <c r="U67" i="17"/>
  <c r="U5" i="17"/>
  <c r="U17" i="17"/>
  <c r="U29" i="17"/>
  <c r="U42" i="17"/>
  <c r="U54" i="17"/>
  <c r="U66" i="17"/>
  <c r="U78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133" i="17"/>
  <c r="U134" i="17"/>
  <c r="U135" i="17"/>
  <c r="U136" i="17"/>
  <c r="U137" i="17"/>
  <c r="U138" i="17"/>
  <c r="U139" i="17"/>
  <c r="U140" i="17"/>
  <c r="U141" i="17"/>
  <c r="U142" i="17"/>
  <c r="U143" i="17"/>
  <c r="U144" i="17"/>
  <c r="U145" i="17"/>
  <c r="U146" i="17"/>
  <c r="U147" i="17"/>
  <c r="U148" i="17"/>
  <c r="U149" i="17"/>
  <c r="U150" i="17"/>
  <c r="U151" i="17"/>
  <c r="U152" i="17"/>
  <c r="U16" i="17"/>
  <c r="U28" i="17"/>
  <c r="U41" i="17"/>
  <c r="U53" i="17"/>
  <c r="U65" i="17"/>
  <c r="T150" i="17"/>
  <c r="U87" i="17"/>
  <c r="U64" i="17"/>
  <c r="U48" i="17"/>
  <c r="U27" i="17"/>
  <c r="U11" i="17"/>
  <c r="T152" i="17"/>
  <c r="U71" i="17"/>
  <c r="U50" i="17"/>
  <c r="U33" i="17"/>
  <c r="U13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4" i="17"/>
  <c r="T93" i="17"/>
  <c r="T95" i="17"/>
  <c r="T96" i="17"/>
  <c r="T97" i="17"/>
  <c r="T91" i="17"/>
  <c r="T92" i="17"/>
  <c r="T151" i="17"/>
  <c r="T139" i="17"/>
  <c r="T133" i="17"/>
  <c r="T127" i="17"/>
  <c r="T121" i="17"/>
  <c r="T115" i="17"/>
  <c r="T109" i="17"/>
  <c r="T103" i="17"/>
  <c r="T141" i="17"/>
  <c r="T134" i="17"/>
  <c r="T128" i="17"/>
  <c r="T122" i="17"/>
  <c r="T116" i="17"/>
  <c r="T110" i="17"/>
  <c r="T104" i="17"/>
  <c r="T98" i="17"/>
  <c r="U89" i="17"/>
  <c r="U72" i="17"/>
  <c r="U51" i="17"/>
  <c r="U34" i="17"/>
  <c r="U14" i="17"/>
  <c r="S89" i="17"/>
  <c r="S77" i="17"/>
  <c r="S65" i="17"/>
  <c r="S53" i="17"/>
  <c r="S41" i="17"/>
  <c r="S28" i="17"/>
  <c r="S16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79" i="17"/>
  <c r="S67" i="17"/>
  <c r="S55" i="17"/>
  <c r="S43" i="17"/>
  <c r="S30" i="17"/>
  <c r="S18" i="17"/>
  <c r="S6" i="17"/>
  <c r="S56" i="17"/>
  <c r="S44" i="17"/>
  <c r="S31" i="17"/>
  <c r="S19" i="17"/>
  <c r="K114" i="15"/>
  <c r="K97" i="15"/>
  <c r="K75" i="15"/>
  <c r="K69" i="15"/>
  <c r="W69" i="15" s="1"/>
  <c r="K51" i="15"/>
  <c r="W51" i="15" s="1"/>
  <c r="K45" i="15"/>
  <c r="K27" i="15"/>
  <c r="W27" i="15" s="1"/>
  <c r="J40" i="15"/>
  <c r="V40" i="15" s="1"/>
  <c r="J120" i="15"/>
  <c r="J26" i="15"/>
  <c r="V26" i="15" s="1"/>
  <c r="J138" i="15"/>
  <c r="V138" i="15" s="1"/>
  <c r="J142" i="15"/>
  <c r="V142" i="15" s="1"/>
  <c r="J50" i="15"/>
  <c r="J98" i="15"/>
  <c r="J108" i="15"/>
  <c r="V108" i="15" s="1"/>
  <c r="O66" i="15"/>
  <c r="O103" i="15"/>
  <c r="O131" i="15"/>
  <c r="M148" i="15"/>
  <c r="M108" i="15"/>
  <c r="M92" i="15"/>
  <c r="Y92" i="15" s="1"/>
  <c r="M86" i="15"/>
  <c r="M68" i="15"/>
  <c r="M62" i="15"/>
  <c r="Y62" i="15" s="1"/>
  <c r="J8" i="15"/>
  <c r="V8" i="15" s="1"/>
  <c r="J132" i="15"/>
  <c r="V132" i="15" s="1"/>
  <c r="J88" i="15"/>
  <c r="V88" i="15" s="1"/>
  <c r="J64" i="15"/>
  <c r="V64" i="15" s="1"/>
  <c r="O99" i="15"/>
  <c r="H3" i="15"/>
  <c r="M112" i="15"/>
  <c r="M110" i="15"/>
  <c r="M90" i="15"/>
  <c r="M66" i="15"/>
  <c r="M28" i="15"/>
  <c r="M20" i="15"/>
  <c r="M18" i="15"/>
  <c r="M14" i="15"/>
  <c r="M12" i="15"/>
  <c r="J4" i="15"/>
  <c r="V4" i="15" s="1"/>
  <c r="J42" i="15"/>
  <c r="J66" i="15"/>
  <c r="V66" i="15" s="1"/>
  <c r="J6" i="15"/>
  <c r="V6" i="15" s="1"/>
  <c r="J104" i="15"/>
  <c r="V104" i="15" s="1"/>
  <c r="J140" i="15"/>
  <c r="V140" i="15" s="1"/>
  <c r="J20" i="15"/>
  <c r="V20" i="15" s="1"/>
  <c r="J30" i="15"/>
  <c r="V30" i="15" s="1"/>
  <c r="J38" i="15"/>
  <c r="V38" i="15" s="1"/>
  <c r="J62" i="15"/>
  <c r="V62" i="15" s="1"/>
  <c r="J86" i="15"/>
  <c r="V86" i="15" s="1"/>
  <c r="J106" i="15"/>
  <c r="V106" i="15" s="1"/>
  <c r="J118" i="15"/>
  <c r="V118" i="15" s="1"/>
  <c r="J124" i="15"/>
  <c r="V124" i="15" s="1"/>
  <c r="J136" i="15"/>
  <c r="V136" i="15" s="1"/>
  <c r="J10" i="15"/>
  <c r="V10" i="15" s="1"/>
  <c r="J16" i="15"/>
  <c r="V16" i="15" s="1"/>
  <c r="J32" i="15"/>
  <c r="V32" i="15" s="1"/>
  <c r="J44" i="15"/>
  <c r="V44" i="15" s="1"/>
  <c r="J68" i="15"/>
  <c r="V68" i="15" s="1"/>
  <c r="J74" i="15"/>
  <c r="V74" i="15" s="1"/>
  <c r="J80" i="15"/>
  <c r="V80" i="15" s="1"/>
  <c r="J56" i="15"/>
  <c r="V56" i="15" s="1"/>
  <c r="J96" i="15"/>
  <c r="V96" i="15" s="1"/>
  <c r="J148" i="15"/>
  <c r="V148" i="15" s="1"/>
  <c r="J22" i="15"/>
  <c r="V22" i="15" s="1"/>
  <c r="L66" i="15"/>
  <c r="X66" i="15" s="1"/>
  <c r="L64" i="15"/>
  <c r="X64" i="15" s="1"/>
  <c r="K6" i="15"/>
  <c r="W6" i="15" s="1"/>
  <c r="K5" i="15"/>
  <c r="W5" i="15" s="1"/>
  <c r="K99" i="15"/>
  <c r="W99" i="15" s="1"/>
  <c r="K121" i="15"/>
  <c r="K23" i="15"/>
  <c r="K29" i="15"/>
  <c r="K53" i="15"/>
  <c r="K77" i="15"/>
  <c r="W77" i="15" s="1"/>
  <c r="K14" i="15"/>
  <c r="W14" i="15" s="1"/>
  <c r="K123" i="15"/>
  <c r="W123" i="15" s="1"/>
  <c r="K93" i="15"/>
  <c r="W93" i="15" s="1"/>
  <c r="K115" i="15"/>
  <c r="W115" i="15" s="1"/>
  <c r="K145" i="15"/>
  <c r="W145" i="15" s="1"/>
  <c r="K71" i="15"/>
  <c r="W71" i="15" s="1"/>
  <c r="K139" i="15"/>
  <c r="W139" i="15" s="1"/>
  <c r="K36" i="15"/>
  <c r="K47" i="15"/>
  <c r="K60" i="15"/>
  <c r="W60" i="15" s="1"/>
  <c r="K84" i="15"/>
  <c r="W84" i="15" s="1"/>
  <c r="K128" i="15"/>
  <c r="K4" i="15"/>
  <c r="W4" i="15" s="1"/>
  <c r="K49" i="15"/>
  <c r="W49" i="15" s="1"/>
  <c r="K73" i="15"/>
  <c r="W73" i="15" s="1"/>
  <c r="K141" i="15"/>
  <c r="W141" i="15" s="1"/>
  <c r="K67" i="15"/>
  <c r="W67" i="15" s="1"/>
  <c r="K101" i="15"/>
  <c r="W101" i="15" s="1"/>
  <c r="K136" i="15"/>
  <c r="W136" i="15" s="1"/>
  <c r="K56" i="15"/>
  <c r="K91" i="15"/>
  <c r="W91" i="15" s="1"/>
  <c r="K119" i="15"/>
  <c r="K125" i="15"/>
  <c r="W125" i="15" s="1"/>
  <c r="K19" i="15"/>
  <c r="K25" i="15"/>
  <c r="W25" i="15" s="1"/>
  <c r="K117" i="15"/>
  <c r="W117" i="15" s="1"/>
  <c r="K147" i="15"/>
  <c r="W147" i="15" s="1"/>
  <c r="K38" i="15"/>
  <c r="W38" i="15" s="1"/>
  <c r="K43" i="15"/>
  <c r="W43" i="15" s="1"/>
  <c r="K62" i="15"/>
  <c r="W62" i="15" s="1"/>
  <c r="K86" i="15"/>
  <c r="W86" i="15" s="1"/>
  <c r="K106" i="15"/>
  <c r="K132" i="15"/>
  <c r="J114" i="15"/>
  <c r="V114" i="15" s="1"/>
  <c r="J92" i="15"/>
  <c r="V92" i="15" s="1"/>
  <c r="K21" i="15"/>
  <c r="J150" i="15"/>
  <c r="V150" i="15" s="1"/>
  <c r="J146" i="15"/>
  <c r="V146" i="15" s="1"/>
  <c r="J144" i="15"/>
  <c r="V144" i="15" s="1"/>
  <c r="J134" i="15"/>
  <c r="V134" i="15" s="1"/>
  <c r="J130" i="15"/>
  <c r="V130" i="15" s="1"/>
  <c r="J128" i="15"/>
  <c r="V128" i="15" s="1"/>
  <c r="J122" i="15"/>
  <c r="V122" i="15" s="1"/>
  <c r="J116" i="15"/>
  <c r="J112" i="15"/>
  <c r="V112" i="15" s="1"/>
  <c r="J110" i="15"/>
  <c r="V110" i="15" s="1"/>
  <c r="J100" i="15"/>
  <c r="V100" i="15" s="1"/>
  <c r="J94" i="15"/>
  <c r="V94" i="15" s="1"/>
  <c r="J90" i="15"/>
  <c r="V90" i="15" s="1"/>
  <c r="J84" i="15"/>
  <c r="V84" i="15" s="1"/>
  <c r="J78" i="15"/>
  <c r="V78" i="15" s="1"/>
  <c r="J76" i="15"/>
  <c r="V76" i="15" s="1"/>
  <c r="J72" i="15"/>
  <c r="V72" i="15" s="1"/>
  <c r="J70" i="15"/>
  <c r="V70" i="15" s="1"/>
  <c r="J60" i="15"/>
  <c r="V60" i="15" s="1"/>
  <c r="J54" i="15"/>
  <c r="J52" i="15"/>
  <c r="V52" i="15" s="1"/>
  <c r="J48" i="15"/>
  <c r="V48" i="15" s="1"/>
  <c r="J46" i="15"/>
  <c r="V46" i="15" s="1"/>
  <c r="J36" i="15"/>
  <c r="V36" i="15" s="1"/>
  <c r="J28" i="15"/>
  <c r="V28" i="15" s="1"/>
  <c r="J24" i="15"/>
  <c r="V24" i="15" s="1"/>
  <c r="J18" i="15"/>
  <c r="V18" i="15" s="1"/>
  <c r="J14" i="15"/>
  <c r="V14" i="15" s="1"/>
  <c r="K149" i="15"/>
  <c r="W149" i="15" s="1"/>
  <c r="K108" i="15"/>
  <c r="M147" i="15"/>
  <c r="M47" i="15"/>
  <c r="M29" i="15"/>
  <c r="M7" i="15"/>
  <c r="J82" i="15"/>
  <c r="V82" i="15" s="1"/>
  <c r="J34" i="15"/>
  <c r="V34" i="15" s="1"/>
  <c r="K143" i="15"/>
  <c r="W143" i="15" s="1"/>
  <c r="J102" i="15"/>
  <c r="V102" i="15" s="1"/>
  <c r="K95" i="15"/>
  <c r="M103" i="15"/>
  <c r="M71" i="15"/>
  <c r="M53" i="15"/>
  <c r="J126" i="15"/>
  <c r="V126" i="15" s="1"/>
  <c r="J58" i="15"/>
  <c r="J12" i="15"/>
  <c r="V12" i="15" s="1"/>
  <c r="K80" i="15"/>
  <c r="W80" i="15" s="1"/>
  <c r="K32" i="15"/>
  <c r="W32" i="15" s="1"/>
  <c r="K10" i="15"/>
  <c r="M4" i="15"/>
  <c r="F3" i="15"/>
  <c r="L14" i="15" s="1"/>
  <c r="X14" i="15" s="1"/>
  <c r="G3" i="15"/>
  <c r="O83" i="15"/>
  <c r="O55" i="15"/>
  <c r="O51" i="15"/>
  <c r="O129" i="15"/>
  <c r="O101" i="15"/>
  <c r="O98" i="15"/>
  <c r="O94" i="15"/>
  <c r="O90" i="15"/>
  <c r="O24" i="15"/>
  <c r="O59" i="15"/>
  <c r="O31" i="15"/>
  <c r="O27" i="15"/>
  <c r="O151" i="15"/>
  <c r="O144" i="15"/>
  <c r="O140" i="15"/>
  <c r="O136" i="15"/>
  <c r="O133" i="15"/>
  <c r="O105" i="15"/>
  <c r="O77" i="15"/>
  <c r="O74" i="15"/>
  <c r="O70" i="15"/>
  <c r="L51" i="15"/>
  <c r="X51" i="15" s="1"/>
  <c r="L12" i="15"/>
  <c r="O14" i="15"/>
  <c r="O25" i="15"/>
  <c r="O38" i="15"/>
  <c r="O49" i="15"/>
  <c r="O62" i="15"/>
  <c r="O73" i="15"/>
  <c r="O86" i="15"/>
  <c r="O97" i="15"/>
  <c r="O110" i="15"/>
  <c r="O121" i="15"/>
  <c r="O134" i="15"/>
  <c r="O145" i="15"/>
  <c r="O8" i="15"/>
  <c r="AA8" i="15" s="1"/>
  <c r="O43" i="15"/>
  <c r="O67" i="15"/>
  <c r="O91" i="15"/>
  <c r="O104" i="15"/>
  <c r="O128" i="15"/>
  <c r="O12" i="15"/>
  <c r="O23" i="15"/>
  <c r="O36" i="15"/>
  <c r="O47" i="15"/>
  <c r="AA47" i="15" s="1"/>
  <c r="O60" i="15"/>
  <c r="O71" i="15"/>
  <c r="O84" i="15"/>
  <c r="O95" i="15"/>
  <c r="O108" i="15"/>
  <c r="O119" i="15"/>
  <c r="O132" i="15"/>
  <c r="O143" i="15"/>
  <c r="O19" i="15"/>
  <c r="O32" i="15"/>
  <c r="O56" i="15"/>
  <c r="O80" i="15"/>
  <c r="O115" i="15"/>
  <c r="O139" i="15"/>
  <c r="O10" i="15"/>
  <c r="O21" i="15"/>
  <c r="O34" i="15"/>
  <c r="O45" i="15"/>
  <c r="O58" i="15"/>
  <c r="O69" i="15"/>
  <c r="O82" i="15"/>
  <c r="O93" i="15"/>
  <c r="O106" i="15"/>
  <c r="O117" i="15"/>
  <c r="O130" i="15"/>
  <c r="O141" i="15"/>
  <c r="O4" i="15"/>
  <c r="O6" i="15"/>
  <c r="AA6" i="15" s="1"/>
  <c r="O17" i="15"/>
  <c r="O30" i="15"/>
  <c r="O41" i="15"/>
  <c r="O54" i="15"/>
  <c r="O65" i="15"/>
  <c r="O78" i="15"/>
  <c r="O89" i="15"/>
  <c r="O102" i="15"/>
  <c r="O113" i="15"/>
  <c r="O126" i="15"/>
  <c r="O137" i="15"/>
  <c r="O150" i="15"/>
  <c r="O15" i="15"/>
  <c r="O28" i="15"/>
  <c r="O39" i="15"/>
  <c r="O52" i="15"/>
  <c r="O63" i="15"/>
  <c r="O76" i="15"/>
  <c r="O87" i="15"/>
  <c r="O100" i="15"/>
  <c r="O111" i="15"/>
  <c r="O124" i="15"/>
  <c r="O135" i="15"/>
  <c r="O148" i="15"/>
  <c r="O142" i="15"/>
  <c r="O68" i="15"/>
  <c r="O33" i="15"/>
  <c r="O79" i="15"/>
  <c r="O20" i="15"/>
  <c r="O147" i="15"/>
  <c r="O35" i="15"/>
  <c r="O7" i="15"/>
  <c r="AA7" i="15" s="1"/>
  <c r="O146" i="15"/>
  <c r="O61" i="15"/>
  <c r="O5" i="15"/>
  <c r="O107" i="15"/>
  <c r="O75" i="15"/>
  <c r="O122" i="15"/>
  <c r="O9" i="15"/>
  <c r="O13" i="15"/>
  <c r="L132" i="15"/>
  <c r="X132" i="15" s="1"/>
  <c r="O120" i="15"/>
  <c r="O116" i="15"/>
  <c r="O112" i="15"/>
  <c r="O109" i="15"/>
  <c r="O81" i="15"/>
  <c r="O53" i="15"/>
  <c r="O50" i="15"/>
  <c r="O46" i="15"/>
  <c r="O42" i="15"/>
  <c r="L27" i="15"/>
  <c r="X27" i="15" s="1"/>
  <c r="O138" i="15"/>
  <c r="O72" i="15"/>
  <c r="O64" i="15"/>
  <c r="O16" i="15"/>
  <c r="O127" i="15"/>
  <c r="O123" i="15"/>
  <c r="O11" i="15"/>
  <c r="L32" i="15"/>
  <c r="X32" i="15" s="1"/>
  <c r="L43" i="15"/>
  <c r="X43" i="15" s="1"/>
  <c r="L56" i="15"/>
  <c r="X56" i="15" s="1"/>
  <c r="L67" i="15"/>
  <c r="X67" i="15" s="1"/>
  <c r="L80" i="15"/>
  <c r="X80" i="15" s="1"/>
  <c r="L128" i="15"/>
  <c r="X128" i="15" s="1"/>
  <c r="L41" i="15"/>
  <c r="X41" i="15" s="1"/>
  <c r="L89" i="15"/>
  <c r="X89" i="15" s="1"/>
  <c r="L102" i="15"/>
  <c r="X102" i="15" s="1"/>
  <c r="L113" i="15"/>
  <c r="X113" i="15" s="1"/>
  <c r="L126" i="15"/>
  <c r="X126" i="15" s="1"/>
  <c r="L137" i="15"/>
  <c r="X137" i="15" s="1"/>
  <c r="L39" i="15"/>
  <c r="X39" i="15" s="1"/>
  <c r="L74" i="15"/>
  <c r="X74" i="15" s="1"/>
  <c r="L24" i="15"/>
  <c r="X24" i="15" s="1"/>
  <c r="L35" i="15"/>
  <c r="X35" i="15" s="1"/>
  <c r="L48" i="15"/>
  <c r="X48" i="15" s="1"/>
  <c r="L59" i="15"/>
  <c r="L72" i="15"/>
  <c r="X72" i="15" s="1"/>
  <c r="L120" i="15"/>
  <c r="X120" i="15" s="1"/>
  <c r="L118" i="15"/>
  <c r="X118" i="15" s="1"/>
  <c r="O149" i="15"/>
  <c r="N82" i="15"/>
  <c r="N93" i="15"/>
  <c r="N130" i="15"/>
  <c r="N141" i="15"/>
  <c r="N52" i="15"/>
  <c r="N63" i="15"/>
  <c r="N100" i="15"/>
  <c r="N111" i="15"/>
  <c r="O125" i="15"/>
  <c r="O118" i="15"/>
  <c r="O114" i="15"/>
  <c r="O48" i="15"/>
  <c r="O44" i="15"/>
  <c r="O40" i="15"/>
  <c r="O37" i="15"/>
  <c r="L147" i="15"/>
  <c r="X147" i="15" s="1"/>
  <c r="L143" i="15"/>
  <c r="X143" i="15" s="1"/>
  <c r="L108" i="15"/>
  <c r="X108" i="15" s="1"/>
  <c r="O96" i="15"/>
  <c r="O92" i="15"/>
  <c r="O88" i="15"/>
  <c r="O85" i="15"/>
  <c r="O57" i="15"/>
  <c r="O29" i="15"/>
  <c r="O26" i="15"/>
  <c r="O22" i="15"/>
  <c r="O18" i="15"/>
  <c r="K151" i="15"/>
  <c r="W151" i="15" s="1"/>
  <c r="M144" i="15"/>
  <c r="K140" i="15"/>
  <c r="W140" i="15" s="1"/>
  <c r="M131" i="15"/>
  <c r="K127" i="15"/>
  <c r="K116" i="15"/>
  <c r="W116" i="15" s="1"/>
  <c r="K103" i="15"/>
  <c r="W103" i="15" s="1"/>
  <c r="M96" i="15"/>
  <c r="K92" i="15"/>
  <c r="W92" i="15" s="1"/>
  <c r="K79" i="15"/>
  <c r="W79" i="15" s="1"/>
  <c r="M72" i="15"/>
  <c r="K68" i="15"/>
  <c r="W68" i="15" s="1"/>
  <c r="M59" i="15"/>
  <c r="K55" i="15"/>
  <c r="W55" i="15" s="1"/>
  <c r="K44" i="15"/>
  <c r="W44" i="15" s="1"/>
  <c r="K31" i="15"/>
  <c r="W31" i="15" s="1"/>
  <c r="K20" i="15"/>
  <c r="W20" i="15" s="1"/>
  <c r="K7" i="15"/>
  <c r="W7" i="15" s="1"/>
  <c r="M146" i="15"/>
  <c r="K142" i="15"/>
  <c r="W142" i="15" s="1"/>
  <c r="M133" i="15"/>
  <c r="K129" i="15"/>
  <c r="M122" i="15"/>
  <c r="K118" i="15"/>
  <c r="W118" i="15" s="1"/>
  <c r="K105" i="15"/>
  <c r="W105" i="15" s="1"/>
  <c r="K94" i="15"/>
  <c r="W94" i="15" s="1"/>
  <c r="K81" i="15"/>
  <c r="W81" i="15" s="1"/>
  <c r="M74" i="15"/>
  <c r="K70" i="15"/>
  <c r="W70" i="15" s="1"/>
  <c r="M61" i="15"/>
  <c r="K57" i="15"/>
  <c r="W57" i="15" s="1"/>
  <c r="M50" i="15"/>
  <c r="K46" i="15"/>
  <c r="W46" i="15" s="1"/>
  <c r="K33" i="15"/>
  <c r="W33" i="15" s="1"/>
  <c r="K22" i="15"/>
  <c r="W22" i="15" s="1"/>
  <c r="K9" i="15"/>
  <c r="W9" i="15" s="1"/>
  <c r="K144" i="15"/>
  <c r="W144" i="15" s="1"/>
  <c r="K120" i="15"/>
  <c r="W120" i="15" s="1"/>
  <c r="K96" i="15"/>
  <c r="W96" i="15" s="1"/>
  <c r="K83" i="15"/>
  <c r="K59" i="15"/>
  <c r="W59" i="15" s="1"/>
  <c r="K35" i="15"/>
  <c r="W35" i="15" s="1"/>
  <c r="K11" i="15"/>
  <c r="K146" i="15"/>
  <c r="W146" i="15" s="1"/>
  <c r="K133" i="15"/>
  <c r="W133" i="15" s="1"/>
  <c r="K122" i="15"/>
  <c r="W122" i="15" s="1"/>
  <c r="M113" i="15"/>
  <c r="K109" i="15"/>
  <c r="M102" i="15"/>
  <c r="K98" i="15"/>
  <c r="W98" i="15" s="1"/>
  <c r="M89" i="15"/>
  <c r="K85" i="15"/>
  <c r="W85" i="15" s="1"/>
  <c r="K74" i="15"/>
  <c r="W74" i="15" s="1"/>
  <c r="K61" i="15"/>
  <c r="W61" i="15" s="1"/>
  <c r="K50" i="15"/>
  <c r="W50" i="15" s="1"/>
  <c r="M41" i="15"/>
  <c r="K37" i="15"/>
  <c r="W37" i="15" s="1"/>
  <c r="M30" i="15"/>
  <c r="K26" i="15"/>
  <c r="W26" i="15" s="1"/>
  <c r="M17" i="15"/>
  <c r="K13" i="15"/>
  <c r="W13" i="15" s="1"/>
  <c r="K131" i="15"/>
  <c r="W131" i="15" s="1"/>
  <c r="K107" i="15"/>
  <c r="K72" i="15"/>
  <c r="W72" i="15" s="1"/>
  <c r="K48" i="15"/>
  <c r="W48" i="15" s="1"/>
  <c r="K148" i="15"/>
  <c r="W148" i="15" s="1"/>
  <c r="M139" i="15"/>
  <c r="K135" i="15"/>
  <c r="M128" i="15"/>
  <c r="K124" i="15"/>
  <c r="W124" i="15" s="1"/>
  <c r="M115" i="15"/>
  <c r="K111" i="15"/>
  <c r="W111" i="15" s="1"/>
  <c r="K100" i="15"/>
  <c r="W100" i="15" s="1"/>
  <c r="K87" i="15"/>
  <c r="W87" i="15" s="1"/>
  <c r="K76" i="15"/>
  <c r="W76" i="15" s="1"/>
  <c r="M67" i="15"/>
  <c r="K63" i="15"/>
  <c r="W63" i="15" s="1"/>
  <c r="M56" i="15"/>
  <c r="K52" i="15"/>
  <c r="W52" i="15" s="1"/>
  <c r="M43" i="15"/>
  <c r="K39" i="15"/>
  <c r="W39" i="15" s="1"/>
  <c r="K28" i="15"/>
  <c r="W28" i="15" s="1"/>
  <c r="K15" i="15"/>
  <c r="W15" i="15" s="1"/>
  <c r="K24" i="15"/>
  <c r="W24" i="15" s="1"/>
  <c r="K150" i="15"/>
  <c r="W150" i="15" s="1"/>
  <c r="M141" i="15"/>
  <c r="K137" i="15"/>
  <c r="W137" i="15" s="1"/>
  <c r="M130" i="15"/>
  <c r="K126" i="15"/>
  <c r="W126" i="15" s="1"/>
  <c r="M117" i="15"/>
  <c r="K113" i="15"/>
  <c r="W113" i="15" s="1"/>
  <c r="K102" i="15"/>
  <c r="K89" i="15"/>
  <c r="W89" i="15" s="1"/>
  <c r="K78" i="15"/>
  <c r="W78" i="15" s="1"/>
  <c r="M69" i="15"/>
  <c r="K65" i="15"/>
  <c r="W65" i="15" s="1"/>
  <c r="M58" i="15"/>
  <c r="K54" i="15"/>
  <c r="W54" i="15" s="1"/>
  <c r="M45" i="15"/>
  <c r="Y45" i="15" s="1"/>
  <c r="K41" i="15"/>
  <c r="W41" i="15" s="1"/>
  <c r="K30" i="15"/>
  <c r="W30" i="15" s="1"/>
  <c r="K17" i="15"/>
  <c r="W17" i="15" s="1"/>
  <c r="J151" i="15"/>
  <c r="V151" i="15" s="1"/>
  <c r="J149" i="15"/>
  <c r="V149" i="15" s="1"/>
  <c r="J147" i="15"/>
  <c r="V147" i="15" s="1"/>
  <c r="J145" i="15"/>
  <c r="V145" i="15" s="1"/>
  <c r="J143" i="15"/>
  <c r="J141" i="15"/>
  <c r="V141" i="15" s="1"/>
  <c r="J139" i="15"/>
  <c r="V139" i="15" s="1"/>
  <c r="J137" i="15"/>
  <c r="V137" i="15" s="1"/>
  <c r="J135" i="15"/>
  <c r="V135" i="15" s="1"/>
  <c r="J133" i="15"/>
  <c r="J131" i="15"/>
  <c r="V131" i="15" s="1"/>
  <c r="J129" i="15"/>
  <c r="V129" i="15" s="1"/>
  <c r="J127" i="15"/>
  <c r="V127" i="15" s="1"/>
  <c r="J125" i="15"/>
  <c r="V125" i="15" s="1"/>
  <c r="J123" i="15"/>
  <c r="V123" i="15" s="1"/>
  <c r="J121" i="15"/>
  <c r="V121" i="15" s="1"/>
  <c r="J119" i="15"/>
  <c r="V119" i="15" s="1"/>
  <c r="J117" i="15"/>
  <c r="V117" i="15" s="1"/>
  <c r="J115" i="15"/>
  <c r="V115" i="15" s="1"/>
  <c r="J113" i="15"/>
  <c r="V113" i="15" s="1"/>
  <c r="J111" i="15"/>
  <c r="V111" i="15" s="1"/>
  <c r="J109" i="15"/>
  <c r="V109" i="15" s="1"/>
  <c r="J107" i="15"/>
  <c r="V107" i="15" s="1"/>
  <c r="J105" i="15"/>
  <c r="V105" i="15" s="1"/>
  <c r="J103" i="15"/>
  <c r="V103" i="15" s="1"/>
  <c r="J101" i="15"/>
  <c r="V101" i="15" s="1"/>
  <c r="J99" i="15"/>
  <c r="V99" i="15" s="1"/>
  <c r="J97" i="15"/>
  <c r="V97" i="15" s="1"/>
  <c r="J95" i="15"/>
  <c r="V95" i="15" s="1"/>
  <c r="J93" i="15"/>
  <c r="V93" i="15" s="1"/>
  <c r="J91" i="15"/>
  <c r="V91" i="15" s="1"/>
  <c r="J89" i="15"/>
  <c r="V89" i="15" s="1"/>
  <c r="J87" i="15"/>
  <c r="V87" i="15" s="1"/>
  <c r="J85" i="15"/>
  <c r="V85" i="15" s="1"/>
  <c r="J83" i="15"/>
  <c r="V83" i="15" s="1"/>
  <c r="J81" i="15"/>
  <c r="V81" i="15" s="1"/>
  <c r="J79" i="15"/>
  <c r="V79" i="15" s="1"/>
  <c r="J77" i="15"/>
  <c r="V77" i="15" s="1"/>
  <c r="J75" i="15"/>
  <c r="V75" i="15" s="1"/>
  <c r="J73" i="15"/>
  <c r="V73" i="15" s="1"/>
  <c r="J71" i="15"/>
  <c r="V71" i="15" s="1"/>
  <c r="J69" i="15"/>
  <c r="V69" i="15" s="1"/>
  <c r="J67" i="15"/>
  <c r="V67" i="15" s="1"/>
  <c r="J65" i="15"/>
  <c r="V65" i="15" s="1"/>
  <c r="J63" i="15"/>
  <c r="V63" i="15" s="1"/>
  <c r="J61" i="15"/>
  <c r="V61" i="15" s="1"/>
  <c r="J59" i="15"/>
  <c r="V59" i="15" s="1"/>
  <c r="J57" i="15"/>
  <c r="V57" i="15" s="1"/>
  <c r="J55" i="15"/>
  <c r="V55" i="15" s="1"/>
  <c r="J53" i="15"/>
  <c r="V53" i="15" s="1"/>
  <c r="J51" i="15"/>
  <c r="V51" i="15" s="1"/>
  <c r="J49" i="15"/>
  <c r="V49" i="15" s="1"/>
  <c r="J47" i="15"/>
  <c r="V47" i="15" s="1"/>
  <c r="J45" i="15"/>
  <c r="V45" i="15" s="1"/>
  <c r="J43" i="15"/>
  <c r="V43" i="15" s="1"/>
  <c r="J41" i="15"/>
  <c r="V41" i="15" s="1"/>
  <c r="J39" i="15"/>
  <c r="V39" i="15" s="1"/>
  <c r="J37" i="15"/>
  <c r="V37" i="15" s="1"/>
  <c r="J35" i="15"/>
  <c r="V35" i="15" s="1"/>
  <c r="J33" i="15"/>
  <c r="V33" i="15" s="1"/>
  <c r="J31" i="15"/>
  <c r="V31" i="15" s="1"/>
  <c r="J29" i="15"/>
  <c r="V29" i="15" s="1"/>
  <c r="J27" i="15"/>
  <c r="V27" i="15" s="1"/>
  <c r="J25" i="15"/>
  <c r="V25" i="15" s="1"/>
  <c r="J23" i="15"/>
  <c r="V23" i="15" s="1"/>
  <c r="J21" i="15"/>
  <c r="V21" i="15" s="1"/>
  <c r="J19" i="15"/>
  <c r="V19" i="15" s="1"/>
  <c r="J17" i="15"/>
  <c r="V17" i="15" s="1"/>
  <c r="J15" i="15"/>
  <c r="V15" i="15" s="1"/>
  <c r="J13" i="15"/>
  <c r="V13" i="15" s="1"/>
  <c r="J11" i="15"/>
  <c r="V11" i="15" s="1"/>
  <c r="J9" i="15"/>
  <c r="V9" i="15" s="1"/>
  <c r="J7" i="15"/>
  <c r="V7" i="15" s="1"/>
  <c r="J5" i="15"/>
  <c r="V5" i="15" s="1"/>
  <c r="T120" i="15"/>
  <c r="S115" i="15"/>
  <c r="T116" i="15"/>
  <c r="T57" i="15"/>
  <c r="T126" i="15"/>
  <c r="T66" i="15"/>
  <c r="T79" i="15"/>
  <c r="T84" i="15"/>
  <c r="T67" i="15"/>
  <c r="T80" i="15"/>
  <c r="S114" i="15"/>
  <c r="T39" i="15"/>
  <c r="W82" i="15"/>
  <c r="S124" i="15"/>
  <c r="T115" i="15"/>
  <c r="T102" i="15"/>
  <c r="W53" i="15"/>
  <c r="S66" i="15"/>
  <c r="S52" i="15"/>
  <c r="S148" i="15"/>
  <c r="S135" i="15"/>
  <c r="S89" i="15"/>
  <c r="S62" i="15"/>
  <c r="T149" i="15"/>
  <c r="T90" i="15"/>
  <c r="T72" i="15"/>
  <c r="S149" i="15"/>
  <c r="T136" i="15"/>
  <c r="T127" i="15"/>
  <c r="S90" i="15"/>
  <c r="T68" i="15"/>
  <c r="T150" i="15"/>
  <c r="T91" i="15"/>
  <c r="S6" i="15"/>
  <c r="T15" i="15"/>
  <c r="T96" i="15"/>
  <c r="T33" i="15"/>
  <c r="T16" i="15"/>
  <c r="S15" i="15"/>
  <c r="S43" i="15"/>
  <c r="T137" i="15"/>
  <c r="T105" i="15"/>
  <c r="S29" i="15"/>
  <c r="W18" i="15"/>
  <c r="S16" i="15"/>
  <c r="T132" i="15"/>
  <c r="V116" i="15"/>
  <c r="T114" i="15"/>
  <c r="T60" i="15"/>
  <c r="T55" i="15"/>
  <c r="T21" i="15"/>
  <c r="S91" i="15"/>
  <c r="W19" i="15"/>
  <c r="S122" i="15"/>
  <c r="S101" i="15"/>
  <c r="T92" i="15"/>
  <c r="S63" i="15"/>
  <c r="T44" i="15"/>
  <c r="U5" i="15"/>
  <c r="S18" i="15"/>
  <c r="Y18" i="15" s="1"/>
  <c r="U100" i="15"/>
  <c r="T138" i="15"/>
  <c r="T108" i="15"/>
  <c r="T103" i="15"/>
  <c r="S102" i="15"/>
  <c r="T93" i="15"/>
  <c r="T45" i="15"/>
  <c r="T27" i="15"/>
  <c r="U92" i="15"/>
  <c r="T147" i="15"/>
  <c r="S138" i="15"/>
  <c r="S103" i="15"/>
  <c r="T78" i="15"/>
  <c r="T9" i="15"/>
  <c r="U91" i="15"/>
  <c r="T148" i="15"/>
  <c r="S147" i="15"/>
  <c r="T113" i="15"/>
  <c r="W106" i="15"/>
  <c r="T104" i="15"/>
  <c r="S50" i="15"/>
  <c r="W11" i="15"/>
  <c r="U90" i="15"/>
  <c r="T151" i="15"/>
  <c r="T144" i="15"/>
  <c r="T139" i="15"/>
  <c r="W95" i="15"/>
  <c r="T81" i="15"/>
  <c r="T69" i="15"/>
  <c r="T51" i="15"/>
  <c r="T28" i="15"/>
  <c r="T17" i="15"/>
  <c r="T5" i="15"/>
  <c r="U150" i="15"/>
  <c r="U65" i="15"/>
  <c r="W130" i="15"/>
  <c r="T128" i="15"/>
  <c r="T117" i="15"/>
  <c r="S74" i="15"/>
  <c r="T63" i="15"/>
  <c r="T52" i="15"/>
  <c r="T40" i="15"/>
  <c r="T29" i="15"/>
  <c r="S28" i="15"/>
  <c r="Y28" i="15" s="1"/>
  <c r="T18" i="15"/>
  <c r="S17" i="15"/>
  <c r="W8" i="15"/>
  <c r="T6" i="15"/>
  <c r="S5" i="15"/>
  <c r="U149" i="15"/>
  <c r="U64" i="15"/>
  <c r="T75" i="15"/>
  <c r="V54" i="15"/>
  <c r="U126" i="15"/>
  <c r="T129" i="15"/>
  <c r="T111" i="15"/>
  <c r="T99" i="15"/>
  <c r="W90" i="15"/>
  <c r="T87" i="15"/>
  <c r="T76" i="15"/>
  <c r="S75" i="15"/>
  <c r="T64" i="15"/>
  <c r="T53" i="15"/>
  <c r="T41" i="15"/>
  <c r="T36" i="15"/>
  <c r="T31" i="15"/>
  <c r="S30" i="15"/>
  <c r="Y30" i="15" s="1"/>
  <c r="T24" i="15"/>
  <c r="W21" i="15"/>
  <c r="T19" i="15"/>
  <c r="T12" i="15"/>
  <c r="T7" i="15"/>
  <c r="U125" i="15"/>
  <c r="U40" i="15"/>
  <c r="U151" i="15"/>
  <c r="U66" i="15"/>
  <c r="T140" i="15"/>
  <c r="T30" i="15"/>
  <c r="U41" i="15"/>
  <c r="T141" i="15"/>
  <c r="S134" i="15"/>
  <c r="T123" i="15"/>
  <c r="T100" i="15"/>
  <c r="T88" i="15"/>
  <c r="S87" i="15"/>
  <c r="T77" i="15"/>
  <c r="S76" i="15"/>
  <c r="T42" i="15"/>
  <c r="S31" i="15"/>
  <c r="U124" i="15"/>
  <c r="U32" i="15"/>
  <c r="U4" i="15"/>
  <c r="AA4" i="15" s="1"/>
  <c r="U67" i="15"/>
  <c r="V42" i="15"/>
  <c r="S146" i="15"/>
  <c r="T135" i="15"/>
  <c r="T124" i="15"/>
  <c r="W114" i="15"/>
  <c r="T112" i="15"/>
  <c r="T101" i="15"/>
  <c r="S100" i="15"/>
  <c r="T89" i="15"/>
  <c r="S88" i="15"/>
  <c r="S77" i="15"/>
  <c r="T65" i="15"/>
  <c r="T54" i="15"/>
  <c r="T48" i="15"/>
  <c r="T43" i="15"/>
  <c r="S42" i="15"/>
  <c r="T32" i="15"/>
  <c r="T20" i="15"/>
  <c r="T8" i="15"/>
  <c r="U116" i="15"/>
  <c r="U31" i="15"/>
  <c r="U148" i="15"/>
  <c r="AA148" i="15" s="1"/>
  <c r="U115" i="15"/>
  <c r="AA115" i="15" s="1"/>
  <c r="U89" i="15"/>
  <c r="U56" i="15"/>
  <c r="U30" i="15"/>
  <c r="U140" i="15"/>
  <c r="U114" i="15"/>
  <c r="U88" i="15"/>
  <c r="U55" i="15"/>
  <c r="U29" i="15"/>
  <c r="S150" i="15"/>
  <c r="S136" i="15"/>
  <c r="S78" i="15"/>
  <c r="S64" i="15"/>
  <c r="U139" i="15"/>
  <c r="U113" i="15"/>
  <c r="AA113" i="15" s="1"/>
  <c r="U80" i="15"/>
  <c r="U54" i="15"/>
  <c r="U28" i="15"/>
  <c r="S151" i="15"/>
  <c r="S137" i="15"/>
  <c r="S123" i="15"/>
  <c r="S110" i="15"/>
  <c r="S79" i="15"/>
  <c r="S65" i="15"/>
  <c r="S51" i="15"/>
  <c r="U138" i="15"/>
  <c r="AA138" i="15" s="1"/>
  <c r="U112" i="15"/>
  <c r="U79" i="15"/>
  <c r="U53" i="15"/>
  <c r="U9" i="15"/>
  <c r="U21" i="15"/>
  <c r="U33" i="15"/>
  <c r="U45" i="15"/>
  <c r="U57" i="15"/>
  <c r="U69" i="15"/>
  <c r="U81" i="15"/>
  <c r="U93" i="15"/>
  <c r="U105" i="15"/>
  <c r="AA105" i="15" s="1"/>
  <c r="U117" i="15"/>
  <c r="AA117" i="15" s="1"/>
  <c r="U129" i="15"/>
  <c r="U141" i="15"/>
  <c r="U23" i="15"/>
  <c r="U47" i="15"/>
  <c r="U59" i="15"/>
  <c r="U83" i="15"/>
  <c r="U107" i="15"/>
  <c r="U131" i="15"/>
  <c r="AA131" i="15" s="1"/>
  <c r="U15" i="15"/>
  <c r="AA15" i="15" s="1"/>
  <c r="U51" i="15"/>
  <c r="AA51" i="15" s="1"/>
  <c r="U87" i="15"/>
  <c r="U147" i="15"/>
  <c r="U10" i="15"/>
  <c r="U22" i="15"/>
  <c r="U34" i="15"/>
  <c r="U46" i="15"/>
  <c r="U58" i="15"/>
  <c r="U70" i="15"/>
  <c r="U82" i="15"/>
  <c r="U94" i="15"/>
  <c r="U106" i="15"/>
  <c r="U118" i="15"/>
  <c r="AA118" i="15" s="1"/>
  <c r="U130" i="15"/>
  <c r="AA130" i="15" s="1"/>
  <c r="U142" i="15"/>
  <c r="U11" i="15"/>
  <c r="U35" i="15"/>
  <c r="U71" i="15"/>
  <c r="U95" i="15"/>
  <c r="U119" i="15"/>
  <c r="U143" i="15"/>
  <c r="U123" i="15"/>
  <c r="U12" i="15"/>
  <c r="U24" i="15"/>
  <c r="U36" i="15"/>
  <c r="U48" i="15"/>
  <c r="AA48" i="15" s="1"/>
  <c r="U60" i="15"/>
  <c r="AA60" i="15" s="1"/>
  <c r="U72" i="15"/>
  <c r="U84" i="15"/>
  <c r="U96" i="15"/>
  <c r="U108" i="15"/>
  <c r="U120" i="15"/>
  <c r="U132" i="15"/>
  <c r="U144" i="15"/>
  <c r="U26" i="15"/>
  <c r="U50" i="15"/>
  <c r="AA50" i="15" s="1"/>
  <c r="U74" i="15"/>
  <c r="AA74" i="15" s="1"/>
  <c r="U98" i="15"/>
  <c r="U122" i="15"/>
  <c r="AA122" i="15" s="1"/>
  <c r="U146" i="15"/>
  <c r="U39" i="15"/>
  <c r="U75" i="15"/>
  <c r="U99" i="15"/>
  <c r="U135" i="15"/>
  <c r="U13" i="15"/>
  <c r="AA13" i="15" s="1"/>
  <c r="U25" i="15"/>
  <c r="U37" i="15"/>
  <c r="AA37" i="15" s="1"/>
  <c r="U49" i="15"/>
  <c r="U61" i="15"/>
  <c r="AA61" i="15" s="1"/>
  <c r="U73" i="15"/>
  <c r="AA73" i="15" s="1"/>
  <c r="U85" i="15"/>
  <c r="AA85" i="15" s="1"/>
  <c r="U97" i="15"/>
  <c r="U109" i="15"/>
  <c r="U121" i="15"/>
  <c r="U133" i="15"/>
  <c r="U145" i="15"/>
  <c r="U14" i="15"/>
  <c r="U38" i="15"/>
  <c r="U62" i="15"/>
  <c r="AA62" i="15" s="1"/>
  <c r="U86" i="15"/>
  <c r="U110" i="15"/>
  <c r="U134" i="15"/>
  <c r="AA134" i="15" s="1"/>
  <c r="U27" i="15"/>
  <c r="U63" i="15"/>
  <c r="U111" i="15"/>
  <c r="U137" i="15"/>
  <c r="U104" i="15"/>
  <c r="U78" i="15"/>
  <c r="U52" i="15"/>
  <c r="U19" i="15"/>
  <c r="S13" i="15"/>
  <c r="S25" i="15"/>
  <c r="S37" i="15"/>
  <c r="S49" i="15"/>
  <c r="S61" i="15"/>
  <c r="Y61" i="15" s="1"/>
  <c r="S73" i="15"/>
  <c r="S85" i="15"/>
  <c r="S97" i="15"/>
  <c r="S109" i="15"/>
  <c r="S121" i="15"/>
  <c r="S133" i="15"/>
  <c r="S145" i="15"/>
  <c r="S11" i="15"/>
  <c r="S23" i="15"/>
  <c r="S71" i="15"/>
  <c r="Y71" i="15" s="1"/>
  <c r="S95" i="15"/>
  <c r="S107" i="15"/>
  <c r="S12" i="15"/>
  <c r="S24" i="15"/>
  <c r="S36" i="15"/>
  <c r="S48" i="15"/>
  <c r="S60" i="15"/>
  <c r="S72" i="15"/>
  <c r="S84" i="15"/>
  <c r="S96" i="15"/>
  <c r="S108" i="15"/>
  <c r="Y108" i="15" s="1"/>
  <c r="S120" i="15"/>
  <c r="S132" i="15"/>
  <c r="S144" i="15"/>
  <c r="Y144" i="15" s="1"/>
  <c r="S35" i="15"/>
  <c r="S47" i="15"/>
  <c r="S59" i="15"/>
  <c r="S83" i="15"/>
  <c r="S119" i="15"/>
  <c r="S131" i="15"/>
  <c r="S143" i="15"/>
  <c r="S4" i="15"/>
  <c r="S7" i="15"/>
  <c r="Y7" i="15" s="1"/>
  <c r="S10" i="15"/>
  <c r="S22" i="15"/>
  <c r="S34" i="15"/>
  <c r="S46" i="15"/>
  <c r="S58" i="15"/>
  <c r="S70" i="15"/>
  <c r="S82" i="15"/>
  <c r="S94" i="15"/>
  <c r="S106" i="15"/>
  <c r="S118" i="15"/>
  <c r="S130" i="15"/>
  <c r="S142" i="15"/>
  <c r="S20" i="15"/>
  <c r="Y20" i="15" s="1"/>
  <c r="S44" i="15"/>
  <c r="S56" i="15"/>
  <c r="Y56" i="15" s="1"/>
  <c r="S80" i="15"/>
  <c r="S116" i="15"/>
  <c r="S19" i="15"/>
  <c r="S9" i="15"/>
  <c r="S21" i="15"/>
  <c r="S33" i="15"/>
  <c r="S45" i="15"/>
  <c r="S57" i="15"/>
  <c r="S69" i="15"/>
  <c r="Y69" i="15" s="1"/>
  <c r="S81" i="15"/>
  <c r="S93" i="15"/>
  <c r="S105" i="15"/>
  <c r="S117" i="15"/>
  <c r="S129" i="15"/>
  <c r="S141" i="15"/>
  <c r="S8" i="15"/>
  <c r="S32" i="15"/>
  <c r="S68" i="15"/>
  <c r="S92" i="15"/>
  <c r="S104" i="15"/>
  <c r="S128" i="15"/>
  <c r="S140" i="15"/>
  <c r="S139" i="15"/>
  <c r="S125" i="15"/>
  <c r="S111" i="15"/>
  <c r="S98" i="15"/>
  <c r="S67" i="15"/>
  <c r="S53" i="15"/>
  <c r="S39" i="15"/>
  <c r="S26" i="15"/>
  <c r="U136" i="15"/>
  <c r="U103" i="15"/>
  <c r="AA103" i="15" s="1"/>
  <c r="U77" i="15"/>
  <c r="AA77" i="15" s="1"/>
  <c r="U44" i="15"/>
  <c r="U18" i="15"/>
  <c r="S126" i="15"/>
  <c r="S112" i="15"/>
  <c r="S54" i="15"/>
  <c r="S40" i="15"/>
  <c r="S14" i="15"/>
  <c r="U128" i="15"/>
  <c r="U102" i="15"/>
  <c r="U76" i="15"/>
  <c r="U43" i="15"/>
  <c r="U17" i="15"/>
  <c r="AA17" i="15" s="1"/>
  <c r="S127" i="15"/>
  <c r="S113" i="15"/>
  <c r="S99" i="15"/>
  <c r="S86" i="15"/>
  <c r="S55" i="15"/>
  <c r="S41" i="15"/>
  <c r="S27" i="15"/>
  <c r="U127" i="15"/>
  <c r="U101" i="15"/>
  <c r="U68" i="15"/>
  <c r="U42" i="15"/>
  <c r="U16" i="15"/>
  <c r="V143" i="15"/>
  <c r="W132" i="15"/>
  <c r="W12" i="15"/>
  <c r="T142" i="15"/>
  <c r="T130" i="15"/>
  <c r="T118" i="15"/>
  <c r="T106" i="15"/>
  <c r="T94" i="15"/>
  <c r="T82" i="15"/>
  <c r="T70" i="15"/>
  <c r="T58" i="15"/>
  <c r="T46" i="15"/>
  <c r="T34" i="15"/>
  <c r="T22" i="15"/>
  <c r="T10" i="15"/>
  <c r="W36" i="15"/>
  <c r="T4" i="15"/>
  <c r="T143" i="15"/>
  <c r="T131" i="15"/>
  <c r="T119" i="15"/>
  <c r="T107" i="15"/>
  <c r="T95" i="15"/>
  <c r="T83" i="15"/>
  <c r="T71" i="15"/>
  <c r="T59" i="15"/>
  <c r="T47" i="15"/>
  <c r="T35" i="15"/>
  <c r="T23" i="15"/>
  <c r="T11" i="15"/>
  <c r="V98" i="15"/>
  <c r="T145" i="15"/>
  <c r="T133" i="15"/>
  <c r="T121" i="15"/>
  <c r="T109" i="15"/>
  <c r="T97" i="15"/>
  <c r="T85" i="15"/>
  <c r="T73" i="15"/>
  <c r="T61" i="15"/>
  <c r="T49" i="15"/>
  <c r="T37" i="15"/>
  <c r="T25" i="15"/>
  <c r="AA20" i="15"/>
  <c r="T13" i="15"/>
  <c r="W75" i="15"/>
  <c r="T146" i="15"/>
  <c r="T134" i="15"/>
  <c r="T122" i="15"/>
  <c r="T110" i="15"/>
  <c r="T98" i="15"/>
  <c r="T86" i="15"/>
  <c r="T74" i="15"/>
  <c r="T62" i="15"/>
  <c r="T50" i="15"/>
  <c r="T38" i="15"/>
  <c r="T26" i="15"/>
  <c r="H3" i="16"/>
  <c r="N49" i="16" s="1"/>
  <c r="G3" i="16"/>
  <c r="M147" i="16" s="1"/>
  <c r="F3" i="16"/>
  <c r="L62" i="16" s="1"/>
  <c r="R39" i="16"/>
  <c r="E3" i="16"/>
  <c r="K61" i="16" s="1"/>
  <c r="W61" i="16" s="1"/>
  <c r="T94" i="16"/>
  <c r="T99" i="16"/>
  <c r="D3" i="16"/>
  <c r="J150" i="16" s="1"/>
  <c r="V150" i="16" s="1"/>
  <c r="I3" i="16"/>
  <c r="O110" i="16" s="1"/>
  <c r="O81" i="11"/>
  <c r="O79" i="11"/>
  <c r="N111" i="11"/>
  <c r="N97" i="11"/>
  <c r="N83" i="11"/>
  <c r="N67" i="11"/>
  <c r="N63" i="11"/>
  <c r="I3" i="11"/>
  <c r="O77" i="11" s="1"/>
  <c r="N144" i="11"/>
  <c r="N130" i="11"/>
  <c r="N128" i="11"/>
  <c r="N110" i="11"/>
  <c r="N102" i="11"/>
  <c r="N100" i="11"/>
  <c r="N96" i="11"/>
  <c r="N88" i="11"/>
  <c r="N62" i="11"/>
  <c r="N42" i="11"/>
  <c r="H3" i="11"/>
  <c r="M124" i="11"/>
  <c r="L126" i="11"/>
  <c r="L110" i="11"/>
  <c r="L100" i="11"/>
  <c r="J138" i="11"/>
  <c r="J74" i="11"/>
  <c r="J68" i="11"/>
  <c r="J48" i="11"/>
  <c r="J42" i="11"/>
  <c r="L129" i="11"/>
  <c r="L117" i="11"/>
  <c r="L85" i="11"/>
  <c r="L67" i="11"/>
  <c r="L65" i="11"/>
  <c r="L61" i="11"/>
  <c r="L45" i="11"/>
  <c r="L41" i="11"/>
  <c r="U4" i="11"/>
  <c r="U78" i="11"/>
  <c r="E3" i="11"/>
  <c r="K119" i="11" s="1"/>
  <c r="K123" i="11"/>
  <c r="K121" i="11"/>
  <c r="U132" i="11"/>
  <c r="U43" i="11"/>
  <c r="O142" i="11"/>
  <c r="O128" i="11"/>
  <c r="O104" i="11"/>
  <c r="D3" i="11"/>
  <c r="N140" i="11"/>
  <c r="N134" i="11"/>
  <c r="N132" i="11"/>
  <c r="N126" i="11"/>
  <c r="N122" i="11"/>
  <c r="N118" i="11"/>
  <c r="N108" i="11"/>
  <c r="N106" i="11"/>
  <c r="N94" i="11"/>
  <c r="N92" i="11"/>
  <c r="N90" i="11"/>
  <c r="N86" i="11"/>
  <c r="N80" i="11"/>
  <c r="N78" i="11"/>
  <c r="N70" i="11"/>
  <c r="N68" i="11"/>
  <c r="N50" i="11"/>
  <c r="N48" i="11"/>
  <c r="N46" i="11"/>
  <c r="N44" i="11"/>
  <c r="N40" i="11"/>
  <c r="M54" i="11"/>
  <c r="L142" i="11"/>
  <c r="L130" i="11"/>
  <c r="L122" i="11"/>
  <c r="L118" i="11"/>
  <c r="L114" i="11"/>
  <c r="L112" i="11"/>
  <c r="L108" i="11"/>
  <c r="L94" i="11"/>
  <c r="L90" i="11"/>
  <c r="L82" i="11"/>
  <c r="L78" i="11"/>
  <c r="L68" i="11"/>
  <c r="L66" i="11"/>
  <c r="L64" i="11"/>
  <c r="L62" i="11"/>
  <c r="L56" i="11"/>
  <c r="L54" i="11"/>
  <c r="L42" i="11"/>
  <c r="L38" i="11"/>
  <c r="L36" i="11"/>
  <c r="G3" i="11"/>
  <c r="M96" i="11" s="1"/>
  <c r="K142" i="11"/>
  <c r="F3" i="11"/>
  <c r="L98" i="11" s="1"/>
  <c r="O53" i="11"/>
  <c r="N129" i="11"/>
  <c r="N127" i="11"/>
  <c r="N121" i="11"/>
  <c r="N113" i="11"/>
  <c r="N105" i="11"/>
  <c r="N103" i="11"/>
  <c r="N85" i="11"/>
  <c r="N81" i="11"/>
  <c r="N73" i="11"/>
  <c r="N61" i="11"/>
  <c r="N59" i="11"/>
  <c r="N55" i="11"/>
  <c r="N53" i="11"/>
  <c r="N49" i="11"/>
  <c r="J134" i="11"/>
  <c r="J132" i="11"/>
  <c r="J110" i="11"/>
  <c r="J108" i="11"/>
  <c r="J76" i="11"/>
  <c r="J64" i="11"/>
  <c r="J52" i="11"/>
  <c r="P69" i="11"/>
  <c r="P77" i="11"/>
  <c r="V77" i="11" s="1"/>
  <c r="L125" i="11"/>
  <c r="L123" i="11"/>
  <c r="L101" i="11"/>
  <c r="L99" i="11"/>
  <c r="L83" i="11"/>
  <c r="L59" i="11"/>
  <c r="L47" i="11"/>
  <c r="L35" i="11"/>
  <c r="K53" i="11"/>
  <c r="J143" i="11"/>
  <c r="J141" i="11"/>
  <c r="J139" i="11"/>
  <c r="J137" i="11"/>
  <c r="J133" i="11"/>
  <c r="J131" i="11"/>
  <c r="J129" i="11"/>
  <c r="J125" i="11"/>
  <c r="J123" i="11"/>
  <c r="J121" i="11"/>
  <c r="J119" i="11"/>
  <c r="J117" i="11"/>
  <c r="J115" i="11"/>
  <c r="J113" i="11"/>
  <c r="J109" i="11"/>
  <c r="J107" i="11"/>
  <c r="J105" i="11"/>
  <c r="J101" i="11"/>
  <c r="J99" i="11"/>
  <c r="J97" i="11"/>
  <c r="J95" i="11"/>
  <c r="J93" i="11"/>
  <c r="J91" i="11"/>
  <c r="J89" i="11"/>
  <c r="J85" i="11"/>
  <c r="J83" i="11"/>
  <c r="J81" i="11"/>
  <c r="J77" i="11"/>
  <c r="J75" i="11"/>
  <c r="J73" i="11"/>
  <c r="J71" i="11"/>
  <c r="J69" i="11"/>
  <c r="V69" i="11" s="1"/>
  <c r="J67" i="11"/>
  <c r="J65" i="11"/>
  <c r="J61" i="11"/>
  <c r="J59" i="11"/>
  <c r="J57" i="11"/>
  <c r="J53" i="11"/>
  <c r="J51" i="11"/>
  <c r="J49" i="11"/>
  <c r="J47" i="11"/>
  <c r="J45" i="11"/>
  <c r="J43" i="11"/>
  <c r="J41" i="11"/>
  <c r="J37" i="11"/>
  <c r="J35" i="11"/>
  <c r="U6" i="11"/>
  <c r="U134" i="11"/>
  <c r="R29" i="11"/>
  <c r="X29" i="11" s="1"/>
  <c r="U76" i="11"/>
  <c r="S66" i="11"/>
  <c r="R66" i="11"/>
  <c r="R77" i="11"/>
  <c r="P17" i="11"/>
  <c r="V17" i="11" s="1"/>
  <c r="R132" i="11"/>
  <c r="R42" i="11"/>
  <c r="P109" i="11"/>
  <c r="V109" i="11" s="1"/>
  <c r="U41" i="11"/>
  <c r="U108" i="11"/>
  <c r="R41" i="11"/>
  <c r="R108" i="11"/>
  <c r="R34" i="11"/>
  <c r="S101" i="11"/>
  <c r="Q31" i="11"/>
  <c r="W31" i="11" s="1"/>
  <c r="R121" i="11"/>
  <c r="R97" i="11"/>
  <c r="U65" i="11"/>
  <c r="P29" i="11"/>
  <c r="V29" i="11" s="1"/>
  <c r="P5" i="11"/>
  <c r="V5" i="11" s="1"/>
  <c r="U66" i="11"/>
  <c r="U98" i="11"/>
  <c r="U97" i="11"/>
  <c r="Q121" i="11"/>
  <c r="U89" i="11"/>
  <c r="P57" i="11"/>
  <c r="U28" i="11"/>
  <c r="X66" i="11"/>
  <c r="R114" i="11"/>
  <c r="X114" i="11" s="1"/>
  <c r="P87" i="11"/>
  <c r="P55" i="11"/>
  <c r="R28" i="11"/>
  <c r="X28" i="11" s="1"/>
  <c r="P125" i="11"/>
  <c r="V125" i="11" s="1"/>
  <c r="U124" i="11"/>
  <c r="U122" i="11"/>
  <c r="P111" i="11"/>
  <c r="U86" i="11"/>
  <c r="U54" i="11"/>
  <c r="U17" i="11"/>
  <c r="P99" i="11"/>
  <c r="V99" i="11" s="1"/>
  <c r="R4" i="11"/>
  <c r="X4" i="11" s="1"/>
  <c r="U110" i="11"/>
  <c r="R79" i="11"/>
  <c r="R53" i="11"/>
  <c r="R17" i="11"/>
  <c r="X17" i="11" s="1"/>
  <c r="U137" i="11"/>
  <c r="U126" i="11"/>
  <c r="U102" i="11"/>
  <c r="U90" i="11"/>
  <c r="U68" i="11"/>
  <c r="P59" i="11"/>
  <c r="V59" i="11" s="1"/>
  <c r="P47" i="11"/>
  <c r="V47" i="11" s="1"/>
  <c r="P19" i="11"/>
  <c r="V19" i="11" s="1"/>
  <c r="U9" i="11"/>
  <c r="P135" i="11"/>
  <c r="R125" i="11"/>
  <c r="X125" i="11" s="1"/>
  <c r="U113" i="11"/>
  <c r="S102" i="11"/>
  <c r="R90" i="11"/>
  <c r="P79" i="11"/>
  <c r="P67" i="11"/>
  <c r="U58" i="11"/>
  <c r="U46" i="11"/>
  <c r="U33" i="11"/>
  <c r="U18" i="11"/>
  <c r="P7" i="11"/>
  <c r="V7" i="11" s="1"/>
  <c r="U74" i="11"/>
  <c r="P13" i="11"/>
  <c r="V13" i="11" s="1"/>
  <c r="U140" i="11"/>
  <c r="P131" i="11"/>
  <c r="P121" i="11"/>
  <c r="V121" i="11" s="1"/>
  <c r="U107" i="11"/>
  <c r="P97" i="11"/>
  <c r="V97" i="11" s="1"/>
  <c r="R84" i="11"/>
  <c r="R73" i="11"/>
  <c r="U62" i="11"/>
  <c r="U52" i="11"/>
  <c r="P37" i="11"/>
  <c r="V37" i="11" s="1"/>
  <c r="U27" i="11"/>
  <c r="U12" i="11"/>
  <c r="U131" i="11"/>
  <c r="U139" i="11"/>
  <c r="U130" i="11"/>
  <c r="R120" i="11"/>
  <c r="P107" i="11"/>
  <c r="V107" i="11" s="1"/>
  <c r="R96" i="11"/>
  <c r="U83" i="11"/>
  <c r="P73" i="11"/>
  <c r="V73" i="11" s="1"/>
  <c r="P61" i="11"/>
  <c r="U49" i="11"/>
  <c r="U36" i="11"/>
  <c r="R24" i="11"/>
  <c r="X24" i="11" s="1"/>
  <c r="U11" i="11"/>
  <c r="P85" i="11"/>
  <c r="P53" i="11"/>
  <c r="V53" i="11" s="1"/>
  <c r="P139" i="11"/>
  <c r="P129" i="11"/>
  <c r="U116" i="11"/>
  <c r="U106" i="11"/>
  <c r="U92" i="11"/>
  <c r="P83" i="11"/>
  <c r="R72" i="11"/>
  <c r="U60" i="11"/>
  <c r="P49" i="11"/>
  <c r="V49" i="11" s="1"/>
  <c r="U35" i="11"/>
  <c r="R23" i="11"/>
  <c r="X23" i="11" s="1"/>
  <c r="P11" i="11"/>
  <c r="V11" i="11" s="1"/>
  <c r="P63" i="11"/>
  <c r="P4" i="11"/>
  <c r="V4" i="11" s="1"/>
  <c r="U138" i="11"/>
  <c r="Q127" i="11"/>
  <c r="P115" i="11"/>
  <c r="V115" i="11" s="1"/>
  <c r="P105" i="11"/>
  <c r="S91" i="11"/>
  <c r="U82" i="11"/>
  <c r="R71" i="11"/>
  <c r="R60" i="11"/>
  <c r="R48" i="11"/>
  <c r="P35" i="11"/>
  <c r="P23" i="11"/>
  <c r="V23" i="11" s="1"/>
  <c r="U10" i="11"/>
  <c r="P141" i="11"/>
  <c r="V141" i="11" s="1"/>
  <c r="U84" i="11"/>
  <c r="P41" i="11"/>
  <c r="R138" i="11"/>
  <c r="P127" i="11"/>
  <c r="U114" i="11"/>
  <c r="P103" i="11"/>
  <c r="P91" i="11"/>
  <c r="Q81" i="11"/>
  <c r="Q71" i="11"/>
  <c r="U59" i="11"/>
  <c r="R47" i="11"/>
  <c r="X47" i="11" s="1"/>
  <c r="U34" i="11"/>
  <c r="U22" i="11"/>
  <c r="R10" i="11"/>
  <c r="X10" i="11" s="1"/>
  <c r="R50" i="11"/>
  <c r="R25" i="11"/>
  <c r="X25" i="11" s="1"/>
  <c r="R128" i="11"/>
  <c r="R122" i="11"/>
  <c r="R116" i="11"/>
  <c r="R104" i="11"/>
  <c r="R92" i="11"/>
  <c r="P81" i="11"/>
  <c r="R74" i="11"/>
  <c r="R68" i="11"/>
  <c r="X68" i="11" s="1"/>
  <c r="R56" i="11"/>
  <c r="X56" i="11" s="1"/>
  <c r="P43" i="11"/>
  <c r="P31" i="11"/>
  <c r="V31" i="11" s="1"/>
  <c r="R140" i="11"/>
  <c r="R133" i="11"/>
  <c r="R127" i="11"/>
  <c r="U121" i="11"/>
  <c r="U115" i="11"/>
  <c r="R109" i="11"/>
  <c r="R103" i="11"/>
  <c r="R98" i="11"/>
  <c r="U91" i="11"/>
  <c r="R85" i="11"/>
  <c r="X85" i="11" s="1"/>
  <c r="R80" i="11"/>
  <c r="U73" i="11"/>
  <c r="U67" i="11"/>
  <c r="R61" i="11"/>
  <c r="X61" i="11" s="1"/>
  <c r="R55" i="11"/>
  <c r="R49" i="11"/>
  <c r="U42" i="11"/>
  <c r="R36" i="11"/>
  <c r="U30" i="11"/>
  <c r="P25" i="11"/>
  <c r="V25" i="11" s="1"/>
  <c r="R18" i="11"/>
  <c r="X18" i="11" s="1"/>
  <c r="R12" i="11"/>
  <c r="X12" i="11" s="1"/>
  <c r="R5" i="11"/>
  <c r="X5" i="11" s="1"/>
  <c r="R113" i="11"/>
  <c r="R95" i="11"/>
  <c r="R21" i="11"/>
  <c r="X21" i="11" s="1"/>
  <c r="R16" i="11"/>
  <c r="X16" i="11" s="1"/>
  <c r="R143" i="11"/>
  <c r="P101" i="11"/>
  <c r="V101" i="11" s="1"/>
  <c r="R89" i="11"/>
  <c r="R65" i="11"/>
  <c r="X65" i="11" s="1"/>
  <c r="R52" i="11"/>
  <c r="R39" i="11"/>
  <c r="P27" i="11"/>
  <c r="V27" i="11" s="1"/>
  <c r="P21" i="11"/>
  <c r="V21" i="11" s="1"/>
  <c r="R15" i="11"/>
  <c r="X15" i="11" s="1"/>
  <c r="R9" i="11"/>
  <c r="X9" i="11" s="1"/>
  <c r="P143" i="11"/>
  <c r="V143" i="11" s="1"/>
  <c r="P137" i="11"/>
  <c r="R130" i="11"/>
  <c r="R124" i="11"/>
  <c r="U118" i="11"/>
  <c r="S112" i="11"/>
  <c r="R106" i="11"/>
  <c r="U100" i="11"/>
  <c r="U94" i="11"/>
  <c r="P89" i="11"/>
  <c r="R82" i="11"/>
  <c r="R76" i="11"/>
  <c r="U70" i="11"/>
  <c r="P65" i="11"/>
  <c r="R58" i="11"/>
  <c r="U51" i="11"/>
  <c r="P45" i="11"/>
  <c r="P39" i="11"/>
  <c r="P33" i="11"/>
  <c r="V33" i="11" s="1"/>
  <c r="U26" i="11"/>
  <c r="U20" i="11"/>
  <c r="P15" i="11"/>
  <c r="V15" i="11" s="1"/>
  <c r="P9" i="11"/>
  <c r="V9" i="11" s="1"/>
  <c r="R144" i="11"/>
  <c r="R40" i="11"/>
  <c r="P113" i="11"/>
  <c r="P95" i="11"/>
  <c r="V95" i="11" s="1"/>
  <c r="P71" i="11"/>
  <c r="R33" i="11"/>
  <c r="X33" i="11" s="1"/>
  <c r="U142" i="11"/>
  <c r="R136" i="11"/>
  <c r="U129" i="11"/>
  <c r="U123" i="11"/>
  <c r="R117" i="11"/>
  <c r="R112" i="11"/>
  <c r="U105" i="11"/>
  <c r="R100" i="11"/>
  <c r="X100" i="11" s="1"/>
  <c r="R93" i="11"/>
  <c r="R88" i="11"/>
  <c r="U81" i="11"/>
  <c r="U75" i="11"/>
  <c r="R69" i="11"/>
  <c r="R64" i="11"/>
  <c r="X64" i="11" s="1"/>
  <c r="U57" i="11"/>
  <c r="P51" i="11"/>
  <c r="V51" i="11" s="1"/>
  <c r="U44" i="11"/>
  <c r="U38" i="11"/>
  <c r="R32" i="11"/>
  <c r="X32" i="11" s="1"/>
  <c r="R26" i="11"/>
  <c r="X26" i="11" s="1"/>
  <c r="R20" i="11"/>
  <c r="X20" i="11" s="1"/>
  <c r="U14" i="11"/>
  <c r="R8" i="11"/>
  <c r="X8" i="11" s="1"/>
  <c r="R119" i="11"/>
  <c r="R101" i="11"/>
  <c r="R137" i="11"/>
  <c r="P119" i="11"/>
  <c r="V119" i="11" s="1"/>
  <c r="R45" i="11"/>
  <c r="X45" i="11" s="1"/>
  <c r="R141" i="11"/>
  <c r="R135" i="11"/>
  <c r="R129" i="11"/>
  <c r="X129" i="11" s="1"/>
  <c r="P123" i="11"/>
  <c r="V123" i="11" s="1"/>
  <c r="P117" i="11"/>
  <c r="R111" i="11"/>
  <c r="R105" i="11"/>
  <c r="U99" i="11"/>
  <c r="P93" i="11"/>
  <c r="R87" i="11"/>
  <c r="R81" i="11"/>
  <c r="P75" i="11"/>
  <c r="V75" i="11" s="1"/>
  <c r="R63" i="11"/>
  <c r="R57" i="11"/>
  <c r="U50" i="11"/>
  <c r="R44" i="11"/>
  <c r="R37" i="11"/>
  <c r="R31" i="11"/>
  <c r="X31" i="11" s="1"/>
  <c r="U25" i="11"/>
  <c r="U19" i="11"/>
  <c r="R13" i="11"/>
  <c r="X13" i="11" s="1"/>
  <c r="R7" i="11"/>
  <c r="X7" i="11" s="1"/>
  <c r="T116" i="11"/>
  <c r="S105" i="11"/>
  <c r="Q6" i="11"/>
  <c r="W6" i="11" s="1"/>
  <c r="Q8" i="11"/>
  <c r="W8" i="11" s="1"/>
  <c r="Q10" i="11"/>
  <c r="W10" i="11" s="1"/>
  <c r="Q12" i="11"/>
  <c r="W12" i="11" s="1"/>
  <c r="Q14" i="11"/>
  <c r="W14" i="11" s="1"/>
  <c r="Q16" i="11"/>
  <c r="W16" i="11" s="1"/>
  <c r="Q18" i="11"/>
  <c r="W18" i="11" s="1"/>
  <c r="Q20" i="11"/>
  <c r="W20" i="11" s="1"/>
  <c r="Q22" i="11"/>
  <c r="W22" i="11" s="1"/>
  <c r="Q24" i="11"/>
  <c r="W24" i="11" s="1"/>
  <c r="Q26" i="11"/>
  <c r="W26" i="11" s="1"/>
  <c r="Q28" i="11"/>
  <c r="W28" i="11" s="1"/>
  <c r="Q30" i="11"/>
  <c r="W30" i="11" s="1"/>
  <c r="Q32" i="11"/>
  <c r="W32" i="11" s="1"/>
  <c r="Q34" i="11"/>
  <c r="Q36" i="11"/>
  <c r="Q38" i="11"/>
  <c r="Q40" i="11"/>
  <c r="Q42" i="11"/>
  <c r="Q44" i="11"/>
  <c r="Q46" i="11"/>
  <c r="Q48" i="11"/>
  <c r="Q50" i="11"/>
  <c r="Q52" i="11"/>
  <c r="Q54" i="11"/>
  <c r="Q56" i="11"/>
  <c r="Q58" i="11"/>
  <c r="Q60" i="11"/>
  <c r="Q62" i="11"/>
  <c r="Q64" i="11"/>
  <c r="Q66" i="11"/>
  <c r="Q68" i="11"/>
  <c r="Q70" i="11"/>
  <c r="Q72" i="11"/>
  <c r="Q74" i="11"/>
  <c r="Q76" i="11"/>
  <c r="Q78" i="11"/>
  <c r="Q80" i="11"/>
  <c r="Q82" i="11"/>
  <c r="Q84" i="11"/>
  <c r="Q86" i="11"/>
  <c r="Q88" i="11"/>
  <c r="Q90" i="11"/>
  <c r="Q92" i="11"/>
  <c r="Q94" i="11"/>
  <c r="Q96" i="11"/>
  <c r="Q98" i="11"/>
  <c r="Q100" i="11"/>
  <c r="Q102" i="11"/>
  <c r="Q104" i="11"/>
  <c r="Q106" i="11"/>
  <c r="Q108" i="11"/>
  <c r="Q110" i="11"/>
  <c r="Q112" i="11"/>
  <c r="Q114" i="11"/>
  <c r="Q116" i="11"/>
  <c r="Q118" i="11"/>
  <c r="Q120" i="11"/>
  <c r="Q122" i="11"/>
  <c r="Q124" i="11"/>
  <c r="Q126" i="11"/>
  <c r="Q128" i="11"/>
  <c r="Q130" i="11"/>
  <c r="Q132" i="11"/>
  <c r="Q134" i="11"/>
  <c r="Q136" i="11"/>
  <c r="Q138" i="11"/>
  <c r="Q140" i="11"/>
  <c r="Q142" i="11"/>
  <c r="Q144" i="11"/>
  <c r="Q11" i="11"/>
  <c r="W11" i="11" s="1"/>
  <c r="Q19" i="11"/>
  <c r="W19" i="11" s="1"/>
  <c r="Q27" i="11"/>
  <c r="W27" i="11" s="1"/>
  <c r="Q35" i="11"/>
  <c r="Q43" i="11"/>
  <c r="Q51" i="11"/>
  <c r="Q59" i="11"/>
  <c r="Q67" i="11"/>
  <c r="Q75" i="11"/>
  <c r="Q83" i="11"/>
  <c r="Q91" i="11"/>
  <c r="Q99" i="11"/>
  <c r="Q107" i="11"/>
  <c r="Q115" i="11"/>
  <c r="Q123" i="11"/>
  <c r="Q131" i="11"/>
  <c r="Q139" i="11"/>
  <c r="Q5" i="11"/>
  <c r="W5" i="11" s="1"/>
  <c r="Q13" i="11"/>
  <c r="W13" i="11" s="1"/>
  <c r="Q21" i="11"/>
  <c r="W21" i="11" s="1"/>
  <c r="Q29" i="11"/>
  <c r="W29" i="11" s="1"/>
  <c r="Q37" i="11"/>
  <c r="Q45" i="11"/>
  <c r="Q53" i="11"/>
  <c r="Q61" i="11"/>
  <c r="Q69" i="11"/>
  <c r="Q77" i="11"/>
  <c r="Q85" i="11"/>
  <c r="Q93" i="11"/>
  <c r="Q101" i="11"/>
  <c r="Q109" i="11"/>
  <c r="Q117" i="11"/>
  <c r="Q125" i="11"/>
  <c r="Q133" i="11"/>
  <c r="Q141" i="11"/>
  <c r="Q7" i="11"/>
  <c r="W7" i="11" s="1"/>
  <c r="Q33" i="11"/>
  <c r="W33" i="11" s="1"/>
  <c r="Q47" i="11"/>
  <c r="Q65" i="11"/>
  <c r="Q79" i="11"/>
  <c r="Q97" i="11"/>
  <c r="Q111" i="11"/>
  <c r="Q129" i="11"/>
  <c r="Q143" i="11"/>
  <c r="Q23" i="11"/>
  <c r="W23" i="11" s="1"/>
  <c r="Q87" i="11"/>
  <c r="Q15" i="11"/>
  <c r="W15" i="11" s="1"/>
  <c r="Q41" i="11"/>
  <c r="Q55" i="11"/>
  <c r="Q73" i="11"/>
  <c r="Q105" i="11"/>
  <c r="Q119" i="11"/>
  <c r="Q137" i="11"/>
  <c r="Q17" i="11"/>
  <c r="W17" i="11" s="1"/>
  <c r="S80" i="11"/>
  <c r="S130" i="11"/>
  <c r="T110" i="11"/>
  <c r="T84" i="11"/>
  <c r="S69" i="11"/>
  <c r="S59" i="11"/>
  <c r="S34" i="11"/>
  <c r="S13" i="11"/>
  <c r="Y13" i="11" s="1"/>
  <c r="T124" i="11"/>
  <c r="S119" i="11"/>
  <c r="S84" i="11"/>
  <c r="Q49" i="11"/>
  <c r="T28" i="11"/>
  <c r="Z28" i="11" s="1"/>
  <c r="S23" i="11"/>
  <c r="Y23" i="11" s="1"/>
  <c r="Q9" i="11"/>
  <c r="W9" i="11" s="1"/>
  <c r="Q4" i="11"/>
  <c r="W4" i="11" s="1"/>
  <c r="T134" i="11"/>
  <c r="Z134" i="11" s="1"/>
  <c r="Q89" i="11"/>
  <c r="S73" i="11"/>
  <c r="T38" i="11"/>
  <c r="T5" i="11"/>
  <c r="Z5" i="11" s="1"/>
  <c r="T7" i="11"/>
  <c r="Z7" i="11" s="1"/>
  <c r="T9" i="11"/>
  <c r="Z9" i="11" s="1"/>
  <c r="T11" i="11"/>
  <c r="Z11" i="11" s="1"/>
  <c r="T13" i="11"/>
  <c r="Z13" i="11" s="1"/>
  <c r="T15" i="11"/>
  <c r="Z15" i="11" s="1"/>
  <c r="T17" i="11"/>
  <c r="Z17" i="11" s="1"/>
  <c r="T19" i="11"/>
  <c r="Z19" i="11" s="1"/>
  <c r="T21" i="11"/>
  <c r="Z21" i="11" s="1"/>
  <c r="T23" i="11"/>
  <c r="Z23" i="11" s="1"/>
  <c r="T25" i="11"/>
  <c r="Z25" i="11" s="1"/>
  <c r="T27" i="11"/>
  <c r="Z27" i="11" s="1"/>
  <c r="T29" i="11"/>
  <c r="Z29" i="11" s="1"/>
  <c r="T31" i="11"/>
  <c r="Z31" i="11" s="1"/>
  <c r="T33" i="11"/>
  <c r="Z33" i="11" s="1"/>
  <c r="T35" i="11"/>
  <c r="T37" i="11"/>
  <c r="T39" i="11"/>
  <c r="T41" i="11"/>
  <c r="T43" i="11"/>
  <c r="T45" i="11"/>
  <c r="T47" i="11"/>
  <c r="T49" i="11"/>
  <c r="Z49" i="11" s="1"/>
  <c r="T51" i="11"/>
  <c r="T53" i="11"/>
  <c r="T55" i="11"/>
  <c r="T57" i="11"/>
  <c r="T59" i="11"/>
  <c r="Z59" i="11" s="1"/>
  <c r="T61" i="11"/>
  <c r="T63" i="11"/>
  <c r="T65" i="11"/>
  <c r="T67" i="11"/>
  <c r="T69" i="11"/>
  <c r="T71" i="11"/>
  <c r="T73" i="11"/>
  <c r="Z73" i="11" s="1"/>
  <c r="T75" i="11"/>
  <c r="T77" i="11"/>
  <c r="T79" i="11"/>
  <c r="T81" i="11"/>
  <c r="T83" i="11"/>
  <c r="Z83" i="11" s="1"/>
  <c r="T85" i="11"/>
  <c r="T87" i="11"/>
  <c r="T89" i="11"/>
  <c r="T91" i="11"/>
  <c r="T93" i="11"/>
  <c r="T95" i="11"/>
  <c r="T97" i="11"/>
  <c r="Z97" i="11" s="1"/>
  <c r="T99" i="11"/>
  <c r="T101" i="11"/>
  <c r="T103" i="11"/>
  <c r="T105" i="11"/>
  <c r="T107" i="11"/>
  <c r="T109" i="11"/>
  <c r="T111" i="11"/>
  <c r="T113" i="11"/>
  <c r="T115" i="11"/>
  <c r="T117" i="11"/>
  <c r="T119" i="11"/>
  <c r="T121" i="11"/>
  <c r="Z121" i="11" s="1"/>
  <c r="T123" i="11"/>
  <c r="T125" i="11"/>
  <c r="T127" i="11"/>
  <c r="T129" i="11"/>
  <c r="Z129" i="11" s="1"/>
  <c r="T131" i="11"/>
  <c r="T133" i="11"/>
  <c r="T135" i="11"/>
  <c r="T137" i="11"/>
  <c r="T139" i="11"/>
  <c r="T141" i="11"/>
  <c r="T143" i="11"/>
  <c r="T8" i="11"/>
  <c r="Z8" i="11" s="1"/>
  <c r="T16" i="11"/>
  <c r="Z16" i="11" s="1"/>
  <c r="T24" i="11"/>
  <c r="Z24" i="11" s="1"/>
  <c r="T32" i="11"/>
  <c r="Z32" i="11" s="1"/>
  <c r="T40" i="11"/>
  <c r="T48" i="11"/>
  <c r="Z48" i="11" s="1"/>
  <c r="T56" i="11"/>
  <c r="T64" i="11"/>
  <c r="T72" i="11"/>
  <c r="T80" i="11"/>
  <c r="T88" i="11"/>
  <c r="T96" i="11"/>
  <c r="Z96" i="11" s="1"/>
  <c r="T104" i="11"/>
  <c r="T112" i="11"/>
  <c r="T120" i="11"/>
  <c r="T128" i="11"/>
  <c r="T136" i="11"/>
  <c r="T144" i="11"/>
  <c r="Z144" i="11" s="1"/>
  <c r="T10" i="11"/>
  <c r="Z10" i="11" s="1"/>
  <c r="T18" i="11"/>
  <c r="Z18" i="11" s="1"/>
  <c r="T26" i="11"/>
  <c r="Z26" i="11" s="1"/>
  <c r="T34" i="11"/>
  <c r="T42" i="11"/>
  <c r="T50" i="11"/>
  <c r="Z50" i="11" s="1"/>
  <c r="T58" i="11"/>
  <c r="T66" i="11"/>
  <c r="T74" i="11"/>
  <c r="T82" i="11"/>
  <c r="T90" i="11"/>
  <c r="T98" i="11"/>
  <c r="T106" i="11"/>
  <c r="T114" i="11"/>
  <c r="T122" i="11"/>
  <c r="T130" i="11"/>
  <c r="Z130" i="11" s="1"/>
  <c r="T138" i="11"/>
  <c r="T14" i="11"/>
  <c r="Z14" i="11" s="1"/>
  <c r="T22" i="11"/>
  <c r="Z22" i="11" s="1"/>
  <c r="T36" i="11"/>
  <c r="T54" i="11"/>
  <c r="T68" i="11"/>
  <c r="T86" i="11"/>
  <c r="T100" i="11"/>
  <c r="Z100" i="11" s="1"/>
  <c r="T118" i="11"/>
  <c r="T132" i="11"/>
  <c r="T30" i="11"/>
  <c r="Z30" i="11" s="1"/>
  <c r="T44" i="11"/>
  <c r="T62" i="11"/>
  <c r="Z62" i="11" s="1"/>
  <c r="T76" i="11"/>
  <c r="T94" i="11"/>
  <c r="Z94" i="11" s="1"/>
  <c r="T108" i="11"/>
  <c r="Z108" i="11" s="1"/>
  <c r="T126" i="11"/>
  <c r="T140" i="11"/>
  <c r="T4" i="11"/>
  <c r="Z4" i="11" s="1"/>
  <c r="T142" i="11"/>
  <c r="S116" i="11"/>
  <c r="T70" i="11"/>
  <c r="Q135" i="11"/>
  <c r="Q39" i="11"/>
  <c r="S144" i="11"/>
  <c r="S134" i="11"/>
  <c r="Q103" i="11"/>
  <c r="Q63" i="11"/>
  <c r="S48" i="11"/>
  <c r="S38" i="11"/>
  <c r="S8" i="11"/>
  <c r="Y8" i="11" s="1"/>
  <c r="S133" i="11"/>
  <c r="S123" i="11"/>
  <c r="S98" i="11"/>
  <c r="T78" i="11"/>
  <c r="T52" i="11"/>
  <c r="S37" i="11"/>
  <c r="S27" i="11"/>
  <c r="Y27" i="11" s="1"/>
  <c r="S17" i="11"/>
  <c r="Y17" i="11" s="1"/>
  <c r="T12" i="11"/>
  <c r="Z12" i="11" s="1"/>
  <c r="T46" i="11"/>
  <c r="T6" i="11"/>
  <c r="Z6" i="11" s="1"/>
  <c r="T60" i="11"/>
  <c r="S55" i="11"/>
  <c r="S6" i="11"/>
  <c r="Y6" i="11" s="1"/>
  <c r="S11" i="11"/>
  <c r="Y11" i="11" s="1"/>
  <c r="S14" i="11"/>
  <c r="Y14" i="11" s="1"/>
  <c r="S19" i="11"/>
  <c r="Y19" i="11" s="1"/>
  <c r="S21" i="11"/>
  <c r="Y21" i="11" s="1"/>
  <c r="S32" i="11"/>
  <c r="Y32" i="11" s="1"/>
  <c r="S53" i="11"/>
  <c r="S64" i="11"/>
  <c r="S85" i="11"/>
  <c r="S96" i="11"/>
  <c r="S117" i="11"/>
  <c r="S128" i="11"/>
  <c r="S7" i="11"/>
  <c r="Y7" i="11" s="1"/>
  <c r="S47" i="11"/>
  <c r="S10" i="11"/>
  <c r="Y10" i="11" s="1"/>
  <c r="S22" i="11"/>
  <c r="Y22" i="11" s="1"/>
  <c r="S25" i="11"/>
  <c r="Y25" i="11" s="1"/>
  <c r="S36" i="11"/>
  <c r="S39" i="11"/>
  <c r="S43" i="11"/>
  <c r="S50" i="11"/>
  <c r="S54" i="11"/>
  <c r="S57" i="11"/>
  <c r="S68" i="11"/>
  <c r="S71" i="11"/>
  <c r="S75" i="11"/>
  <c r="S82" i="11"/>
  <c r="S86" i="11"/>
  <c r="S89" i="11"/>
  <c r="S100" i="11"/>
  <c r="S103" i="11"/>
  <c r="S107" i="11"/>
  <c r="S114" i="11"/>
  <c r="S118" i="11"/>
  <c r="S121" i="11"/>
  <c r="S132" i="11"/>
  <c r="S135" i="11"/>
  <c r="S139" i="11"/>
  <c r="S33" i="11"/>
  <c r="Y33" i="11" s="1"/>
  <c r="S90" i="11"/>
  <c r="S122" i="11"/>
  <c r="S18" i="11"/>
  <c r="Y18" i="11" s="1"/>
  <c r="S76" i="11"/>
  <c r="S143" i="11"/>
  <c r="S29" i="11"/>
  <c r="Y29" i="11" s="1"/>
  <c r="S40" i="11"/>
  <c r="S61" i="11"/>
  <c r="S72" i="11"/>
  <c r="S93" i="11"/>
  <c r="S104" i="11"/>
  <c r="S125" i="11"/>
  <c r="S136" i="11"/>
  <c r="S26" i="11"/>
  <c r="Y26" i="11" s="1"/>
  <c r="S30" i="11"/>
  <c r="Y30" i="11" s="1"/>
  <c r="S44" i="11"/>
  <c r="S51" i="11"/>
  <c r="S58" i="11"/>
  <c r="S62" i="11"/>
  <c r="S65" i="11"/>
  <c r="S79" i="11"/>
  <c r="S83" i="11"/>
  <c r="S94" i="11"/>
  <c r="S97" i="11"/>
  <c r="S108" i="11"/>
  <c r="S111" i="11"/>
  <c r="S115" i="11"/>
  <c r="S126" i="11"/>
  <c r="S129" i="11"/>
  <c r="S140" i="11"/>
  <c r="S15" i="11"/>
  <c r="Y15" i="11" s="1"/>
  <c r="S24" i="11"/>
  <c r="Y24" i="11" s="1"/>
  <c r="S45" i="11"/>
  <c r="S56" i="11"/>
  <c r="S77" i="11"/>
  <c r="S88" i="11"/>
  <c r="S109" i="11"/>
  <c r="S120" i="11"/>
  <c r="S141" i="11"/>
  <c r="S4" i="11"/>
  <c r="Y4" i="11" s="1"/>
  <c r="S5" i="11"/>
  <c r="Y5" i="11" s="1"/>
  <c r="S9" i="11"/>
  <c r="Y9" i="11" s="1"/>
  <c r="S28" i="11"/>
  <c r="Y28" i="11" s="1"/>
  <c r="S31" i="11"/>
  <c r="Y31" i="11" s="1"/>
  <c r="S35" i="11"/>
  <c r="S42" i="11"/>
  <c r="S46" i="11"/>
  <c r="S49" i="11"/>
  <c r="S60" i="11"/>
  <c r="S63" i="11"/>
  <c r="S67" i="11"/>
  <c r="S74" i="11"/>
  <c r="S78" i="11"/>
  <c r="S81" i="11"/>
  <c r="S92" i="11"/>
  <c r="S95" i="11"/>
  <c r="S99" i="11"/>
  <c r="S106" i="11"/>
  <c r="S110" i="11"/>
  <c r="S113" i="11"/>
  <c r="S124" i="11"/>
  <c r="S127" i="11"/>
  <c r="S131" i="11"/>
  <c r="S138" i="11"/>
  <c r="S142" i="11"/>
  <c r="Q95" i="11"/>
  <c r="S70" i="11"/>
  <c r="Q113" i="11"/>
  <c r="T92" i="11"/>
  <c r="Z92" i="11" s="1"/>
  <c r="S87" i="11"/>
  <c r="S52" i="11"/>
  <c r="S12" i="11"/>
  <c r="Y12" i="11" s="1"/>
  <c r="S137" i="11"/>
  <c r="T102" i="11"/>
  <c r="Z102" i="11" s="1"/>
  <c r="Q57" i="11"/>
  <c r="S41" i="11"/>
  <c r="V133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P6" i="11"/>
  <c r="V6" i="11" s="1"/>
  <c r="P8" i="11"/>
  <c r="V8" i="11" s="1"/>
  <c r="P10" i="11"/>
  <c r="V10" i="11" s="1"/>
  <c r="P12" i="11"/>
  <c r="V12" i="11" s="1"/>
  <c r="P14" i="11"/>
  <c r="V14" i="11" s="1"/>
  <c r="P16" i="11"/>
  <c r="V16" i="11" s="1"/>
  <c r="P18" i="11"/>
  <c r="V18" i="11" s="1"/>
  <c r="P20" i="11"/>
  <c r="V20" i="11" s="1"/>
  <c r="P22" i="11"/>
  <c r="V22" i="11" s="1"/>
  <c r="P24" i="11"/>
  <c r="V24" i="11" s="1"/>
  <c r="P26" i="11"/>
  <c r="V26" i="11" s="1"/>
  <c r="P28" i="11"/>
  <c r="V28" i="11" s="1"/>
  <c r="P30" i="11"/>
  <c r="V30" i="11" s="1"/>
  <c r="P32" i="11"/>
  <c r="V32" i="11" s="1"/>
  <c r="P34" i="11"/>
  <c r="P36" i="11"/>
  <c r="P38" i="11"/>
  <c r="P40" i="11"/>
  <c r="P42" i="11"/>
  <c r="P44" i="11"/>
  <c r="P46" i="11"/>
  <c r="P48" i="11"/>
  <c r="P50" i="11"/>
  <c r="P52" i="11"/>
  <c r="V52" i="11" s="1"/>
  <c r="P54" i="11"/>
  <c r="P56" i="11"/>
  <c r="P58" i="11"/>
  <c r="P60" i="11"/>
  <c r="P62" i="11"/>
  <c r="P64" i="11"/>
  <c r="V64" i="11" s="1"/>
  <c r="P66" i="11"/>
  <c r="P68" i="11"/>
  <c r="P70" i="11"/>
  <c r="P72" i="11"/>
  <c r="P74" i="11"/>
  <c r="V74" i="11" s="1"/>
  <c r="P76" i="11"/>
  <c r="V76" i="11" s="1"/>
  <c r="P78" i="11"/>
  <c r="P80" i="11"/>
  <c r="P82" i="11"/>
  <c r="P84" i="11"/>
  <c r="P86" i="11"/>
  <c r="P88" i="11"/>
  <c r="P90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6" i="11"/>
  <c r="P128" i="11"/>
  <c r="P130" i="11"/>
  <c r="P132" i="11"/>
  <c r="P134" i="11"/>
  <c r="P136" i="11"/>
  <c r="P138" i="11"/>
  <c r="P140" i="11"/>
  <c r="P142" i="11"/>
  <c r="P144" i="11"/>
  <c r="U144" i="11"/>
  <c r="R142" i="11"/>
  <c r="X142" i="11" s="1"/>
  <c r="R139" i="11"/>
  <c r="U136" i="11"/>
  <c r="R134" i="11"/>
  <c r="R131" i="11"/>
  <c r="U128" i="11"/>
  <c r="R126" i="11"/>
  <c r="R123" i="11"/>
  <c r="U120" i="11"/>
  <c r="R118" i="11"/>
  <c r="R115" i="11"/>
  <c r="U112" i="11"/>
  <c r="R110" i="11"/>
  <c r="X110" i="11" s="1"/>
  <c r="R107" i="11"/>
  <c r="U104" i="11"/>
  <c r="R102" i="11"/>
  <c r="R99" i="11"/>
  <c r="U96" i="11"/>
  <c r="R94" i="11"/>
  <c r="R91" i="11"/>
  <c r="U88" i="11"/>
  <c r="R86" i="11"/>
  <c r="R83" i="11"/>
  <c r="U80" i="11"/>
  <c r="R78" i="11"/>
  <c r="X78" i="11" s="1"/>
  <c r="R75" i="11"/>
  <c r="U72" i="11"/>
  <c r="R70" i="11"/>
  <c r="R67" i="11"/>
  <c r="X67" i="11" s="1"/>
  <c r="U64" i="11"/>
  <c r="R62" i="11"/>
  <c r="R59" i="11"/>
  <c r="U56" i="11"/>
  <c r="R54" i="11"/>
  <c r="R51" i="11"/>
  <c r="U48" i="11"/>
  <c r="R46" i="11"/>
  <c r="R43" i="11"/>
  <c r="U40" i="11"/>
  <c r="R38" i="11"/>
  <c r="R35" i="11"/>
  <c r="U32" i="11"/>
  <c r="R30" i="11"/>
  <c r="X30" i="11" s="1"/>
  <c r="R27" i="11"/>
  <c r="X27" i="11" s="1"/>
  <c r="U24" i="11"/>
  <c r="R22" i="11"/>
  <c r="X22" i="11" s="1"/>
  <c r="R19" i="11"/>
  <c r="X19" i="11" s="1"/>
  <c r="U16" i="11"/>
  <c r="R14" i="11"/>
  <c r="X14" i="11" s="1"/>
  <c r="R11" i="11"/>
  <c r="X11" i="11" s="1"/>
  <c r="U8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J45" i="16"/>
  <c r="V45" i="16" s="1"/>
  <c r="M109" i="16"/>
  <c r="M57" i="16"/>
  <c r="M43" i="16"/>
  <c r="M97" i="16"/>
  <c r="M101" i="16"/>
  <c r="M77" i="16"/>
  <c r="M95" i="16"/>
  <c r="M71" i="16"/>
  <c r="M59" i="16"/>
  <c r="M63" i="16"/>
  <c r="M67" i="16"/>
  <c r="M133" i="16"/>
  <c r="M119" i="16"/>
  <c r="M87" i="16"/>
  <c r="N99" i="16"/>
  <c r="Z99" i="16" s="1"/>
  <c r="N107" i="16"/>
  <c r="N53" i="16"/>
  <c r="N75" i="16"/>
  <c r="N93" i="16"/>
  <c r="N151" i="16"/>
  <c r="N47" i="16"/>
  <c r="N145" i="16"/>
  <c r="N103" i="16"/>
  <c r="N125" i="16"/>
  <c r="N97" i="16"/>
  <c r="N115" i="16"/>
  <c r="N113" i="16"/>
  <c r="N135" i="16"/>
  <c r="N41" i="16"/>
  <c r="N139" i="16"/>
  <c r="N43" i="16"/>
  <c r="N65" i="16"/>
  <c r="N83" i="16"/>
  <c r="N123" i="16"/>
  <c r="N141" i="16"/>
  <c r="N69" i="16"/>
  <c r="N87" i="16"/>
  <c r="N55" i="16"/>
  <c r="N63" i="16"/>
  <c r="N51" i="16"/>
  <c r="N153" i="16"/>
  <c r="N143" i="16"/>
  <c r="N89" i="16"/>
  <c r="N73" i="16"/>
  <c r="N45" i="16"/>
  <c r="N149" i="16"/>
  <c r="M42" i="16"/>
  <c r="N137" i="16"/>
  <c r="N121" i="16"/>
  <c r="N101" i="16"/>
  <c r="N67" i="16"/>
  <c r="N133" i="16"/>
  <c r="N61" i="16"/>
  <c r="N150" i="16"/>
  <c r="N148" i="16"/>
  <c r="N146" i="16"/>
  <c r="N144" i="16"/>
  <c r="N142" i="16"/>
  <c r="N140" i="16"/>
  <c r="N138" i="16"/>
  <c r="N136" i="16"/>
  <c r="N126" i="16"/>
  <c r="N124" i="16"/>
  <c r="N122" i="16"/>
  <c r="Z122" i="16" s="1"/>
  <c r="N120" i="16"/>
  <c r="N118" i="16"/>
  <c r="N116" i="16"/>
  <c r="N114" i="16"/>
  <c r="N112" i="16"/>
  <c r="N102" i="16"/>
  <c r="N100" i="16"/>
  <c r="N98" i="16"/>
  <c r="N96" i="16"/>
  <c r="N94" i="16"/>
  <c r="N92" i="16"/>
  <c r="N90" i="16"/>
  <c r="N88" i="16"/>
  <c r="N78" i="16"/>
  <c r="N76" i="16"/>
  <c r="N74" i="16"/>
  <c r="N72" i="16"/>
  <c r="N70" i="16"/>
  <c r="N68" i="16"/>
  <c r="N66" i="16"/>
  <c r="N64" i="16"/>
  <c r="N54" i="16"/>
  <c r="N52" i="16"/>
  <c r="N50" i="16"/>
  <c r="N48" i="16"/>
  <c r="N46" i="16"/>
  <c r="N44" i="16"/>
  <c r="M148" i="16"/>
  <c r="M146" i="16"/>
  <c r="M114" i="16"/>
  <c r="M102" i="16"/>
  <c r="M100" i="16"/>
  <c r="M98" i="16"/>
  <c r="M96" i="16"/>
  <c r="M78" i="16"/>
  <c r="M70" i="16"/>
  <c r="M68" i="16"/>
  <c r="R99" i="16"/>
  <c r="T34" i="16"/>
  <c r="T41" i="16"/>
  <c r="T10" i="16"/>
  <c r="Z10" i="16" s="1"/>
  <c r="T127" i="16"/>
  <c r="T46" i="16"/>
  <c r="T57" i="16"/>
  <c r="T62" i="16"/>
  <c r="R132" i="16"/>
  <c r="R6" i="16"/>
  <c r="X6" i="16" s="1"/>
  <c r="R46" i="16"/>
  <c r="R135" i="16"/>
  <c r="T50" i="16"/>
  <c r="R10" i="16"/>
  <c r="X10" i="16" s="1"/>
  <c r="R108" i="16"/>
  <c r="T89" i="16"/>
  <c r="T103" i="16"/>
  <c r="T5" i="16"/>
  <c r="Z5" i="16" s="1"/>
  <c r="T112" i="16"/>
  <c r="T75" i="16"/>
  <c r="T70" i="16"/>
  <c r="T19" i="16"/>
  <c r="Z19" i="16" s="1"/>
  <c r="T144" i="16"/>
  <c r="T139" i="16"/>
  <c r="R75" i="16"/>
  <c r="T26" i="16"/>
  <c r="Z26" i="16" s="1"/>
  <c r="R144" i="16"/>
  <c r="T79" i="16"/>
  <c r="T108" i="16"/>
  <c r="T135" i="16"/>
  <c r="T65" i="16"/>
  <c r="T14" i="16"/>
  <c r="Z14" i="16" s="1"/>
  <c r="R79" i="16"/>
  <c r="T93" i="16"/>
  <c r="R128" i="16"/>
  <c r="T91" i="16"/>
  <c r="T151" i="16"/>
  <c r="T136" i="16"/>
  <c r="T132" i="16"/>
  <c r="T123" i="16"/>
  <c r="T118" i="16"/>
  <c r="T86" i="16"/>
  <c r="T67" i="16"/>
  <c r="T36" i="16"/>
  <c r="T31" i="16"/>
  <c r="Z31" i="16" s="1"/>
  <c r="T130" i="16"/>
  <c r="R115" i="16"/>
  <c r="T13" i="16"/>
  <c r="Z13" i="16" s="1"/>
  <c r="T148" i="16"/>
  <c r="T115" i="16"/>
  <c r="T74" i="16"/>
  <c r="T45" i="16"/>
  <c r="T124" i="16"/>
  <c r="T106" i="16"/>
  <c r="T101" i="16"/>
  <c r="T87" i="16"/>
  <c r="T82" i="16"/>
  <c r="T27" i="16"/>
  <c r="Z27" i="16" s="1"/>
  <c r="T111" i="16"/>
  <c r="T98" i="16"/>
  <c r="T153" i="16"/>
  <c r="T134" i="16"/>
  <c r="T120" i="16"/>
  <c r="R111" i="16"/>
  <c r="T69" i="16"/>
  <c r="T40" i="16"/>
  <c r="T147" i="16"/>
  <c r="T110" i="16"/>
  <c r="T77" i="16"/>
  <c r="R63" i="16"/>
  <c r="T58" i="16"/>
  <c r="T53" i="16"/>
  <c r="T48" i="16"/>
  <c r="R27" i="16"/>
  <c r="X27" i="16" s="1"/>
  <c r="T22" i="16"/>
  <c r="Z22" i="16" s="1"/>
  <c r="T17" i="16"/>
  <c r="Z17" i="16" s="1"/>
  <c r="U86" i="16"/>
  <c r="R82" i="16"/>
  <c r="R53" i="16"/>
  <c r="R147" i="16"/>
  <c r="R34" i="16"/>
  <c r="R13" i="16"/>
  <c r="X13" i="16" s="1"/>
  <c r="U122" i="16"/>
  <c r="T142" i="16"/>
  <c r="U125" i="16"/>
  <c r="T122" i="16"/>
  <c r="R89" i="16"/>
  <c r="T81" i="16"/>
  <c r="T64" i="16"/>
  <c r="T60" i="16"/>
  <c r="R56" i="16"/>
  <c r="T52" i="16"/>
  <c r="T37" i="16"/>
  <c r="T29" i="16"/>
  <c r="Z29" i="16" s="1"/>
  <c r="T25" i="16"/>
  <c r="Z25" i="16" s="1"/>
  <c r="T8" i="16"/>
  <c r="Z8" i="16" s="1"/>
  <c r="T146" i="16"/>
  <c r="T137" i="16"/>
  <c r="T129" i="16"/>
  <c r="T125" i="16"/>
  <c r="T113" i="16"/>
  <c r="T105" i="16"/>
  <c r="R60" i="16"/>
  <c r="T43" i="16"/>
  <c r="R37" i="16"/>
  <c r="T20" i="16"/>
  <c r="Z20" i="16" s="1"/>
  <c r="T12" i="16"/>
  <c r="Z12" i="16" s="1"/>
  <c r="U89" i="16"/>
  <c r="R118" i="16"/>
  <c r="T4" i="16"/>
  <c r="Z4" i="16" s="1"/>
  <c r="R125" i="16"/>
  <c r="T117" i="16"/>
  <c r="T100" i="16"/>
  <c r="T96" i="16"/>
  <c r="R92" i="16"/>
  <c r="T76" i="16"/>
  <c r="T72" i="16"/>
  <c r="R20" i="16"/>
  <c r="X20" i="16" s="1"/>
  <c r="R30" i="16"/>
  <c r="X30" i="16" s="1"/>
  <c r="R151" i="16"/>
  <c r="R4" i="16"/>
  <c r="X4" i="16" s="1"/>
  <c r="T149" i="16"/>
  <c r="T141" i="16"/>
  <c r="R96" i="16"/>
  <c r="T88" i="16"/>
  <c r="T84" i="16"/>
  <c r="R72" i="16"/>
  <c r="T63" i="16"/>
  <c r="T55" i="16"/>
  <c r="T51" i="16"/>
  <c r="T32" i="16"/>
  <c r="Z32" i="16" s="1"/>
  <c r="T24" i="16"/>
  <c r="Z24" i="16" s="1"/>
  <c r="T15" i="16"/>
  <c r="Z15" i="16" s="1"/>
  <c r="T7" i="16"/>
  <c r="Z7" i="16" s="1"/>
  <c r="U144" i="16"/>
  <c r="U141" i="16"/>
  <c r="U108" i="16"/>
  <c r="U105" i="16"/>
  <c r="U72" i="16"/>
  <c r="U69" i="16"/>
  <c r="U115" i="16"/>
  <c r="U82" i="16"/>
  <c r="U137" i="16"/>
  <c r="U98" i="16"/>
  <c r="U65" i="16"/>
  <c r="U48" i="16"/>
  <c r="U41" i="16"/>
  <c r="U22" i="16"/>
  <c r="AA22" i="16" s="1"/>
  <c r="U15" i="16"/>
  <c r="AA15" i="16" s="1"/>
  <c r="U130" i="16"/>
  <c r="U91" i="16"/>
  <c r="U32" i="16"/>
  <c r="AA32" i="16" s="1"/>
  <c r="R140" i="16"/>
  <c r="R137" i="16"/>
  <c r="U120" i="16"/>
  <c r="R101" i="16"/>
  <c r="U81" i="16"/>
  <c r="R68" i="16"/>
  <c r="R65" i="16"/>
  <c r="R48" i="16"/>
  <c r="R41" i="16"/>
  <c r="R22" i="16"/>
  <c r="X22" i="16" s="1"/>
  <c r="R15" i="16"/>
  <c r="X15" i="16" s="1"/>
  <c r="R130" i="16"/>
  <c r="R127" i="16"/>
  <c r="R94" i="16"/>
  <c r="R91" i="16"/>
  <c r="R58" i="16"/>
  <c r="R51" i="16"/>
  <c r="R44" i="16"/>
  <c r="R32" i="16"/>
  <c r="X32" i="16" s="1"/>
  <c r="R25" i="16"/>
  <c r="X25" i="16" s="1"/>
  <c r="R18" i="16"/>
  <c r="X18" i="16" s="1"/>
  <c r="R8" i="16"/>
  <c r="U149" i="16"/>
  <c r="U146" i="16"/>
  <c r="R120" i="16"/>
  <c r="U113" i="16"/>
  <c r="U110" i="16"/>
  <c r="R84" i="16"/>
  <c r="U77" i="16"/>
  <c r="U74" i="16"/>
  <c r="U142" i="16"/>
  <c r="U139" i="16"/>
  <c r="R123" i="16"/>
  <c r="U106" i="16"/>
  <c r="U103" i="16"/>
  <c r="U70" i="16"/>
  <c r="U67" i="16"/>
  <c r="U79" i="16"/>
  <c r="U134" i="16"/>
  <c r="U101" i="16"/>
  <c r="U62" i="16"/>
  <c r="U55" i="16"/>
  <c r="U36" i="16"/>
  <c r="U29" i="16"/>
  <c r="AA29" i="16" s="1"/>
  <c r="U12" i="16"/>
  <c r="AA12" i="16" s="1"/>
  <c r="U5" i="16"/>
  <c r="AA5" i="16" s="1"/>
  <c r="U4" i="16"/>
  <c r="AA4" i="16" s="1"/>
  <c r="U127" i="16"/>
  <c r="U94" i="16"/>
  <c r="U58" i="16"/>
  <c r="U8" i="16"/>
  <c r="AA8" i="16" s="1"/>
  <c r="R11" i="16"/>
  <c r="X11" i="16" s="1"/>
  <c r="R23" i="16"/>
  <c r="R35" i="16"/>
  <c r="R49" i="16"/>
  <c r="R61" i="16"/>
  <c r="R73" i="16"/>
  <c r="R85" i="16"/>
  <c r="R97" i="16"/>
  <c r="R109" i="16"/>
  <c r="R121" i="16"/>
  <c r="R133" i="16"/>
  <c r="R145" i="16"/>
  <c r="R19" i="16"/>
  <c r="X19" i="16" s="1"/>
  <c r="R45" i="16"/>
  <c r="R69" i="16"/>
  <c r="R117" i="16"/>
  <c r="R141" i="16"/>
  <c r="R36" i="16"/>
  <c r="R74" i="16"/>
  <c r="R86" i="16"/>
  <c r="R122" i="16"/>
  <c r="R17" i="16"/>
  <c r="X17" i="16" s="1"/>
  <c r="R29" i="16"/>
  <c r="X29" i="16" s="1"/>
  <c r="R43" i="16"/>
  <c r="R16" i="16"/>
  <c r="X16" i="16" s="1"/>
  <c r="R28" i="16"/>
  <c r="X28" i="16" s="1"/>
  <c r="R42" i="16"/>
  <c r="R54" i="16"/>
  <c r="R66" i="16"/>
  <c r="R78" i="16"/>
  <c r="R90" i="16"/>
  <c r="R102" i="16"/>
  <c r="R114" i="16"/>
  <c r="R126" i="16"/>
  <c r="R138" i="16"/>
  <c r="R150" i="16"/>
  <c r="R7" i="16"/>
  <c r="X7" i="16" s="1"/>
  <c r="R31" i="16"/>
  <c r="X31" i="16" s="1"/>
  <c r="R57" i="16"/>
  <c r="R153" i="16"/>
  <c r="R62" i="16"/>
  <c r="R98" i="16"/>
  <c r="R134" i="16"/>
  <c r="R146" i="16"/>
  <c r="R9" i="16"/>
  <c r="X9" i="16" s="1"/>
  <c r="R21" i="16"/>
  <c r="X21" i="16" s="1"/>
  <c r="R33" i="16"/>
  <c r="X33" i="16" s="1"/>
  <c r="R47" i="16"/>
  <c r="R59" i="16"/>
  <c r="R71" i="16"/>
  <c r="R83" i="16"/>
  <c r="R95" i="16"/>
  <c r="R107" i="16"/>
  <c r="R119" i="16"/>
  <c r="R131" i="16"/>
  <c r="R143" i="16"/>
  <c r="R81" i="16"/>
  <c r="R105" i="16"/>
  <c r="R129" i="16"/>
  <c r="R50" i="16"/>
  <c r="R14" i="16"/>
  <c r="X14" i="16" s="1"/>
  <c r="R26" i="16"/>
  <c r="X26" i="16" s="1"/>
  <c r="R40" i="16"/>
  <c r="R52" i="16"/>
  <c r="R64" i="16"/>
  <c r="R76" i="16"/>
  <c r="R88" i="16"/>
  <c r="R100" i="16"/>
  <c r="R112" i="16"/>
  <c r="R124" i="16"/>
  <c r="R136" i="16"/>
  <c r="R148" i="16"/>
  <c r="R93" i="16"/>
  <c r="R12" i="16"/>
  <c r="X12" i="16" s="1"/>
  <c r="R24" i="16"/>
  <c r="X24" i="16" s="1"/>
  <c r="R110" i="16"/>
  <c r="R5" i="16"/>
  <c r="X5" i="16" s="1"/>
  <c r="R55" i="16"/>
  <c r="U153" i="16"/>
  <c r="U117" i="16"/>
  <c r="R104" i="16"/>
  <c r="U84" i="16"/>
  <c r="R152" i="16"/>
  <c r="R149" i="16"/>
  <c r="U132" i="16"/>
  <c r="U129" i="16"/>
  <c r="R116" i="16"/>
  <c r="R113" i="16"/>
  <c r="U96" i="16"/>
  <c r="U93" i="16"/>
  <c r="R80" i="16"/>
  <c r="R77" i="16"/>
  <c r="U60" i="16"/>
  <c r="U53" i="16"/>
  <c r="U50" i="16"/>
  <c r="U43" i="16"/>
  <c r="U34" i="16"/>
  <c r="U27" i="16"/>
  <c r="AA27" i="16" s="1"/>
  <c r="U24" i="16"/>
  <c r="AA24" i="16" s="1"/>
  <c r="U17" i="16"/>
  <c r="AA17" i="16" s="1"/>
  <c r="U13" i="16"/>
  <c r="AA13" i="16" s="1"/>
  <c r="U25" i="16"/>
  <c r="AA25" i="16" s="1"/>
  <c r="U37" i="16"/>
  <c r="U51" i="16"/>
  <c r="U63" i="16"/>
  <c r="U75" i="16"/>
  <c r="U87" i="16"/>
  <c r="U99" i="16"/>
  <c r="U111" i="16"/>
  <c r="U123" i="16"/>
  <c r="U135" i="16"/>
  <c r="U147" i="16"/>
  <c r="U26" i="16"/>
  <c r="AA26" i="16" s="1"/>
  <c r="U6" i="16"/>
  <c r="AA6" i="16" s="1"/>
  <c r="U18" i="16"/>
  <c r="AA18" i="16" s="1"/>
  <c r="U30" i="16"/>
  <c r="AA30" i="16" s="1"/>
  <c r="U44" i="16"/>
  <c r="U56" i="16"/>
  <c r="U68" i="16"/>
  <c r="U80" i="16"/>
  <c r="U92" i="16"/>
  <c r="U104" i="16"/>
  <c r="U116" i="16"/>
  <c r="U128" i="16"/>
  <c r="U140" i="16"/>
  <c r="U152" i="16"/>
  <c r="U7" i="16"/>
  <c r="AA7" i="16" s="1"/>
  <c r="U45" i="16"/>
  <c r="U11" i="16"/>
  <c r="AA11" i="16" s="1"/>
  <c r="U23" i="16"/>
  <c r="AA23" i="16" s="1"/>
  <c r="U35" i="16"/>
  <c r="U49" i="16"/>
  <c r="U61" i="16"/>
  <c r="U73" i="16"/>
  <c r="U85" i="16"/>
  <c r="U97" i="16"/>
  <c r="U109" i="16"/>
  <c r="U121" i="16"/>
  <c r="U133" i="16"/>
  <c r="U145" i="16"/>
  <c r="U47" i="16"/>
  <c r="U40" i="16"/>
  <c r="U112" i="16"/>
  <c r="U124" i="16"/>
  <c r="U19" i="16"/>
  <c r="AA19" i="16" s="1"/>
  <c r="U16" i="16"/>
  <c r="AA16" i="16" s="1"/>
  <c r="U28" i="16"/>
  <c r="AA28" i="16" s="1"/>
  <c r="U42" i="16"/>
  <c r="U54" i="16"/>
  <c r="U66" i="16"/>
  <c r="U78" i="16"/>
  <c r="U90" i="16"/>
  <c r="U102" i="16"/>
  <c r="U114" i="16"/>
  <c r="U126" i="16"/>
  <c r="U138" i="16"/>
  <c r="U150" i="16"/>
  <c r="U9" i="16"/>
  <c r="AA9" i="16" s="1"/>
  <c r="U21" i="16"/>
  <c r="AA21" i="16" s="1"/>
  <c r="U33" i="16"/>
  <c r="AA33" i="16" s="1"/>
  <c r="U59" i="16"/>
  <c r="U71" i="16"/>
  <c r="U83" i="16"/>
  <c r="U95" i="16"/>
  <c r="U107" i="16"/>
  <c r="U119" i="16"/>
  <c r="U131" i="16"/>
  <c r="U143" i="16"/>
  <c r="U14" i="16"/>
  <c r="AA14" i="16" s="1"/>
  <c r="U52" i="16"/>
  <c r="U64" i="16"/>
  <c r="U76" i="16"/>
  <c r="U88" i="16"/>
  <c r="U100" i="16"/>
  <c r="U136" i="16"/>
  <c r="U148" i="16"/>
  <c r="U31" i="16"/>
  <c r="AA31" i="16" s="1"/>
  <c r="U57" i="16"/>
  <c r="U151" i="16"/>
  <c r="U118" i="16"/>
  <c r="R142" i="16"/>
  <c r="R139" i="16"/>
  <c r="R106" i="16"/>
  <c r="R103" i="16"/>
  <c r="R70" i="16"/>
  <c r="R67" i="16"/>
  <c r="U46" i="16"/>
  <c r="U20" i="16"/>
  <c r="AA20" i="16" s="1"/>
  <c r="T143" i="16"/>
  <c r="T131" i="16"/>
  <c r="T119" i="16"/>
  <c r="T107" i="16"/>
  <c r="T95" i="16"/>
  <c r="T83" i="16"/>
  <c r="T71" i="16"/>
  <c r="T59" i="16"/>
  <c r="T47" i="16"/>
  <c r="T33" i="16"/>
  <c r="Z33" i="16" s="1"/>
  <c r="T21" i="16"/>
  <c r="Z21" i="16" s="1"/>
  <c r="T9" i="16"/>
  <c r="Z9" i="16" s="1"/>
  <c r="T150" i="16"/>
  <c r="T138" i="16"/>
  <c r="T126" i="16"/>
  <c r="T114" i="16"/>
  <c r="T102" i="16"/>
  <c r="T90" i="16"/>
  <c r="T78" i="16"/>
  <c r="T66" i="16"/>
  <c r="T54" i="16"/>
  <c r="T42" i="16"/>
  <c r="T28" i="16"/>
  <c r="Z28" i="16" s="1"/>
  <c r="T16" i="16"/>
  <c r="Z16" i="16" s="1"/>
  <c r="T145" i="16"/>
  <c r="T133" i="16"/>
  <c r="T121" i="16"/>
  <c r="T109" i="16"/>
  <c r="T97" i="16"/>
  <c r="T85" i="16"/>
  <c r="T73" i="16"/>
  <c r="T61" i="16"/>
  <c r="T49" i="16"/>
  <c r="T35" i="16"/>
  <c r="T23" i="16"/>
  <c r="Z23" i="16" s="1"/>
  <c r="T11" i="16"/>
  <c r="Z11" i="16" s="1"/>
  <c r="T152" i="16"/>
  <c r="T140" i="16"/>
  <c r="T128" i="16"/>
  <c r="T116" i="16"/>
  <c r="T104" i="16"/>
  <c r="T92" i="16"/>
  <c r="T80" i="16"/>
  <c r="T68" i="16"/>
  <c r="T56" i="16"/>
  <c r="T44" i="16"/>
  <c r="T30" i="16"/>
  <c r="Z30" i="16" s="1"/>
  <c r="T18" i="16"/>
  <c r="Z18" i="16" s="1"/>
  <c r="U56" i="13"/>
  <c r="T56" i="13"/>
  <c r="T111" i="13"/>
  <c r="T110" i="13"/>
  <c r="U30" i="13"/>
  <c r="AA30" i="13" s="1"/>
  <c r="W119" i="13"/>
  <c r="U124" i="13"/>
  <c r="U40" i="13"/>
  <c r="T26" i="13"/>
  <c r="T124" i="13"/>
  <c r="T52" i="13"/>
  <c r="T40" i="13"/>
  <c r="V80" i="13"/>
  <c r="T83" i="13"/>
  <c r="T51" i="13"/>
  <c r="W73" i="13"/>
  <c r="T95" i="13"/>
  <c r="Z95" i="13" s="1"/>
  <c r="T82" i="13"/>
  <c r="T71" i="13"/>
  <c r="T138" i="13"/>
  <c r="T70" i="13"/>
  <c r="Z70" i="13" s="1"/>
  <c r="V68" i="13"/>
  <c r="R120" i="13"/>
  <c r="R46" i="13"/>
  <c r="T106" i="13"/>
  <c r="R44" i="13"/>
  <c r="T6" i="13"/>
  <c r="Z6" i="13" s="1"/>
  <c r="W54" i="13"/>
  <c r="R134" i="13"/>
  <c r="R95" i="13"/>
  <c r="R94" i="13"/>
  <c r="R139" i="13"/>
  <c r="R110" i="13"/>
  <c r="R52" i="13"/>
  <c r="R124" i="13"/>
  <c r="R100" i="13"/>
  <c r="R26" i="13"/>
  <c r="X26" i="13" s="1"/>
  <c r="R138" i="13"/>
  <c r="R114" i="13"/>
  <c r="R4" i="13"/>
  <c r="R88" i="13"/>
  <c r="R106" i="13"/>
  <c r="R18" i="13"/>
  <c r="X18" i="13" s="1"/>
  <c r="R5" i="13"/>
  <c r="X5" i="13" s="1"/>
  <c r="V106" i="13"/>
  <c r="U5" i="13"/>
  <c r="AA5" i="13" s="1"/>
  <c r="U6" i="13"/>
  <c r="AA6" i="13" s="1"/>
  <c r="U26" i="13"/>
  <c r="AA26" i="13" s="1"/>
  <c r="U83" i="13"/>
  <c r="U90" i="13"/>
  <c r="U86" i="13"/>
  <c r="U60" i="13"/>
  <c r="U78" i="13"/>
  <c r="U21" i="13"/>
  <c r="AA21" i="13" s="1"/>
  <c r="U27" i="13"/>
  <c r="AA27" i="13" s="1"/>
  <c r="U67" i="13"/>
  <c r="U116" i="13"/>
  <c r="U135" i="13"/>
  <c r="U41" i="13"/>
  <c r="U91" i="13"/>
  <c r="U102" i="13"/>
  <c r="U121" i="13"/>
  <c r="U74" i="13"/>
  <c r="U113" i="13"/>
  <c r="U36" i="13"/>
  <c r="U132" i="13"/>
  <c r="U103" i="13"/>
  <c r="AA103" i="13" s="1"/>
  <c r="U45" i="13"/>
  <c r="U25" i="13"/>
  <c r="AA25" i="13" s="1"/>
  <c r="X129" i="13"/>
  <c r="W57" i="13"/>
  <c r="T13" i="13"/>
  <c r="Z13" i="13" s="1"/>
  <c r="T32" i="13"/>
  <c r="Z32" i="13" s="1"/>
  <c r="T46" i="13"/>
  <c r="T60" i="13"/>
  <c r="T78" i="13"/>
  <c r="T120" i="13"/>
  <c r="T139" i="13"/>
  <c r="T4" i="13"/>
  <c r="T21" i="13"/>
  <c r="Z21" i="13" s="1"/>
  <c r="T27" i="13"/>
  <c r="Z27" i="13" s="1"/>
  <c r="T67" i="13"/>
  <c r="T116" i="13"/>
  <c r="T125" i="13"/>
  <c r="T135" i="13"/>
  <c r="T86" i="13"/>
  <c r="T98" i="13"/>
  <c r="T41" i="13"/>
  <c r="T47" i="13"/>
  <c r="T91" i="13"/>
  <c r="T102" i="13"/>
  <c r="T107" i="13"/>
  <c r="T121" i="13"/>
  <c r="T131" i="13"/>
  <c r="Z131" i="13" s="1"/>
  <c r="T74" i="13"/>
  <c r="T16" i="13"/>
  <c r="Z16" i="13" s="1"/>
  <c r="T35" i="13"/>
  <c r="T61" i="13"/>
  <c r="T22" i="13"/>
  <c r="Z22" i="13" s="1"/>
  <c r="T54" i="13"/>
  <c r="Z54" i="13" s="1"/>
  <c r="T79" i="13"/>
  <c r="T113" i="13"/>
  <c r="T117" i="13"/>
  <c r="Z117" i="13" s="1"/>
  <c r="T142" i="13"/>
  <c r="Z142" i="13" s="1"/>
  <c r="T23" i="13"/>
  <c r="Z23" i="13" s="1"/>
  <c r="T36" i="13"/>
  <c r="T62" i="13"/>
  <c r="T132" i="13"/>
  <c r="Z132" i="13" s="1"/>
  <c r="T17" i="13"/>
  <c r="Z17" i="13" s="1"/>
  <c r="T103" i="13"/>
  <c r="T127" i="13"/>
  <c r="T143" i="13"/>
  <c r="T30" i="13"/>
  <c r="Z30" i="13" s="1"/>
  <c r="T118" i="13"/>
  <c r="R129" i="13"/>
  <c r="T114" i="13"/>
  <c r="T100" i="13"/>
  <c r="R83" i="13"/>
  <c r="T65" i="13"/>
  <c r="R45" i="13"/>
  <c r="T25" i="13"/>
  <c r="Z25" i="13" s="1"/>
  <c r="V116" i="13"/>
  <c r="V92" i="13"/>
  <c r="W92" i="13"/>
  <c r="V44" i="13"/>
  <c r="W44" i="13"/>
  <c r="R9" i="13"/>
  <c r="X9" i="13" s="1"/>
  <c r="R21" i="13"/>
  <c r="X21" i="13" s="1"/>
  <c r="R67" i="13"/>
  <c r="R125" i="13"/>
  <c r="R135" i="13"/>
  <c r="R41" i="13"/>
  <c r="R47" i="13"/>
  <c r="R91" i="13"/>
  <c r="R96" i="13"/>
  <c r="R102" i="13"/>
  <c r="R107" i="13"/>
  <c r="R121" i="13"/>
  <c r="R131" i="13"/>
  <c r="R7" i="13"/>
  <c r="X7" i="13" s="1"/>
  <c r="R103" i="13"/>
  <c r="R22" i="13"/>
  <c r="X22" i="13" s="1"/>
  <c r="R54" i="13"/>
  <c r="R74" i="13"/>
  <c r="R79" i="13"/>
  <c r="R113" i="13"/>
  <c r="R117" i="13"/>
  <c r="R142" i="13"/>
  <c r="R8" i="13"/>
  <c r="X8" i="13" s="1"/>
  <c r="R36" i="13"/>
  <c r="R98" i="13"/>
  <c r="X98" i="13" s="1"/>
  <c r="R17" i="13"/>
  <c r="X17" i="13" s="1"/>
  <c r="R55" i="13"/>
  <c r="X55" i="13" s="1"/>
  <c r="R127" i="13"/>
  <c r="R30" i="13"/>
  <c r="X30" i="13" s="1"/>
  <c r="R50" i="13"/>
  <c r="R80" i="13"/>
  <c r="R99" i="13"/>
  <c r="R12" i="13"/>
  <c r="X12" i="13" s="1"/>
  <c r="R56" i="13"/>
  <c r="R70" i="13"/>
  <c r="R75" i="13"/>
  <c r="R87" i="13"/>
  <c r="U143" i="13"/>
  <c r="AA143" i="13" s="1"/>
  <c r="T128" i="13"/>
  <c r="U52" i="13"/>
  <c r="R32" i="13"/>
  <c r="X32" i="13" s="1"/>
  <c r="U12" i="13"/>
  <c r="AA12" i="13" s="1"/>
  <c r="W138" i="13"/>
  <c r="Z138" i="13"/>
  <c r="W126" i="13"/>
  <c r="W114" i="13"/>
  <c r="V114" i="13"/>
  <c r="V78" i="13"/>
  <c r="W66" i="13"/>
  <c r="U134" i="13"/>
  <c r="R90" i="13"/>
  <c r="U71" i="13"/>
  <c r="R31" i="13"/>
  <c r="X31" i="13" s="1"/>
  <c r="T12" i="13"/>
  <c r="Z12" i="13" s="1"/>
  <c r="W51" i="13"/>
  <c r="W34" i="13"/>
  <c r="V140" i="13"/>
  <c r="W124" i="13"/>
  <c r="W100" i="13"/>
  <c r="V88" i="13"/>
  <c r="W64" i="13"/>
  <c r="Z64" i="13"/>
  <c r="V64" i="13"/>
  <c r="Z111" i="13"/>
  <c r="Z134" i="13"/>
  <c r="W134" i="13"/>
  <c r="V134" i="13"/>
  <c r="W50" i="13"/>
  <c r="V100" i="13"/>
  <c r="V108" i="13"/>
  <c r="V48" i="13"/>
  <c r="W61" i="13"/>
  <c r="W112" i="13"/>
  <c r="T144" i="13"/>
  <c r="Z144" i="13" s="1"/>
  <c r="R141" i="13"/>
  <c r="T137" i="13"/>
  <c r="T130" i="13"/>
  <c r="T126" i="13"/>
  <c r="R123" i="13"/>
  <c r="U119" i="13"/>
  <c r="AA119" i="13" s="1"/>
  <c r="R112" i="13"/>
  <c r="R105" i="13"/>
  <c r="T101" i="13"/>
  <c r="Z101" i="13" s="1"/>
  <c r="R93" i="13"/>
  <c r="R89" i="13"/>
  <c r="T85" i="13"/>
  <c r="Z85" i="13" s="1"/>
  <c r="R81" i="13"/>
  <c r="U77" i="13"/>
  <c r="T73" i="13"/>
  <c r="U69" i="13"/>
  <c r="T64" i="13"/>
  <c r="R59" i="13"/>
  <c r="U49" i="13"/>
  <c r="AA49" i="13" s="1"/>
  <c r="R39" i="13"/>
  <c r="R34" i="13"/>
  <c r="X34" i="13" s="1"/>
  <c r="R24" i="13"/>
  <c r="X24" i="13" s="1"/>
  <c r="U19" i="13"/>
  <c r="AA19" i="13" s="1"/>
  <c r="U15" i="13"/>
  <c r="AA15" i="13" s="1"/>
  <c r="R10" i="13"/>
  <c r="X10" i="13" s="1"/>
  <c r="W116" i="13"/>
  <c r="AA56" i="13"/>
  <c r="U141" i="13"/>
  <c r="AA141" i="13" s="1"/>
  <c r="U109" i="13"/>
  <c r="U105" i="13"/>
  <c r="AA105" i="13" s="1"/>
  <c r="U89" i="13"/>
  <c r="U81" i="13"/>
  <c r="U59" i="13"/>
  <c r="U34" i="13"/>
  <c r="AA34" i="13" s="1"/>
  <c r="U10" i="13"/>
  <c r="AA10" i="13" s="1"/>
  <c r="T141" i="13"/>
  <c r="U130" i="13"/>
  <c r="U126" i="13"/>
  <c r="T109" i="13"/>
  <c r="Z109" i="13" s="1"/>
  <c r="T105" i="13"/>
  <c r="T93" i="13"/>
  <c r="T89" i="13"/>
  <c r="T81" i="13"/>
  <c r="U64" i="13"/>
  <c r="T59" i="13"/>
  <c r="T39" i="13"/>
  <c r="T34" i="13"/>
  <c r="Z34" i="13" s="1"/>
  <c r="T24" i="13"/>
  <c r="Z24" i="13" s="1"/>
  <c r="T10" i="13"/>
  <c r="Z10" i="13" s="1"/>
  <c r="W129" i="13"/>
  <c r="R144" i="13"/>
  <c r="U140" i="13"/>
  <c r="R137" i="13"/>
  <c r="R126" i="13"/>
  <c r="T122" i="13"/>
  <c r="T119" i="13"/>
  <c r="T115" i="13"/>
  <c r="T108" i="13"/>
  <c r="R101" i="13"/>
  <c r="U97" i="13"/>
  <c r="U84" i="13"/>
  <c r="T69" i="13"/>
  <c r="R58" i="13"/>
  <c r="T49" i="13"/>
  <c r="T43" i="13"/>
  <c r="U38" i="13"/>
  <c r="R29" i="13"/>
  <c r="X29" i="13" s="1"/>
  <c r="T19" i="13"/>
  <c r="Z19" i="13" s="1"/>
  <c r="T15" i="13"/>
  <c r="Z15" i="13" s="1"/>
  <c r="W69" i="13"/>
  <c r="T140" i="13"/>
  <c r="T133" i="13"/>
  <c r="U129" i="13"/>
  <c r="R122" i="13"/>
  <c r="R115" i="13"/>
  <c r="T104" i="13"/>
  <c r="T97" i="13"/>
  <c r="T92" i="13"/>
  <c r="U88" i="13"/>
  <c r="T84" i="13"/>
  <c r="Z84" i="13" s="1"/>
  <c r="U80" i="13"/>
  <c r="T76" i="13"/>
  <c r="T72" i="13"/>
  <c r="U53" i="13"/>
  <c r="AA53" i="13" s="1"/>
  <c r="R42" i="13"/>
  <c r="T38" i="13"/>
  <c r="T33" i="13"/>
  <c r="Z33" i="13" s="1"/>
  <c r="R19" i="13"/>
  <c r="X19" i="13" s="1"/>
  <c r="T9" i="13"/>
  <c r="Z9" i="13" s="1"/>
  <c r="W128" i="13"/>
  <c r="W107" i="13"/>
  <c r="R140" i="13"/>
  <c r="R136" i="13"/>
  <c r="R133" i="13"/>
  <c r="T129" i="13"/>
  <c r="U118" i="13"/>
  <c r="AA118" i="13" s="1"/>
  <c r="U111" i="13"/>
  <c r="R104" i="13"/>
  <c r="U100" i="13"/>
  <c r="AA100" i="13" s="1"/>
  <c r="T96" i="13"/>
  <c r="T88" i="13"/>
  <c r="R84" i="13"/>
  <c r="T80" i="13"/>
  <c r="R76" i="13"/>
  <c r="R72" i="13"/>
  <c r="T63" i="13"/>
  <c r="T57" i="13"/>
  <c r="U47" i="13"/>
  <c r="AA47" i="13" s="1"/>
  <c r="R33" i="13"/>
  <c r="X33" i="13" s="1"/>
  <c r="U23" i="13"/>
  <c r="AA23" i="13" s="1"/>
  <c r="W139" i="13"/>
  <c r="W127" i="13"/>
  <c r="S5" i="13"/>
  <c r="Y5" i="13" s="1"/>
  <c r="S18" i="13"/>
  <c r="S29" i="13"/>
  <c r="Y29" i="13" s="1"/>
  <c r="S42" i="13"/>
  <c r="S53" i="13"/>
  <c r="S16" i="13"/>
  <c r="Y16" i="13" s="1"/>
  <c r="S27" i="13"/>
  <c r="Y27" i="13" s="1"/>
  <c r="S40" i="13"/>
  <c r="S51" i="13"/>
  <c r="S64" i="13"/>
  <c r="S11" i="13"/>
  <c r="Y11" i="13" s="1"/>
  <c r="S19" i="13"/>
  <c r="Y19" i="13" s="1"/>
  <c r="S24" i="13"/>
  <c r="Y24" i="13" s="1"/>
  <c r="S32" i="13"/>
  <c r="Y32" i="13" s="1"/>
  <c r="S75" i="13"/>
  <c r="S88" i="13"/>
  <c r="S99" i="13"/>
  <c r="S17" i="13"/>
  <c r="Y17" i="13" s="1"/>
  <c r="S31" i="13"/>
  <c r="Y31" i="13" s="1"/>
  <c r="S34" i="13"/>
  <c r="S54" i="13"/>
  <c r="S73" i="13"/>
  <c r="S80" i="13"/>
  <c r="S110" i="13"/>
  <c r="S121" i="13"/>
  <c r="S134" i="13"/>
  <c r="S4" i="13"/>
  <c r="Y4" i="13" s="1"/>
  <c r="S23" i="13"/>
  <c r="Y23" i="13" s="1"/>
  <c r="S37" i="13"/>
  <c r="S43" i="13"/>
  <c r="S57" i="13"/>
  <c r="S60" i="13"/>
  <c r="S68" i="13"/>
  <c r="S85" i="13"/>
  <c r="S92" i="13"/>
  <c r="S58" i="13"/>
  <c r="S96" i="13"/>
  <c r="S106" i="13"/>
  <c r="S125" i="13"/>
  <c r="Y125" i="13" s="1"/>
  <c r="S137" i="13"/>
  <c r="S144" i="13"/>
  <c r="S8" i="13"/>
  <c r="Y8" i="13" s="1"/>
  <c r="S12" i="13"/>
  <c r="Y12" i="13" s="1"/>
  <c r="S45" i="13"/>
  <c r="S49" i="13"/>
  <c r="S52" i="13"/>
  <c r="S55" i="13"/>
  <c r="S62" i="13"/>
  <c r="S74" i="13"/>
  <c r="S91" i="13"/>
  <c r="S104" i="13"/>
  <c r="Y104" i="13" s="1"/>
  <c r="S123" i="13"/>
  <c r="S135" i="13"/>
  <c r="S142" i="13"/>
  <c r="S112" i="13"/>
  <c r="S101" i="13"/>
  <c r="S98" i="13"/>
  <c r="S66" i="13"/>
  <c r="S46" i="13"/>
  <c r="S20" i="13"/>
  <c r="Y20" i="13" s="1"/>
  <c r="W55" i="13"/>
  <c r="S133" i="13"/>
  <c r="S72" i="13"/>
  <c r="S35" i="13"/>
  <c r="W89" i="13"/>
  <c r="W65" i="13"/>
  <c r="S138" i="13"/>
  <c r="S130" i="13"/>
  <c r="S127" i="13"/>
  <c r="S94" i="13"/>
  <c r="S65" i="13"/>
  <c r="S38" i="13"/>
  <c r="W111" i="13"/>
  <c r="S87" i="13"/>
  <c r="S44" i="13"/>
  <c r="S41" i="13"/>
  <c r="Y41" i="13" s="1"/>
  <c r="V110" i="13"/>
  <c r="W110" i="13"/>
  <c r="W86" i="13"/>
  <c r="V74" i="13"/>
  <c r="V62" i="13"/>
  <c r="S124" i="13"/>
  <c r="S116" i="13"/>
  <c r="S100" i="13"/>
  <c r="S90" i="13"/>
  <c r="S48" i="13"/>
  <c r="S30" i="13"/>
  <c r="Y30" i="13" s="1"/>
  <c r="S26" i="13"/>
  <c r="Y26" i="13" s="1"/>
  <c r="S22" i="13"/>
  <c r="Y22" i="13" s="1"/>
  <c r="S15" i="13"/>
  <c r="Y15" i="13" s="1"/>
  <c r="W137" i="13"/>
  <c r="V122" i="13"/>
  <c r="W37" i="13"/>
  <c r="V138" i="13"/>
  <c r="S111" i="13"/>
  <c r="S108" i="13"/>
  <c r="S97" i="13"/>
  <c r="S56" i="13"/>
  <c r="W103" i="13"/>
  <c r="V144" i="13"/>
  <c r="W144" i="13"/>
  <c r="W108" i="13"/>
  <c r="V96" i="13"/>
  <c r="V84" i="13"/>
  <c r="S143" i="13"/>
  <c r="Y143" i="13" s="1"/>
  <c r="S140" i="13"/>
  <c r="S129" i="13"/>
  <c r="S105" i="13"/>
  <c r="S93" i="13"/>
  <c r="Y93" i="13" s="1"/>
  <c r="S77" i="13"/>
  <c r="S71" i="13"/>
  <c r="S33" i="13"/>
  <c r="Y33" i="13" s="1"/>
  <c r="S14" i="13"/>
  <c r="Y14" i="13" s="1"/>
  <c r="S10" i="13"/>
  <c r="Y10" i="13" s="1"/>
  <c r="W132" i="13"/>
  <c r="W125" i="13"/>
  <c r="V72" i="13"/>
  <c r="W131" i="13"/>
  <c r="U131" i="13"/>
  <c r="S126" i="13"/>
  <c r="U120" i="13"/>
  <c r="AA120" i="13" s="1"/>
  <c r="S118" i="13"/>
  <c r="U115" i="13"/>
  <c r="S113" i="13"/>
  <c r="U110" i="13"/>
  <c r="S102" i="13"/>
  <c r="S83" i="13"/>
  <c r="Y83" i="13" s="1"/>
  <c r="U73" i="13"/>
  <c r="AA73" i="13" s="1"/>
  <c r="S67" i="13"/>
  <c r="U43" i="13"/>
  <c r="U29" i="13"/>
  <c r="AA29" i="13" s="1"/>
  <c r="U17" i="13"/>
  <c r="AA17" i="13" s="1"/>
  <c r="U13" i="13"/>
  <c r="AA13" i="13" s="1"/>
  <c r="S6" i="13"/>
  <c r="Y6" i="13" s="1"/>
  <c r="V132" i="13"/>
  <c r="W117" i="13"/>
  <c r="W98" i="13"/>
  <c r="Z75" i="13"/>
  <c r="W118" i="13"/>
  <c r="V118" i="13"/>
  <c r="W82" i="13"/>
  <c r="W70" i="13"/>
  <c r="W58" i="13"/>
  <c r="U4" i="13"/>
  <c r="AA4" i="13" s="1"/>
  <c r="U142" i="13"/>
  <c r="AA142" i="13" s="1"/>
  <c r="U123" i="13"/>
  <c r="U107" i="13"/>
  <c r="W96" i="13"/>
  <c r="S89" i="13"/>
  <c r="S86" i="13"/>
  <c r="S70" i="13"/>
  <c r="S59" i="13"/>
  <c r="S47" i="13"/>
  <c r="U39" i="13"/>
  <c r="S36" i="13"/>
  <c r="S25" i="13"/>
  <c r="Y25" i="13" s="1"/>
  <c r="S21" i="13"/>
  <c r="Y21" i="13" s="1"/>
  <c r="W120" i="13"/>
  <c r="V98" i="13"/>
  <c r="V94" i="13"/>
  <c r="V38" i="13"/>
  <c r="S128" i="13"/>
  <c r="S122" i="13"/>
  <c r="S117" i="13"/>
  <c r="S95" i="13"/>
  <c r="W77" i="13"/>
  <c r="W53" i="13"/>
  <c r="S114" i="13"/>
  <c r="S141" i="13"/>
  <c r="S109" i="13"/>
  <c r="S103" i="13"/>
  <c r="S84" i="13"/>
  <c r="S81" i="13"/>
  <c r="S69" i="13"/>
  <c r="S61" i="13"/>
  <c r="Y61" i="13" s="1"/>
  <c r="S7" i="13"/>
  <c r="Y7" i="13" s="1"/>
  <c r="W115" i="13"/>
  <c r="W87" i="13"/>
  <c r="S119" i="13"/>
  <c r="S78" i="13"/>
  <c r="V50" i="13"/>
  <c r="S132" i="13"/>
  <c r="Z73" i="13"/>
  <c r="W105" i="13"/>
  <c r="U9" i="13"/>
  <c r="AA9" i="13" s="1"/>
  <c r="U22" i="13"/>
  <c r="AA22" i="13" s="1"/>
  <c r="U33" i="13"/>
  <c r="AA33" i="13" s="1"/>
  <c r="U46" i="13"/>
  <c r="U57" i="13"/>
  <c r="U7" i="13"/>
  <c r="AA7" i="13" s="1"/>
  <c r="U20" i="13"/>
  <c r="AA20" i="13" s="1"/>
  <c r="U31" i="13"/>
  <c r="AA31" i="13" s="1"/>
  <c r="U44" i="13"/>
  <c r="U55" i="13"/>
  <c r="U68" i="13"/>
  <c r="AA68" i="13" s="1"/>
  <c r="U8" i="13"/>
  <c r="AA8" i="13" s="1"/>
  <c r="U16" i="13"/>
  <c r="AA16" i="13" s="1"/>
  <c r="U63" i="13"/>
  <c r="U79" i="13"/>
  <c r="U92" i="13"/>
  <c r="U51" i="13"/>
  <c r="U65" i="13"/>
  <c r="U70" i="13"/>
  <c r="U75" i="13"/>
  <c r="U82" i="13"/>
  <c r="AA82" i="13" s="1"/>
  <c r="U101" i="13"/>
  <c r="U114" i="13"/>
  <c r="U125" i="13"/>
  <c r="U138" i="13"/>
  <c r="U11" i="13"/>
  <c r="U14" i="13"/>
  <c r="AA14" i="13" s="1"/>
  <c r="U28" i="13"/>
  <c r="AA28" i="13" s="1"/>
  <c r="U48" i="13"/>
  <c r="U87" i="13"/>
  <c r="U94" i="13"/>
  <c r="U24" i="13"/>
  <c r="AA24" i="13" s="1"/>
  <c r="U61" i="13"/>
  <c r="U76" i="13"/>
  <c r="U93" i="13"/>
  <c r="U108" i="13"/>
  <c r="U127" i="13"/>
  <c r="U139" i="13"/>
  <c r="U18" i="13"/>
  <c r="AA18" i="13" s="1"/>
  <c r="U85" i="13"/>
  <c r="U96" i="13"/>
  <c r="U99" i="13"/>
  <c r="U106" i="13"/>
  <c r="U137" i="13"/>
  <c r="U144" i="13"/>
  <c r="U136" i="13"/>
  <c r="AA136" i="13" s="1"/>
  <c r="S131" i="13"/>
  <c r="U128" i="13"/>
  <c r="S120" i="13"/>
  <c r="S115" i="13"/>
  <c r="U104" i="13"/>
  <c r="AA104" i="13" s="1"/>
  <c r="U98" i="13"/>
  <c r="AA98" i="13" s="1"/>
  <c r="S76" i="13"/>
  <c r="S63" i="13"/>
  <c r="U54" i="13"/>
  <c r="U50" i="13"/>
  <c r="U42" i="13"/>
  <c r="U32" i="13"/>
  <c r="AA32" i="13" s="1"/>
  <c r="S28" i="13"/>
  <c r="Y28" i="13" s="1"/>
  <c r="S13" i="13"/>
  <c r="Y13" i="13" s="1"/>
  <c r="V120" i="13"/>
  <c r="W113" i="13"/>
  <c r="AA37" i="13"/>
  <c r="S139" i="13"/>
  <c r="S136" i="13"/>
  <c r="U133" i="13"/>
  <c r="U122" i="13"/>
  <c r="U117" i="13"/>
  <c r="U112" i="13"/>
  <c r="S107" i="13"/>
  <c r="U95" i="13"/>
  <c r="S82" i="13"/>
  <c r="S79" i="13"/>
  <c r="U72" i="13"/>
  <c r="U66" i="13"/>
  <c r="AA66" i="13" s="1"/>
  <c r="U62" i="13"/>
  <c r="U58" i="13"/>
  <c r="S50" i="13"/>
  <c r="S39" i="13"/>
  <c r="U35" i="13"/>
  <c r="AA35" i="13" s="1"/>
  <c r="S9" i="13"/>
  <c r="Y9" i="13" s="1"/>
  <c r="V142" i="13"/>
  <c r="W109" i="13"/>
  <c r="W101" i="13"/>
  <c r="V86" i="13"/>
  <c r="W79" i="13"/>
  <c r="V70" i="13"/>
  <c r="W67" i="13"/>
  <c r="W41" i="13"/>
  <c r="V126" i="13"/>
  <c r="V42" i="13"/>
  <c r="W42" i="13"/>
  <c r="R16" i="13"/>
  <c r="X16" i="13" s="1"/>
  <c r="R27" i="13"/>
  <c r="X27" i="13" s="1"/>
  <c r="R40" i="13"/>
  <c r="R51" i="13"/>
  <c r="R64" i="13"/>
  <c r="R14" i="13"/>
  <c r="X14" i="13" s="1"/>
  <c r="R25" i="13"/>
  <c r="X25" i="13" s="1"/>
  <c r="R38" i="13"/>
  <c r="X38" i="13" s="1"/>
  <c r="R49" i="13"/>
  <c r="R62" i="13"/>
  <c r="R6" i="13"/>
  <c r="X6" i="13" s="1"/>
  <c r="R53" i="13"/>
  <c r="R61" i="13"/>
  <c r="R66" i="13"/>
  <c r="R73" i="13"/>
  <c r="R86" i="13"/>
  <c r="R97" i="13"/>
  <c r="R23" i="13"/>
  <c r="X23" i="13" s="1"/>
  <c r="R37" i="13"/>
  <c r="R43" i="13"/>
  <c r="R57" i="13"/>
  <c r="X57" i="13" s="1"/>
  <c r="R60" i="13"/>
  <c r="R68" i="13"/>
  <c r="R85" i="13"/>
  <c r="R92" i="13"/>
  <c r="R108" i="13"/>
  <c r="R119" i="13"/>
  <c r="R132" i="13"/>
  <c r="R143" i="13"/>
  <c r="R20" i="13"/>
  <c r="X20" i="13" s="1"/>
  <c r="R63" i="13"/>
  <c r="R71" i="13"/>
  <c r="R78" i="13"/>
  <c r="Q140" i="13"/>
  <c r="Q133" i="13"/>
  <c r="R128" i="13"/>
  <c r="Q121" i="13"/>
  <c r="R116" i="13"/>
  <c r="R109" i="13"/>
  <c r="Q102" i="13"/>
  <c r="Q94" i="13"/>
  <c r="Q80" i="13"/>
  <c r="W80" i="13" s="1"/>
  <c r="R77" i="13"/>
  <c r="R69" i="13"/>
  <c r="Q59" i="13"/>
  <c r="Q39" i="13"/>
  <c r="Q29" i="13"/>
  <c r="W29" i="13" s="1"/>
  <c r="Q22" i="13"/>
  <c r="W22" i="13" s="1"/>
  <c r="Q14" i="13"/>
  <c r="W14" i="13" s="1"/>
  <c r="Q25" i="13"/>
  <c r="W25" i="13" s="1"/>
  <c r="Q38" i="13"/>
  <c r="Q49" i="13"/>
  <c r="Q62" i="13"/>
  <c r="Q12" i="13"/>
  <c r="W12" i="13" s="1"/>
  <c r="Q23" i="13"/>
  <c r="W23" i="13" s="1"/>
  <c r="Q36" i="13"/>
  <c r="Q47" i="13"/>
  <c r="Q60" i="13"/>
  <c r="Q27" i="13"/>
  <c r="W27" i="13" s="1"/>
  <c r="Q35" i="13"/>
  <c r="Q40" i="13"/>
  <c r="Q43" i="13"/>
  <c r="Q48" i="13"/>
  <c r="Q56" i="13"/>
  <c r="Q71" i="13"/>
  <c r="Q84" i="13"/>
  <c r="Q95" i="13"/>
  <c r="Q20" i="13"/>
  <c r="W20" i="13" s="1"/>
  <c r="Q63" i="13"/>
  <c r="Q78" i="13"/>
  <c r="Q97" i="13"/>
  <c r="Q106" i="13"/>
  <c r="Q117" i="13"/>
  <c r="Q130" i="13"/>
  <c r="Q141" i="13"/>
  <c r="Q6" i="13"/>
  <c r="W6" i="13" s="1"/>
  <c r="Q9" i="13"/>
  <c r="W9" i="13" s="1"/>
  <c r="Q26" i="13"/>
  <c r="W26" i="13" s="1"/>
  <c r="Q46" i="13"/>
  <c r="Q83" i="13"/>
  <c r="Q90" i="13"/>
  <c r="W136" i="13"/>
  <c r="W76" i="13"/>
  <c r="Q142" i="13"/>
  <c r="Q135" i="13"/>
  <c r="W135" i="13" s="1"/>
  <c r="R130" i="13"/>
  <c r="Q123" i="13"/>
  <c r="W123" i="13" s="1"/>
  <c r="R118" i="13"/>
  <c r="X118" i="13" s="1"/>
  <c r="R111" i="13"/>
  <c r="Q104" i="13"/>
  <c r="Q99" i="13"/>
  <c r="Q91" i="13"/>
  <c r="Q88" i="13"/>
  <c r="Q85" i="13"/>
  <c r="R82" i="13"/>
  <c r="Q74" i="13"/>
  <c r="W74" i="13" s="1"/>
  <c r="Q68" i="13"/>
  <c r="R65" i="13"/>
  <c r="Q55" i="13"/>
  <c r="Q52" i="13"/>
  <c r="W52" i="13" s="1"/>
  <c r="R48" i="13"/>
  <c r="Q45" i="13"/>
  <c r="R35" i="13"/>
  <c r="Q32" i="13"/>
  <c r="W32" i="13" s="1"/>
  <c r="R28" i="13"/>
  <c r="X28" i="13" s="1"/>
  <c r="Q18" i="13"/>
  <c r="W18" i="13" s="1"/>
  <c r="R15" i="13"/>
  <c r="X15" i="13" s="1"/>
  <c r="R11" i="13"/>
  <c r="X11" i="13" s="1"/>
  <c r="Q8" i="13"/>
  <c r="W8" i="13" s="1"/>
  <c r="V136" i="13"/>
  <c r="V124" i="13"/>
  <c r="P4" i="13"/>
  <c r="V4" i="13" s="1"/>
  <c r="P5" i="13"/>
  <c r="V5" i="13" s="1"/>
  <c r="P12" i="13"/>
  <c r="V12" i="13" s="1"/>
  <c r="P36" i="13"/>
  <c r="V36" i="13" s="1"/>
  <c r="P60" i="13"/>
  <c r="P10" i="13"/>
  <c r="V10" i="13" s="1"/>
  <c r="P34" i="13"/>
  <c r="P58" i="13"/>
  <c r="V58" i="13" s="1"/>
  <c r="P14" i="13"/>
  <c r="V14" i="13" s="1"/>
  <c r="P22" i="13"/>
  <c r="V22" i="13" s="1"/>
  <c r="P30" i="13"/>
  <c r="V30" i="13" s="1"/>
  <c r="P82" i="13"/>
  <c r="P6" i="13"/>
  <c r="V6" i="13" s="1"/>
  <c r="P26" i="13"/>
  <c r="V26" i="13" s="1"/>
  <c r="P40" i="13"/>
  <c r="P46" i="13"/>
  <c r="P90" i="13"/>
  <c r="P104" i="13"/>
  <c r="P128" i="13"/>
  <c r="V128" i="13" s="1"/>
  <c r="P32" i="13"/>
  <c r="V32" i="13" s="1"/>
  <c r="P52" i="13"/>
  <c r="P66" i="13"/>
  <c r="P76" i="13"/>
  <c r="T7" i="13"/>
  <c r="T20" i="13"/>
  <c r="Z20" i="13" s="1"/>
  <c r="T31" i="13"/>
  <c r="Z31" i="13" s="1"/>
  <c r="T44" i="13"/>
  <c r="T55" i="13"/>
  <c r="T5" i="13"/>
  <c r="Z5" i="13" s="1"/>
  <c r="T18" i="13"/>
  <c r="Z18" i="13" s="1"/>
  <c r="T29" i="13"/>
  <c r="Z29" i="13" s="1"/>
  <c r="T42" i="13"/>
  <c r="T53" i="13"/>
  <c r="T66" i="13"/>
  <c r="T37" i="13"/>
  <c r="T45" i="13"/>
  <c r="T50" i="13"/>
  <c r="T58" i="13"/>
  <c r="T68" i="13"/>
  <c r="Z68" i="13" s="1"/>
  <c r="T77" i="13"/>
  <c r="T90" i="13"/>
  <c r="T136" i="13"/>
  <c r="T123" i="13"/>
  <c r="T112" i="13"/>
  <c r="Z112" i="13" s="1"/>
  <c r="T99" i="13"/>
  <c r="T94" i="13"/>
  <c r="T87" i="13"/>
  <c r="Z87" i="13" s="1"/>
  <c r="T48" i="13"/>
  <c r="T28" i="13"/>
  <c r="T14" i="13"/>
  <c r="Z14" i="13" s="1"/>
  <c r="T11" i="13"/>
  <c r="Z11" i="13" s="1"/>
  <c r="T8" i="13"/>
  <c r="Z8" i="13" s="1"/>
  <c r="Y5" i="14"/>
  <c r="T24" i="14"/>
  <c r="Z24" i="14" s="1"/>
  <c r="T151" i="14"/>
  <c r="T4" i="14"/>
  <c r="AA24" i="14"/>
  <c r="U6" i="14"/>
  <c r="U31" i="14"/>
  <c r="AA31" i="14" s="1"/>
  <c r="U26" i="14"/>
  <c r="U27" i="14"/>
  <c r="T113" i="14"/>
  <c r="Z113" i="14" s="1"/>
  <c r="T94" i="14"/>
  <c r="T81" i="14"/>
  <c r="T80" i="14"/>
  <c r="Q103" i="14"/>
  <c r="Q126" i="14"/>
  <c r="P149" i="14"/>
  <c r="V149" i="14" s="1"/>
  <c r="Q78" i="14"/>
  <c r="Q142" i="14"/>
  <c r="Q74" i="14"/>
  <c r="T140" i="14"/>
  <c r="T53" i="14"/>
  <c r="Q98" i="14"/>
  <c r="T128" i="14"/>
  <c r="T32" i="14"/>
  <c r="Z32" i="14" s="1"/>
  <c r="Q127" i="14"/>
  <c r="Q32" i="14"/>
  <c r="Q125" i="14"/>
  <c r="Q96" i="14"/>
  <c r="Q68" i="14"/>
  <c r="Q30" i="14"/>
  <c r="Q140" i="14"/>
  <c r="Q116" i="14"/>
  <c r="W116" i="14" s="1"/>
  <c r="Q64" i="14"/>
  <c r="Q24" i="14"/>
  <c r="P140" i="14"/>
  <c r="Q55" i="14"/>
  <c r="Q19" i="14"/>
  <c r="Q136" i="14"/>
  <c r="Q114" i="14"/>
  <c r="Q93" i="14"/>
  <c r="P16" i="14"/>
  <c r="P136" i="14"/>
  <c r="Q84" i="14"/>
  <c r="Q14" i="14"/>
  <c r="P4" i="14"/>
  <c r="V4" i="14" s="1"/>
  <c r="Q131" i="14"/>
  <c r="Q113" i="14"/>
  <c r="P84" i="14"/>
  <c r="P52" i="14"/>
  <c r="Q8" i="14"/>
  <c r="P113" i="14"/>
  <c r="Q7" i="14"/>
  <c r="Q128" i="14"/>
  <c r="Q50" i="14"/>
  <c r="Q6" i="14"/>
  <c r="Q150" i="14"/>
  <c r="P128" i="14"/>
  <c r="Q107" i="14"/>
  <c r="Q80" i="14"/>
  <c r="Q36" i="14"/>
  <c r="R5" i="14"/>
  <c r="P96" i="14"/>
  <c r="P116" i="14"/>
  <c r="Q52" i="14"/>
  <c r="Q51" i="14"/>
  <c r="Q108" i="14"/>
  <c r="Q149" i="14"/>
  <c r="T127" i="14"/>
  <c r="R103" i="14"/>
  <c r="P80" i="14"/>
  <c r="V80" i="14" s="1"/>
  <c r="T34" i="14"/>
  <c r="Q5" i="14"/>
  <c r="T134" i="14"/>
  <c r="T23" i="14"/>
  <c r="T133" i="14"/>
  <c r="U117" i="14"/>
  <c r="Q144" i="14"/>
  <c r="Q133" i="14"/>
  <c r="P125" i="14"/>
  <c r="T105" i="14"/>
  <c r="Q91" i="14"/>
  <c r="T72" i="14"/>
  <c r="Q45" i="14"/>
  <c r="P19" i="14"/>
  <c r="U100" i="14"/>
  <c r="P144" i="14"/>
  <c r="T132" i="14"/>
  <c r="Q124" i="14"/>
  <c r="Q105" i="14"/>
  <c r="P91" i="14"/>
  <c r="Q72" i="14"/>
  <c r="Q41" i="14"/>
  <c r="T18" i="14"/>
  <c r="U99" i="14"/>
  <c r="T143" i="14"/>
  <c r="R132" i="14"/>
  <c r="Q118" i="14"/>
  <c r="T104" i="14"/>
  <c r="Q85" i="14"/>
  <c r="T71" i="14"/>
  <c r="Q40" i="14"/>
  <c r="Q17" i="14"/>
  <c r="U89" i="14"/>
  <c r="T93" i="14"/>
  <c r="Q143" i="14"/>
  <c r="Q132" i="14"/>
  <c r="Q117" i="14"/>
  <c r="Q104" i="14"/>
  <c r="W104" i="14" s="1"/>
  <c r="T84" i="14"/>
  <c r="T69" i="14"/>
  <c r="T39" i="14"/>
  <c r="Q16" i="14"/>
  <c r="U88" i="14"/>
  <c r="T148" i="14"/>
  <c r="T139" i="14"/>
  <c r="T112" i="14"/>
  <c r="T102" i="14"/>
  <c r="T44" i="14"/>
  <c r="R29" i="14"/>
  <c r="U127" i="14"/>
  <c r="U60" i="14"/>
  <c r="U151" i="14"/>
  <c r="U85" i="14"/>
  <c r="T91" i="14"/>
  <c r="T66" i="14"/>
  <c r="T46" i="14"/>
  <c r="U148" i="14"/>
  <c r="U67" i="14"/>
  <c r="T65" i="14"/>
  <c r="U147" i="14"/>
  <c r="U66" i="14"/>
  <c r="Q148" i="14"/>
  <c r="Q139" i="14"/>
  <c r="T130" i="14"/>
  <c r="T123" i="14"/>
  <c r="Q110" i="14"/>
  <c r="W110" i="14" s="1"/>
  <c r="Q100" i="14"/>
  <c r="T88" i="14"/>
  <c r="T75" i="14"/>
  <c r="Q62" i="14"/>
  <c r="T43" i="14"/>
  <c r="Q29" i="14"/>
  <c r="T10" i="14"/>
  <c r="U124" i="14"/>
  <c r="U57" i="14"/>
  <c r="T147" i="14"/>
  <c r="Q138" i="14"/>
  <c r="T129" i="14"/>
  <c r="Q121" i="14"/>
  <c r="T109" i="14"/>
  <c r="Q99" i="14"/>
  <c r="Q88" i="14"/>
  <c r="Q75" i="14"/>
  <c r="Q57" i="14"/>
  <c r="T42" i="14"/>
  <c r="T27" i="14"/>
  <c r="T8" i="14"/>
  <c r="U122" i="14"/>
  <c r="U55" i="14"/>
  <c r="T144" i="14"/>
  <c r="T136" i="14"/>
  <c r="T120" i="14"/>
  <c r="R108" i="14"/>
  <c r="T98" i="14"/>
  <c r="T86" i="14"/>
  <c r="P75" i="14"/>
  <c r="T56" i="14"/>
  <c r="Z56" i="14" s="1"/>
  <c r="T41" i="14"/>
  <c r="R8" i="14"/>
  <c r="U121" i="14"/>
  <c r="U38" i="14"/>
  <c r="S135" i="14"/>
  <c r="S131" i="14"/>
  <c r="P130" i="14"/>
  <c r="S121" i="14"/>
  <c r="R118" i="14"/>
  <c r="R110" i="14"/>
  <c r="P102" i="14"/>
  <c r="R78" i="14"/>
  <c r="P73" i="14"/>
  <c r="R68" i="14"/>
  <c r="S55" i="14"/>
  <c r="S45" i="14"/>
  <c r="P43" i="14"/>
  <c r="P35" i="14"/>
  <c r="P20" i="14"/>
  <c r="S14" i="14"/>
  <c r="U138" i="14"/>
  <c r="U105" i="14"/>
  <c r="U79" i="14"/>
  <c r="U49" i="14"/>
  <c r="U7" i="14"/>
  <c r="S144" i="14"/>
  <c r="P143" i="14"/>
  <c r="S140" i="14"/>
  <c r="P139" i="14"/>
  <c r="P135" i="14"/>
  <c r="R131" i="14"/>
  <c r="P127" i="14"/>
  <c r="P124" i="14"/>
  <c r="R121" i="14"/>
  <c r="P107" i="14"/>
  <c r="S105" i="14"/>
  <c r="P100" i="14"/>
  <c r="R93" i="14"/>
  <c r="P88" i="14"/>
  <c r="S86" i="14"/>
  <c r="S70" i="14"/>
  <c r="R55" i="14"/>
  <c r="S50" i="14"/>
  <c r="R45" i="14"/>
  <c r="P40" i="14"/>
  <c r="S32" i="14"/>
  <c r="P30" i="14"/>
  <c r="S22" i="14"/>
  <c r="P17" i="14"/>
  <c r="U137" i="14"/>
  <c r="U103" i="14"/>
  <c r="U76" i="14"/>
  <c r="U43" i="14"/>
  <c r="U8" i="14"/>
  <c r="U20" i="14"/>
  <c r="U32" i="14"/>
  <c r="U44" i="14"/>
  <c r="U56" i="14"/>
  <c r="U68" i="14"/>
  <c r="U80" i="14"/>
  <c r="U92" i="14"/>
  <c r="U104" i="14"/>
  <c r="U116" i="14"/>
  <c r="U128" i="14"/>
  <c r="U140" i="14"/>
  <c r="U4" i="14"/>
  <c r="U9" i="14"/>
  <c r="AA9" i="14" s="1"/>
  <c r="U21" i="14"/>
  <c r="U33" i="14"/>
  <c r="U10" i="14"/>
  <c r="U22" i="14"/>
  <c r="U34" i="14"/>
  <c r="U46" i="14"/>
  <c r="U58" i="14"/>
  <c r="U70" i="14"/>
  <c r="U82" i="14"/>
  <c r="U94" i="14"/>
  <c r="U106" i="14"/>
  <c r="U118" i="14"/>
  <c r="U130" i="14"/>
  <c r="U142" i="14"/>
  <c r="U11" i="14"/>
  <c r="U23" i="14"/>
  <c r="U35" i="14"/>
  <c r="U47" i="14"/>
  <c r="U59" i="14"/>
  <c r="U71" i="14"/>
  <c r="U83" i="14"/>
  <c r="U95" i="14"/>
  <c r="U107" i="14"/>
  <c r="U119" i="14"/>
  <c r="U131" i="14"/>
  <c r="U143" i="14"/>
  <c r="U12" i="14"/>
  <c r="U28" i="14"/>
  <c r="U45" i="14"/>
  <c r="U62" i="14"/>
  <c r="U77" i="14"/>
  <c r="U93" i="14"/>
  <c r="U110" i="14"/>
  <c r="U125" i="14"/>
  <c r="U141" i="14"/>
  <c r="AA141" i="14" s="1"/>
  <c r="U13" i="14"/>
  <c r="U29" i="14"/>
  <c r="U48" i="14"/>
  <c r="U63" i="14"/>
  <c r="U78" i="14"/>
  <c r="U96" i="14"/>
  <c r="U111" i="14"/>
  <c r="U126" i="14"/>
  <c r="U144" i="14"/>
  <c r="U14" i="14"/>
  <c r="U36" i="14"/>
  <c r="U53" i="14"/>
  <c r="U73" i="14"/>
  <c r="U90" i="14"/>
  <c r="AA90" i="14" s="1"/>
  <c r="U112" i="14"/>
  <c r="U132" i="14"/>
  <c r="U149" i="14"/>
  <c r="U15" i="14"/>
  <c r="U37" i="14"/>
  <c r="U54" i="14"/>
  <c r="U74" i="14"/>
  <c r="U91" i="14"/>
  <c r="U113" i="14"/>
  <c r="U133" i="14"/>
  <c r="U150" i="14"/>
  <c r="U16" i="14"/>
  <c r="U40" i="14"/>
  <c r="U64" i="14"/>
  <c r="U86" i="14"/>
  <c r="U108" i="14"/>
  <c r="U134" i="14"/>
  <c r="U17" i="14"/>
  <c r="U41" i="14"/>
  <c r="U65" i="14"/>
  <c r="U87" i="14"/>
  <c r="U109" i="14"/>
  <c r="U135" i="14"/>
  <c r="U25" i="14"/>
  <c r="U50" i="14"/>
  <c r="U72" i="14"/>
  <c r="U98" i="14"/>
  <c r="U120" i="14"/>
  <c r="U139" i="14"/>
  <c r="P148" i="14"/>
  <c r="R144" i="14"/>
  <c r="R140" i="14"/>
  <c r="S128" i="14"/>
  <c r="P118" i="14"/>
  <c r="S113" i="14"/>
  <c r="P110" i="14"/>
  <c r="S98" i="14"/>
  <c r="R86" i="14"/>
  <c r="P78" i="14"/>
  <c r="R70" i="14"/>
  <c r="P68" i="14"/>
  <c r="R65" i="14"/>
  <c r="S42" i="14"/>
  <c r="R27" i="14"/>
  <c r="R22" i="14"/>
  <c r="P14" i="14"/>
  <c r="U136" i="14"/>
  <c r="U102" i="14"/>
  <c r="U75" i="14"/>
  <c r="U42" i="14"/>
  <c r="U5" i="14"/>
  <c r="T16" i="14"/>
  <c r="T28" i="14"/>
  <c r="T40" i="14"/>
  <c r="T52" i="14"/>
  <c r="T64" i="14"/>
  <c r="T76" i="14"/>
  <c r="T14" i="14"/>
  <c r="T26" i="14"/>
  <c r="T38" i="14"/>
  <c r="T50" i="14"/>
  <c r="T62" i="14"/>
  <c r="T74" i="14"/>
  <c r="T13" i="14"/>
  <c r="T25" i="14"/>
  <c r="T37" i="14"/>
  <c r="T49" i="14"/>
  <c r="T61" i="14"/>
  <c r="T73" i="14"/>
  <c r="T19" i="14"/>
  <c r="T22" i="14"/>
  <c r="T51" i="14"/>
  <c r="T67" i="14"/>
  <c r="T70" i="14"/>
  <c r="T85" i="14"/>
  <c r="T97" i="14"/>
  <c r="T6" i="14"/>
  <c r="T9" i="14"/>
  <c r="T12" i="14"/>
  <c r="T54" i="14"/>
  <c r="T57" i="14"/>
  <c r="T60" i="14"/>
  <c r="T11" i="14"/>
  <c r="T30" i="14"/>
  <c r="T58" i="14"/>
  <c r="T77" i="14"/>
  <c r="T79" i="14"/>
  <c r="T100" i="14"/>
  <c r="T106" i="14"/>
  <c r="T118" i="14"/>
  <c r="T55" i="14"/>
  <c r="T59" i="14"/>
  <c r="T83" i="14"/>
  <c r="T96" i="14"/>
  <c r="T126" i="14"/>
  <c r="T138" i="14"/>
  <c r="T150" i="14"/>
  <c r="T15" i="14"/>
  <c r="T21" i="14"/>
  <c r="T78" i="14"/>
  <c r="T87" i="14"/>
  <c r="T110" i="14"/>
  <c r="T116" i="14"/>
  <c r="T125" i="14"/>
  <c r="T137" i="14"/>
  <c r="T149" i="14"/>
  <c r="T5" i="14"/>
  <c r="T7" i="14"/>
  <c r="T29" i="14"/>
  <c r="T33" i="14"/>
  <c r="T90" i="14"/>
  <c r="T103" i="14"/>
  <c r="T108" i="14"/>
  <c r="T114" i="14"/>
  <c r="T121" i="14"/>
  <c r="R149" i="14"/>
  <c r="T145" i="14"/>
  <c r="T141" i="14"/>
  <c r="S132" i="14"/>
  <c r="P131" i="14"/>
  <c r="R128" i="14"/>
  <c r="R125" i="14"/>
  <c r="T122" i="14"/>
  <c r="T119" i="14"/>
  <c r="T111" i="14"/>
  <c r="S108" i="14"/>
  <c r="S103" i="14"/>
  <c r="T101" i="14"/>
  <c r="Z101" i="14" s="1"/>
  <c r="R96" i="14"/>
  <c r="T89" i="14"/>
  <c r="R84" i="14"/>
  <c r="X84" i="14" s="1"/>
  <c r="T82" i="14"/>
  <c r="R57" i="14"/>
  <c r="T47" i="14"/>
  <c r="P42" i="14"/>
  <c r="P37" i="14"/>
  <c r="P32" i="14"/>
  <c r="S29" i="14"/>
  <c r="S8" i="14"/>
  <c r="U129" i="14"/>
  <c r="U101" i="14"/>
  <c r="U69" i="14"/>
  <c r="U39" i="14"/>
  <c r="S15" i="14"/>
  <c r="S27" i="14"/>
  <c r="S39" i="14"/>
  <c r="S51" i="14"/>
  <c r="S63" i="14"/>
  <c r="S75" i="14"/>
  <c r="S13" i="14"/>
  <c r="S25" i="14"/>
  <c r="S37" i="14"/>
  <c r="S49" i="14"/>
  <c r="S61" i="14"/>
  <c r="S73" i="14"/>
  <c r="S12" i="14"/>
  <c r="S24" i="14"/>
  <c r="S36" i="14"/>
  <c r="S48" i="14"/>
  <c r="S60" i="14"/>
  <c r="S72" i="14"/>
  <c r="S6" i="14"/>
  <c r="S9" i="14"/>
  <c r="S38" i="14"/>
  <c r="S54" i="14"/>
  <c r="S57" i="14"/>
  <c r="S84" i="14"/>
  <c r="S96" i="14"/>
  <c r="S41" i="14"/>
  <c r="S44" i="14"/>
  <c r="S47" i="14"/>
  <c r="S11" i="14"/>
  <c r="S16" i="14"/>
  <c r="S18" i="14"/>
  <c r="S46" i="14"/>
  <c r="S65" i="14"/>
  <c r="S87" i="14"/>
  <c r="S93" i="14"/>
  <c r="S117" i="14"/>
  <c r="S21" i="14"/>
  <c r="S78" i="14"/>
  <c r="S110" i="14"/>
  <c r="S116" i="14"/>
  <c r="S125" i="14"/>
  <c r="S137" i="14"/>
  <c r="S149" i="14"/>
  <c r="S17" i="14"/>
  <c r="S19" i="14"/>
  <c r="S23" i="14"/>
  <c r="S40" i="14"/>
  <c r="S80" i="14"/>
  <c r="S91" i="14"/>
  <c r="S100" i="14"/>
  <c r="S104" i="14"/>
  <c r="S124" i="14"/>
  <c r="S136" i="14"/>
  <c r="S148" i="14"/>
  <c r="S35" i="14"/>
  <c r="S52" i="14"/>
  <c r="S56" i="14"/>
  <c r="S94" i="14"/>
  <c r="S120" i="14"/>
  <c r="S145" i="14"/>
  <c r="S141" i="14"/>
  <c r="S122" i="14"/>
  <c r="S119" i="14"/>
  <c r="S111" i="14"/>
  <c r="S101" i="14"/>
  <c r="S89" i="14"/>
  <c r="S82" i="14"/>
  <c r="S77" i="14"/>
  <c r="S67" i="14"/>
  <c r="S62" i="14"/>
  <c r="R14" i="14"/>
  <c r="R26" i="14"/>
  <c r="R38" i="14"/>
  <c r="R50" i="14"/>
  <c r="R62" i="14"/>
  <c r="R74" i="14"/>
  <c r="R12" i="14"/>
  <c r="R24" i="14"/>
  <c r="R36" i="14"/>
  <c r="R48" i="14"/>
  <c r="R60" i="14"/>
  <c r="R72" i="14"/>
  <c r="R11" i="14"/>
  <c r="R23" i="14"/>
  <c r="R35" i="14"/>
  <c r="R47" i="14"/>
  <c r="R59" i="14"/>
  <c r="R71" i="14"/>
  <c r="R83" i="14"/>
  <c r="R25" i="14"/>
  <c r="R41" i="14"/>
  <c r="R44" i="14"/>
  <c r="R73" i="14"/>
  <c r="R95" i="14"/>
  <c r="R28" i="14"/>
  <c r="X28" i="14" s="1"/>
  <c r="R31" i="14"/>
  <c r="R34" i="14"/>
  <c r="R76" i="14"/>
  <c r="R79" i="14"/>
  <c r="R16" i="14"/>
  <c r="R18" i="14"/>
  <c r="R32" i="14"/>
  <c r="R51" i="14"/>
  <c r="R53" i="14"/>
  <c r="R99" i="14"/>
  <c r="R105" i="14"/>
  <c r="R116" i="14"/>
  <c r="R15" i="14"/>
  <c r="R17" i="14"/>
  <c r="R19" i="14"/>
  <c r="R40" i="14"/>
  <c r="R80" i="14"/>
  <c r="R87" i="14"/>
  <c r="R91" i="14"/>
  <c r="R100" i="14"/>
  <c r="R104" i="14"/>
  <c r="R124" i="14"/>
  <c r="R136" i="14"/>
  <c r="R148" i="14"/>
  <c r="R13" i="14"/>
  <c r="R42" i="14"/>
  <c r="R46" i="14"/>
  <c r="R61" i="14"/>
  <c r="R63" i="14"/>
  <c r="R69" i="14"/>
  <c r="R109" i="14"/>
  <c r="R115" i="14"/>
  <c r="R123" i="14"/>
  <c r="R135" i="14"/>
  <c r="R147" i="14"/>
  <c r="R4" i="14"/>
  <c r="R20" i="14"/>
  <c r="R37" i="14"/>
  <c r="R54" i="14"/>
  <c r="R58" i="14"/>
  <c r="R75" i="14"/>
  <c r="R85" i="14"/>
  <c r="R98" i="14"/>
  <c r="R107" i="14"/>
  <c r="R113" i="14"/>
  <c r="S150" i="14"/>
  <c r="R145" i="14"/>
  <c r="R141" i="14"/>
  <c r="R137" i="14"/>
  <c r="R122" i="14"/>
  <c r="R119" i="14"/>
  <c r="R111" i="14"/>
  <c r="R101" i="14"/>
  <c r="R89" i="14"/>
  <c r="R82" i="14"/>
  <c r="R77" i="14"/>
  <c r="R67" i="14"/>
  <c r="S64" i="14"/>
  <c r="R49" i="14"/>
  <c r="R39" i="14"/>
  <c r="S34" i="14"/>
  <c r="S26" i="14"/>
  <c r="Q13" i="14"/>
  <c r="Q25" i="14"/>
  <c r="Q37" i="14"/>
  <c r="Q49" i="14"/>
  <c r="Q61" i="14"/>
  <c r="Q73" i="14"/>
  <c r="Q11" i="14"/>
  <c r="Q23" i="14"/>
  <c r="Q35" i="14"/>
  <c r="Q47" i="14"/>
  <c r="Q59" i="14"/>
  <c r="Q71" i="14"/>
  <c r="Q10" i="14"/>
  <c r="Q22" i="14"/>
  <c r="Q34" i="14"/>
  <c r="Q46" i="14"/>
  <c r="Q58" i="14"/>
  <c r="Q70" i="14"/>
  <c r="Q82" i="14"/>
  <c r="Q12" i="14"/>
  <c r="Q28" i="14"/>
  <c r="Q31" i="14"/>
  <c r="Q60" i="14"/>
  <c r="Q76" i="14"/>
  <c r="Q79" i="14"/>
  <c r="Q83" i="14"/>
  <c r="Q94" i="14"/>
  <c r="Q106" i="14"/>
  <c r="Q15" i="14"/>
  <c r="Q18" i="14"/>
  <c r="Q21" i="14"/>
  <c r="Q63" i="14"/>
  <c r="Q66" i="14"/>
  <c r="Q69" i="14"/>
  <c r="Q20" i="14"/>
  <c r="Q39" i="14"/>
  <c r="Q67" i="14"/>
  <c r="Q81" i="14"/>
  <c r="Q86" i="14"/>
  <c r="Q92" i="14"/>
  <c r="Q115" i="14"/>
  <c r="Q38" i="14"/>
  <c r="Q42" i="14"/>
  <c r="Q109" i="14"/>
  <c r="Q123" i="14"/>
  <c r="Q135" i="14"/>
  <c r="Q147" i="14"/>
  <c r="Q4" i="14"/>
  <c r="Q27" i="14"/>
  <c r="Q44" i="14"/>
  <c r="Q65" i="14"/>
  <c r="Q95" i="14"/>
  <c r="Q122" i="14"/>
  <c r="Q134" i="14"/>
  <c r="Q146" i="14"/>
  <c r="Q43" i="14"/>
  <c r="Q77" i="14"/>
  <c r="Q89" i="14"/>
  <c r="Q102" i="14"/>
  <c r="Q119" i="14"/>
  <c r="S4" i="14"/>
  <c r="R150" i="14"/>
  <c r="T146" i="14"/>
  <c r="Q145" i="14"/>
  <c r="T142" i="14"/>
  <c r="Q141" i="14"/>
  <c r="Q137" i="14"/>
  <c r="S133" i="14"/>
  <c r="P132" i="14"/>
  <c r="S129" i="14"/>
  <c r="S126" i="14"/>
  <c r="P119" i="14"/>
  <c r="T117" i="14"/>
  <c r="S114" i="14"/>
  <c r="Q111" i="14"/>
  <c r="S106" i="14"/>
  <c r="Q101" i="14"/>
  <c r="T99" i="14"/>
  <c r="R94" i="14"/>
  <c r="T92" i="14"/>
  <c r="P89" i="14"/>
  <c r="Q87" i="14"/>
  <c r="P77" i="14"/>
  <c r="S74" i="14"/>
  <c r="R64" i="14"/>
  <c r="S59" i="14"/>
  <c r="Q54" i="14"/>
  <c r="T36" i="14"/>
  <c r="T31" i="14"/>
  <c r="Q26" i="14"/>
  <c r="R21" i="14"/>
  <c r="S10" i="14"/>
  <c r="S7" i="14"/>
  <c r="U123" i="14"/>
  <c r="U97" i="14"/>
  <c r="U61" i="14"/>
  <c r="U30" i="14"/>
  <c r="P12" i="14"/>
  <c r="P24" i="14"/>
  <c r="P36" i="14"/>
  <c r="P48" i="14"/>
  <c r="P60" i="14"/>
  <c r="P72" i="14"/>
  <c r="P10" i="14"/>
  <c r="P22" i="14"/>
  <c r="P34" i="14"/>
  <c r="P46" i="14"/>
  <c r="P58" i="14"/>
  <c r="P70" i="14"/>
  <c r="P9" i="14"/>
  <c r="P21" i="14"/>
  <c r="P33" i="14"/>
  <c r="P45" i="14"/>
  <c r="P57" i="14"/>
  <c r="P69" i="14"/>
  <c r="P81" i="14"/>
  <c r="P15" i="14"/>
  <c r="P18" i="14"/>
  <c r="P47" i="14"/>
  <c r="P63" i="14"/>
  <c r="P66" i="14"/>
  <c r="P93" i="14"/>
  <c r="P105" i="14"/>
  <c r="P5" i="14"/>
  <c r="P8" i="14"/>
  <c r="P50" i="14"/>
  <c r="P53" i="14"/>
  <c r="P56" i="14"/>
  <c r="P6" i="14"/>
  <c r="P25" i="14"/>
  <c r="P27" i="14"/>
  <c r="P55" i="14"/>
  <c r="P74" i="14"/>
  <c r="P98" i="14"/>
  <c r="P104" i="14"/>
  <c r="P114" i="14"/>
  <c r="P13" i="14"/>
  <c r="P23" i="14"/>
  <c r="P44" i="14"/>
  <c r="P61" i="14"/>
  <c r="P65" i="14"/>
  <c r="P95" i="14"/>
  <c r="P115" i="14"/>
  <c r="V115" i="14" s="1"/>
  <c r="P122" i="14"/>
  <c r="P134" i="14"/>
  <c r="P146" i="14"/>
  <c r="P7" i="14"/>
  <c r="V7" i="14" s="1"/>
  <c r="P11" i="14"/>
  <c r="P29" i="14"/>
  <c r="P67" i="14"/>
  <c r="P82" i="14"/>
  <c r="P86" i="14"/>
  <c r="P90" i="14"/>
  <c r="P99" i="14"/>
  <c r="P103" i="14"/>
  <c r="P108" i="14"/>
  <c r="P121" i="14"/>
  <c r="P133" i="14"/>
  <c r="P145" i="14"/>
  <c r="P39" i="14"/>
  <c r="P41" i="14"/>
  <c r="P62" i="14"/>
  <c r="P79" i="14"/>
  <c r="P112" i="14"/>
  <c r="P129" i="14"/>
  <c r="S146" i="14"/>
  <c r="Y146" i="14" s="1"/>
  <c r="S142" i="14"/>
  <c r="P141" i="14"/>
  <c r="S138" i="14"/>
  <c r="P137" i="14"/>
  <c r="R133" i="14"/>
  <c r="R129" i="14"/>
  <c r="R126" i="14"/>
  <c r="X126" i="14" s="1"/>
  <c r="R117" i="14"/>
  <c r="R114" i="14"/>
  <c r="P111" i="14"/>
  <c r="R106" i="14"/>
  <c r="P101" i="14"/>
  <c r="S99" i="14"/>
  <c r="P94" i="14"/>
  <c r="S92" i="14"/>
  <c r="P87" i="14"/>
  <c r="P59" i="14"/>
  <c r="P54" i="14"/>
  <c r="S31" i="14"/>
  <c r="P26" i="14"/>
  <c r="R10" i="14"/>
  <c r="R7" i="14"/>
  <c r="S151" i="14"/>
  <c r="P150" i="14"/>
  <c r="R146" i="14"/>
  <c r="R142" i="14"/>
  <c r="R138" i="14"/>
  <c r="S123" i="14"/>
  <c r="S109" i="14"/>
  <c r="P106" i="14"/>
  <c r="S97" i="14"/>
  <c r="R92" i="14"/>
  <c r="S85" i="14"/>
  <c r="S79" i="14"/>
  <c r="S69" i="14"/>
  <c r="P64" i="14"/>
  <c r="P51" i="14"/>
  <c r="P31" i="14"/>
  <c r="S28" i="14"/>
  <c r="R151" i="14"/>
  <c r="S134" i="14"/>
  <c r="S130" i="14"/>
  <c r="P126" i="14"/>
  <c r="P123" i="14"/>
  <c r="R120" i="14"/>
  <c r="X120" i="14" s="1"/>
  <c r="P117" i="14"/>
  <c r="S112" i="14"/>
  <c r="P109" i="14"/>
  <c r="R97" i="14"/>
  <c r="P92" i="14"/>
  <c r="S90" i="14"/>
  <c r="S83" i="14"/>
  <c r="S76" i="14"/>
  <c r="S66" i="14"/>
  <c r="R56" i="14"/>
  <c r="P38" i="14"/>
  <c r="S33" i="14"/>
  <c r="P28" i="14"/>
  <c r="Q151" i="14"/>
  <c r="S147" i="14"/>
  <c r="S143" i="14"/>
  <c r="P142" i="14"/>
  <c r="S139" i="14"/>
  <c r="P138" i="14"/>
  <c r="R134" i="14"/>
  <c r="R130" i="14"/>
  <c r="S127" i="14"/>
  <c r="Q120" i="14"/>
  <c r="T115" i="14"/>
  <c r="R112" i="14"/>
  <c r="T107" i="14"/>
  <c r="S102" i="14"/>
  <c r="Q97" i="14"/>
  <c r="T95" i="14"/>
  <c r="R90" i="14"/>
  <c r="S88" i="14"/>
  <c r="P85" i="14"/>
  <c r="P83" i="14"/>
  <c r="S81" i="14"/>
  <c r="P76" i="14"/>
  <c r="S71" i="14"/>
  <c r="T68" i="14"/>
  <c r="R66" i="14"/>
  <c r="Q56" i="14"/>
  <c r="S53" i="14"/>
  <c r="T48" i="14"/>
  <c r="S43" i="14"/>
  <c r="R33" i="14"/>
  <c r="S30" i="14"/>
  <c r="T20" i="14"/>
  <c r="R9" i="14"/>
  <c r="U146" i="14"/>
  <c r="U115" i="14"/>
  <c r="U84" i="14"/>
  <c r="U52" i="14"/>
  <c r="U19" i="14"/>
  <c r="P151" i="14"/>
  <c r="P147" i="14"/>
  <c r="R143" i="14"/>
  <c r="R139" i="14"/>
  <c r="T135" i="14"/>
  <c r="T131" i="14"/>
  <c r="Q130" i="14"/>
  <c r="R127" i="14"/>
  <c r="T124" i="14"/>
  <c r="P120" i="14"/>
  <c r="S118" i="14"/>
  <c r="S115" i="14"/>
  <c r="Q112" i="14"/>
  <c r="S107" i="14"/>
  <c r="R102" i="14"/>
  <c r="P97" i="14"/>
  <c r="S95" i="14"/>
  <c r="Q90" i="14"/>
  <c r="W90" i="14" s="1"/>
  <c r="R88" i="14"/>
  <c r="R81" i="14"/>
  <c r="P71" i="14"/>
  <c r="S68" i="14"/>
  <c r="T63" i="14"/>
  <c r="S58" i="14"/>
  <c r="Q53" i="14"/>
  <c r="Q48" i="14"/>
  <c r="T45" i="14"/>
  <c r="R43" i="14"/>
  <c r="T35" i="14"/>
  <c r="Q33" i="14"/>
  <c r="R30" i="14"/>
  <c r="S20" i="14"/>
  <c r="T17" i="14"/>
  <c r="Q9" i="14"/>
  <c r="R6" i="14"/>
  <c r="U145" i="14"/>
  <c r="U114" i="14"/>
  <c r="U81" i="14"/>
  <c r="U51" i="14"/>
  <c r="U18" i="14"/>
  <c r="S152" i="16"/>
  <c r="S150" i="16"/>
  <c r="S148" i="16"/>
  <c r="S146" i="16"/>
  <c r="S144" i="16"/>
  <c r="S142" i="16"/>
  <c r="S140" i="16"/>
  <c r="S138" i="16"/>
  <c r="S136" i="16"/>
  <c r="S134" i="16"/>
  <c r="S132" i="16"/>
  <c r="S130" i="16"/>
  <c r="S128" i="16"/>
  <c r="S126" i="16"/>
  <c r="S124" i="16"/>
  <c r="S122" i="16"/>
  <c r="S120" i="16"/>
  <c r="S118" i="16"/>
  <c r="S116" i="16"/>
  <c r="S114" i="16"/>
  <c r="S112" i="16"/>
  <c r="S110" i="16"/>
  <c r="S108" i="16"/>
  <c r="S106" i="16"/>
  <c r="S104" i="16"/>
  <c r="S10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S56" i="16"/>
  <c r="S54" i="16"/>
  <c r="S52" i="16"/>
  <c r="S50" i="16"/>
  <c r="S48" i="16"/>
  <c r="S46" i="16"/>
  <c r="S44" i="16"/>
  <c r="S42" i="16"/>
  <c r="S40" i="16"/>
  <c r="S36" i="16"/>
  <c r="S34" i="16"/>
  <c r="S32" i="16"/>
  <c r="Y32" i="16" s="1"/>
  <c r="S30" i="16"/>
  <c r="Y30" i="16" s="1"/>
  <c r="S28" i="16"/>
  <c r="Y28" i="16" s="1"/>
  <c r="S26" i="16"/>
  <c r="Y26" i="16" s="1"/>
  <c r="S24" i="16"/>
  <c r="Y24" i="16" s="1"/>
  <c r="S22" i="16"/>
  <c r="Y22" i="16" s="1"/>
  <c r="S20" i="16"/>
  <c r="Y20" i="16" s="1"/>
  <c r="S18" i="16"/>
  <c r="Y18" i="16" s="1"/>
  <c r="S16" i="16"/>
  <c r="Y16" i="16" s="1"/>
  <c r="S14" i="16"/>
  <c r="Y14" i="16" s="1"/>
  <c r="S12" i="16"/>
  <c r="Y12" i="16" s="1"/>
  <c r="S10" i="16"/>
  <c r="Y10" i="16" s="1"/>
  <c r="S8" i="16"/>
  <c r="Y8" i="16" s="1"/>
  <c r="S6" i="16"/>
  <c r="Y6" i="16" s="1"/>
  <c r="S153" i="16"/>
  <c r="S151" i="16"/>
  <c r="S149" i="16"/>
  <c r="S147" i="16"/>
  <c r="S145" i="16"/>
  <c r="S143" i="16"/>
  <c r="S141" i="16"/>
  <c r="S139" i="16"/>
  <c r="S137" i="16"/>
  <c r="S135" i="16"/>
  <c r="S133" i="16"/>
  <c r="S131" i="16"/>
  <c r="S129" i="16"/>
  <c r="S127" i="16"/>
  <c r="S125" i="16"/>
  <c r="S123" i="16"/>
  <c r="S121" i="16"/>
  <c r="S119" i="16"/>
  <c r="S117" i="16"/>
  <c r="S115" i="16"/>
  <c r="S113" i="16"/>
  <c r="S111" i="16"/>
  <c r="S109" i="16"/>
  <c r="S107" i="16"/>
  <c r="S105" i="16"/>
  <c r="S103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S55" i="16"/>
  <c r="S53" i="16"/>
  <c r="S51" i="16"/>
  <c r="S49" i="16"/>
  <c r="S47" i="16"/>
  <c r="S45" i="16"/>
  <c r="S43" i="16"/>
  <c r="S41" i="16"/>
  <c r="S37" i="16"/>
  <c r="S35" i="16"/>
  <c r="S33" i="16"/>
  <c r="Y33" i="16" s="1"/>
  <c r="S31" i="16"/>
  <c r="Y31" i="16" s="1"/>
  <c r="S29" i="16"/>
  <c r="Y29" i="16" s="1"/>
  <c r="S27" i="16"/>
  <c r="Y27" i="16" s="1"/>
  <c r="S25" i="16"/>
  <c r="Y25" i="16" s="1"/>
  <c r="S23" i="16"/>
  <c r="Y23" i="16" s="1"/>
  <c r="S21" i="16"/>
  <c r="Y21" i="16" s="1"/>
  <c r="S19" i="16"/>
  <c r="Y19" i="16" s="1"/>
  <c r="S17" i="16"/>
  <c r="Y17" i="16" s="1"/>
  <c r="S15" i="16"/>
  <c r="Y15" i="16" s="1"/>
  <c r="S13" i="16"/>
  <c r="Y13" i="16" s="1"/>
  <c r="S11" i="16"/>
  <c r="Y11" i="16" s="1"/>
  <c r="S9" i="16"/>
  <c r="Y9" i="16" s="1"/>
  <c r="S7" i="16"/>
  <c r="Y7" i="16" s="1"/>
  <c r="S5" i="16"/>
  <c r="Y5" i="16" s="1"/>
  <c r="P143" i="13"/>
  <c r="P141" i="13"/>
  <c r="P139" i="13"/>
  <c r="P137" i="13"/>
  <c r="P135" i="13"/>
  <c r="P133" i="13"/>
  <c r="P131" i="13"/>
  <c r="V131" i="13" s="1"/>
  <c r="P129" i="13"/>
  <c r="P127" i="13"/>
  <c r="P125" i="13"/>
  <c r="V125" i="13" s="1"/>
  <c r="P123" i="13"/>
  <c r="P121" i="13"/>
  <c r="P119" i="13"/>
  <c r="P117" i="13"/>
  <c r="P115" i="13"/>
  <c r="P113" i="13"/>
  <c r="P111" i="13"/>
  <c r="P109" i="13"/>
  <c r="V109" i="13" s="1"/>
  <c r="P107" i="13"/>
  <c r="V107" i="13" s="1"/>
  <c r="P105" i="13"/>
  <c r="P103" i="13"/>
  <c r="P101" i="13"/>
  <c r="P99" i="13"/>
  <c r="P97" i="13"/>
  <c r="V97" i="13" s="1"/>
  <c r="P95" i="13"/>
  <c r="P93" i="13"/>
  <c r="P91" i="13"/>
  <c r="P89" i="13"/>
  <c r="P87" i="13"/>
  <c r="P85" i="13"/>
  <c r="P83" i="13"/>
  <c r="P81" i="13"/>
  <c r="P79" i="13"/>
  <c r="P77" i="13"/>
  <c r="V77" i="13" s="1"/>
  <c r="P75" i="13"/>
  <c r="P73" i="13"/>
  <c r="V73" i="13" s="1"/>
  <c r="P71" i="13"/>
  <c r="P69" i="13"/>
  <c r="P67" i="13"/>
  <c r="V67" i="13" s="1"/>
  <c r="P65" i="13"/>
  <c r="P63" i="13"/>
  <c r="P61" i="13"/>
  <c r="V61" i="13" s="1"/>
  <c r="P59" i="13"/>
  <c r="P57" i="13"/>
  <c r="P55" i="13"/>
  <c r="P53" i="13"/>
  <c r="P51" i="13"/>
  <c r="P49" i="13"/>
  <c r="P47" i="13"/>
  <c r="P45" i="13"/>
  <c r="P43" i="13"/>
  <c r="P41" i="13"/>
  <c r="P39" i="13"/>
  <c r="P37" i="13"/>
  <c r="V37" i="13" s="1"/>
  <c r="P35" i="13"/>
  <c r="P33" i="13"/>
  <c r="V33" i="13" s="1"/>
  <c r="P31" i="13"/>
  <c r="V31" i="13" s="1"/>
  <c r="P29" i="13"/>
  <c r="V29" i="13" s="1"/>
  <c r="P27" i="13"/>
  <c r="V27" i="13" s="1"/>
  <c r="P25" i="13"/>
  <c r="V25" i="13" s="1"/>
  <c r="P23" i="13"/>
  <c r="V23" i="13" s="1"/>
  <c r="P21" i="13"/>
  <c r="V21" i="13" s="1"/>
  <c r="P19" i="13"/>
  <c r="V19" i="13" s="1"/>
  <c r="P17" i="13"/>
  <c r="V17" i="13" s="1"/>
  <c r="P15" i="13"/>
  <c r="V15" i="13" s="1"/>
  <c r="P13" i="13"/>
  <c r="V13" i="13" s="1"/>
  <c r="P11" i="13"/>
  <c r="V11" i="13" s="1"/>
  <c r="P9" i="13"/>
  <c r="V9" i="13" s="1"/>
  <c r="P7" i="13"/>
  <c r="V7" i="13" s="1"/>
  <c r="V102" i="13"/>
  <c r="V54" i="13"/>
  <c r="V50" i="15"/>
  <c r="W110" i="15"/>
  <c r="W40" i="15"/>
  <c r="W16" i="15"/>
  <c r="V58" i="15"/>
  <c r="V120" i="15"/>
  <c r="V133" i="15"/>
  <c r="X23" i="16"/>
  <c r="X8" i="16"/>
  <c r="AA10" i="16"/>
  <c r="W22" i="16"/>
  <c r="W10" i="16"/>
  <c r="W4" i="16"/>
  <c r="W26" i="16"/>
  <c r="W13" i="16"/>
  <c r="W30" i="16"/>
  <c r="W28" i="16"/>
  <c r="W15" i="16"/>
  <c r="W19" i="16"/>
  <c r="W17" i="16"/>
  <c r="W25" i="16"/>
  <c r="W27" i="16"/>
  <c r="W12" i="16"/>
  <c r="W8" i="16"/>
  <c r="W24" i="16"/>
  <c r="Y4" i="16"/>
  <c r="Z6" i="16"/>
  <c r="X59" i="15"/>
  <c r="X12" i="15"/>
  <c r="W135" i="15"/>
  <c r="W29" i="15"/>
  <c r="W127" i="15"/>
  <c r="W104" i="15"/>
  <c r="W56" i="15"/>
  <c r="W64" i="15"/>
  <c r="W119" i="15"/>
  <c r="W109" i="15"/>
  <c r="W58" i="15"/>
  <c r="W34" i="15"/>
  <c r="W10" i="15"/>
  <c r="W107" i="15"/>
  <c r="W97" i="15"/>
  <c r="W47" i="15"/>
  <c r="W45" i="15"/>
  <c r="W138" i="15"/>
  <c r="W128" i="15"/>
  <c r="W121" i="15"/>
  <c r="W108" i="15"/>
  <c r="W102" i="15"/>
  <c r="W83" i="15"/>
  <c r="W66" i="15"/>
  <c r="W23" i="15"/>
  <c r="W42" i="15"/>
  <c r="W88" i="15"/>
  <c r="W112" i="15"/>
  <c r="W129" i="15"/>
  <c r="W134" i="15"/>
  <c r="W21" i="13"/>
  <c r="W28" i="13"/>
  <c r="W4" i="13"/>
  <c r="W5" i="13"/>
  <c r="W15" i="13"/>
  <c r="Z69" i="13"/>
  <c r="V49" i="13"/>
  <c r="W72" i="13"/>
  <c r="X4" i="13"/>
  <c r="X13" i="13"/>
  <c r="Y18" i="13"/>
  <c r="V130" i="13"/>
  <c r="V112" i="13"/>
  <c r="V56" i="13"/>
  <c r="W17" i="13"/>
  <c r="W75" i="13"/>
  <c r="W143" i="13"/>
  <c r="W31" i="13"/>
  <c r="W19" i="13"/>
  <c r="W13" i="13"/>
  <c r="W7" i="13"/>
  <c r="W122" i="13"/>
  <c r="W81" i="13"/>
  <c r="W30" i="13"/>
  <c r="W33" i="13"/>
  <c r="W93" i="13"/>
  <c r="Z4" i="13"/>
  <c r="Z7" i="13"/>
  <c r="Z26" i="13"/>
  <c r="Z28" i="13"/>
  <c r="AA11" i="13"/>
  <c r="C69" i="8"/>
  <c r="C100" i="8"/>
  <c r="C99" i="8"/>
  <c r="C74" i="8"/>
  <c r="F83" i="8"/>
  <c r="C18" i="8"/>
  <c r="F94" i="8"/>
  <c r="E100" i="8"/>
  <c r="D100" i="8"/>
  <c r="H19" i="8"/>
  <c r="C33" i="8"/>
  <c r="D96" i="8"/>
  <c r="D47" i="8"/>
  <c r="E23" i="8"/>
  <c r="E46" i="8"/>
  <c r="E18" i="8"/>
  <c r="C82" i="8"/>
  <c r="C98" i="8"/>
  <c r="E96" i="8"/>
  <c r="F21" i="8"/>
  <c r="F103" i="8"/>
  <c r="C84" i="8"/>
  <c r="F101" i="8"/>
  <c r="C48" i="8"/>
  <c r="D87" i="8"/>
  <c r="F13" i="8"/>
  <c r="C96" i="8"/>
  <c r="C46" i="8"/>
  <c r="F85" i="8"/>
  <c r="F8" i="8"/>
  <c r="D20" i="8"/>
  <c r="G94" i="8"/>
  <c r="G82" i="8"/>
  <c r="G21" i="8"/>
  <c r="G95" i="8"/>
  <c r="G84" i="8"/>
  <c r="F86" i="8"/>
  <c r="C86" i="8"/>
  <c r="D86" i="8"/>
  <c r="C62" i="8"/>
  <c r="G26" i="8"/>
  <c r="G102" i="8"/>
  <c r="H82" i="8"/>
  <c r="H21" i="8"/>
  <c r="H47" i="8"/>
  <c r="H20" i="8"/>
  <c r="G96" i="8"/>
  <c r="H61" i="8"/>
  <c r="G20" i="8"/>
  <c r="G60" i="8"/>
  <c r="H103" i="8"/>
  <c r="G46" i="8"/>
  <c r="E86" i="8"/>
  <c r="G83" i="8"/>
  <c r="E98" i="8"/>
  <c r="F98" i="8"/>
  <c r="G98" i="8"/>
  <c r="G45" i="8"/>
  <c r="H62" i="8"/>
  <c r="G93" i="8"/>
  <c r="G103" i="8"/>
  <c r="E102" i="8"/>
  <c r="E94" i="8"/>
  <c r="E45" i="8"/>
  <c r="E21" i="8"/>
  <c r="G100" i="8"/>
  <c r="F100" i="8"/>
  <c r="H97" i="8"/>
  <c r="D94" i="8"/>
  <c r="D59" i="8"/>
  <c r="C72" i="8"/>
  <c r="E40" i="8"/>
  <c r="G91" i="8"/>
  <c r="E13" i="8"/>
  <c r="D21" i="8"/>
  <c r="E85" i="8"/>
  <c r="C95" i="8"/>
  <c r="C67" i="8"/>
  <c r="C31" i="8"/>
  <c r="D99" i="8"/>
  <c r="D97" i="8"/>
  <c r="C37" i="8"/>
  <c r="C59" i="8"/>
  <c r="G33" i="8"/>
  <c r="C21" i="8"/>
  <c r="D85" i="8"/>
  <c r="F82" i="8"/>
  <c r="F90" i="8"/>
  <c r="G90" i="8"/>
  <c r="C78" i="8"/>
  <c r="H78" i="8"/>
  <c r="C54" i="8"/>
  <c r="C42" i="8"/>
  <c r="C97" i="8"/>
  <c r="E97" i="8"/>
  <c r="F97" i="8"/>
  <c r="G97" i="8"/>
  <c r="G4" i="8"/>
  <c r="C65" i="8"/>
  <c r="G41" i="8"/>
  <c r="H41" i="8"/>
  <c r="E101" i="8"/>
  <c r="C34" i="8"/>
  <c r="E20" i="8"/>
  <c r="E82" i="8"/>
  <c r="H94" i="8"/>
  <c r="C88" i="8"/>
  <c r="C64" i="8"/>
  <c r="H102" i="8"/>
  <c r="C94" i="8"/>
  <c r="C58" i="8"/>
  <c r="C45" i="8"/>
  <c r="C57" i="8"/>
  <c r="C22" i="8"/>
  <c r="C101" i="8"/>
  <c r="D89" i="8"/>
  <c r="E77" i="8"/>
  <c r="H77" i="8"/>
  <c r="C53" i="8"/>
  <c r="G53" i="8"/>
  <c r="H53" i="8"/>
  <c r="E99" i="8"/>
  <c r="F99" i="8"/>
  <c r="G99" i="8"/>
  <c r="D33" i="8"/>
  <c r="F3" i="8"/>
  <c r="F102" i="8"/>
  <c r="G32" i="8"/>
  <c r="E87" i="8"/>
  <c r="H84" i="8"/>
  <c r="D82" i="8"/>
  <c r="C87" i="8"/>
  <c r="C75" i="8"/>
  <c r="G63" i="8"/>
  <c r="H63" i="8"/>
  <c r="C51" i="8"/>
  <c r="H39" i="8"/>
  <c r="G27" i="8"/>
  <c r="C27" i="8"/>
  <c r="E27" i="8"/>
  <c r="D101" i="8"/>
  <c r="H98" i="8"/>
  <c r="G18" i="8"/>
  <c r="C6" i="8"/>
  <c r="C103" i="8"/>
  <c r="E83" i="8"/>
  <c r="G59" i="8"/>
  <c r="H6" i="8"/>
  <c r="F84" i="8"/>
  <c r="E95" i="8"/>
  <c r="E84" i="8"/>
  <c r="C102" i="8"/>
  <c r="H17" i="8"/>
  <c r="D95" i="8"/>
  <c r="H13" i="8"/>
  <c r="G80" i="8"/>
  <c r="D68" i="8"/>
  <c r="G56" i="8"/>
  <c r="G44" i="8"/>
  <c r="E103" i="8"/>
  <c r="D103" i="8"/>
  <c r="D102" i="8"/>
  <c r="H101" i="8"/>
  <c r="H100" i="8"/>
  <c r="G101" i="8"/>
  <c r="H99" i="8"/>
  <c r="C80" i="8"/>
  <c r="G92" i="8"/>
  <c r="F91" i="8"/>
  <c r="F92" i="8"/>
  <c r="E91" i="8"/>
  <c r="E90" i="8"/>
  <c r="C55" i="8"/>
  <c r="C89" i="8"/>
  <c r="C79" i="8"/>
  <c r="E92" i="8"/>
  <c r="D90" i="8"/>
  <c r="E89" i="8"/>
  <c r="D91" i="8"/>
  <c r="G55" i="8"/>
  <c r="C43" i="8"/>
  <c r="G39" i="8"/>
  <c r="D77" i="8"/>
  <c r="F93" i="8"/>
  <c r="C92" i="8"/>
  <c r="C90" i="8"/>
  <c r="H56" i="8"/>
  <c r="H30" i="8"/>
  <c r="C41" i="8"/>
  <c r="C29" i="8"/>
  <c r="H66" i="8"/>
  <c r="E88" i="8"/>
  <c r="C91" i="8"/>
  <c r="G68" i="8"/>
  <c r="H43" i="8"/>
  <c r="G28" i="8"/>
  <c r="H54" i="8"/>
  <c r="H42" i="8"/>
  <c r="H28" i="8"/>
  <c r="H86" i="8"/>
  <c r="D78" i="8"/>
  <c r="C77" i="8"/>
  <c r="E93" i="8"/>
  <c r="H27" i="8"/>
  <c r="H89" i="8"/>
  <c r="D88" i="8"/>
  <c r="G86" i="8"/>
  <c r="D84" i="8"/>
  <c r="H91" i="8"/>
  <c r="H90" i="8"/>
  <c r="G30" i="8"/>
  <c r="G16" i="8"/>
  <c r="H11" i="8"/>
  <c r="H10" i="8"/>
  <c r="G15" i="8"/>
  <c r="D15" i="8"/>
  <c r="H96" i="8"/>
  <c r="D92" i="8"/>
  <c r="D93" i="8"/>
  <c r="H95" i="8"/>
  <c r="C93" i="8"/>
  <c r="H93" i="8"/>
  <c r="F96" i="8"/>
  <c r="H92" i="8"/>
  <c r="H88" i="8"/>
  <c r="F80" i="8"/>
  <c r="G78" i="8"/>
  <c r="G89" i="8"/>
  <c r="H87" i="8"/>
  <c r="C85" i="8"/>
  <c r="D83" i="8"/>
  <c r="E81" i="8"/>
  <c r="F79" i="8"/>
  <c r="G77" i="8"/>
  <c r="H81" i="8"/>
  <c r="G88" i="8"/>
  <c r="E80" i="8"/>
  <c r="F78" i="8"/>
  <c r="F89" i="8"/>
  <c r="G87" i="8"/>
  <c r="H85" i="8"/>
  <c r="C83" i="8"/>
  <c r="D81" i="8"/>
  <c r="E79" i="8"/>
  <c r="F77" i="8"/>
  <c r="F81" i="8"/>
  <c r="G79" i="8"/>
  <c r="F88" i="8"/>
  <c r="D80" i="8"/>
  <c r="E78" i="8"/>
  <c r="F87" i="8"/>
  <c r="G85" i="8"/>
  <c r="H83" i="8"/>
  <c r="C81" i="8"/>
  <c r="D79" i="8"/>
  <c r="H80" i="8"/>
  <c r="G81" i="8"/>
  <c r="H79" i="8"/>
  <c r="G73" i="8"/>
  <c r="C38" i="8"/>
  <c r="E52" i="8"/>
  <c r="C25" i="8"/>
  <c r="H72" i="8"/>
  <c r="H75" i="8"/>
  <c r="C52" i="8"/>
  <c r="G72" i="8"/>
  <c r="C61" i="8"/>
  <c r="H51" i="8"/>
  <c r="E22" i="8"/>
  <c r="E74" i="8"/>
  <c r="E51" i="8"/>
  <c r="G47" i="8"/>
  <c r="E68" i="8"/>
  <c r="G65" i="8"/>
  <c r="H60" i="8"/>
  <c r="C47" i="8"/>
  <c r="C39" i="8"/>
  <c r="H34" i="8"/>
  <c r="E32" i="8"/>
  <c r="E29" i="8"/>
  <c r="G62" i="8"/>
  <c r="E58" i="8"/>
  <c r="C17" i="8"/>
  <c r="F20" i="8"/>
  <c r="C26" i="8"/>
  <c r="H69" i="8"/>
  <c r="C68" i="8"/>
  <c r="E65" i="8"/>
  <c r="E62" i="8"/>
  <c r="C60" i="8"/>
  <c r="C32" i="8"/>
  <c r="G38" i="8"/>
  <c r="H73" i="8"/>
  <c r="G69" i="8"/>
  <c r="E64" i="8"/>
  <c r="G52" i="8"/>
  <c r="E38" i="8"/>
  <c r="H25" i="8"/>
  <c r="C20" i="8"/>
  <c r="H67" i="8"/>
  <c r="H59" i="8"/>
  <c r="H33" i="8"/>
  <c r="D36" i="8"/>
  <c r="F36" i="8"/>
  <c r="E36" i="8"/>
  <c r="D24" i="8"/>
  <c r="F24" i="8"/>
  <c r="C24" i="8"/>
  <c r="E24" i="8"/>
  <c r="D50" i="8"/>
  <c r="F50" i="8"/>
  <c r="D71" i="8"/>
  <c r="F71" i="8"/>
  <c r="D76" i="8"/>
  <c r="F76" i="8"/>
  <c r="E7" i="8"/>
  <c r="G7" i="8"/>
  <c r="F7" i="8"/>
  <c r="D35" i="8"/>
  <c r="F35" i="8"/>
  <c r="D49" i="8"/>
  <c r="F49" i="8"/>
  <c r="E49" i="8"/>
  <c r="D70" i="8"/>
  <c r="F70" i="8"/>
  <c r="G75" i="8"/>
  <c r="H49" i="8"/>
  <c r="G35" i="8"/>
  <c r="G24" i="8"/>
  <c r="H7" i="8"/>
  <c r="H76" i="8"/>
  <c r="G49" i="8"/>
  <c r="C71" i="8"/>
  <c r="E35" i="8"/>
  <c r="D7" i="8"/>
  <c r="D16" i="8"/>
  <c r="C16" i="8"/>
  <c r="F16" i="8"/>
  <c r="E16" i="8"/>
  <c r="D31" i="8"/>
  <c r="F31" i="8"/>
  <c r="E31" i="8"/>
  <c r="G31" i="8"/>
  <c r="D57" i="8"/>
  <c r="F57" i="8"/>
  <c r="D66" i="8"/>
  <c r="F66" i="8"/>
  <c r="E66" i="8"/>
  <c r="G76" i="8"/>
  <c r="H70" i="8"/>
  <c r="G66" i="8"/>
  <c r="H50" i="8"/>
  <c r="C35" i="8"/>
  <c r="H23" i="8"/>
  <c r="C7" i="8"/>
  <c r="C4" i="8"/>
  <c r="H4" i="8"/>
  <c r="D30" i="8"/>
  <c r="F30" i="8"/>
  <c r="E30" i="8"/>
  <c r="D56" i="8"/>
  <c r="F56" i="8"/>
  <c r="D44" i="8"/>
  <c r="F44" i="8"/>
  <c r="H44" i="8"/>
  <c r="E25" i="8"/>
  <c r="E37" i="8"/>
  <c r="E19" i="8"/>
  <c r="E60" i="8"/>
  <c r="E72" i="8"/>
  <c r="E69" i="8"/>
  <c r="E59" i="8"/>
  <c r="E56" i="8"/>
  <c r="G50" i="8"/>
  <c r="G36" i="8"/>
  <c r="C13" i="8"/>
  <c r="G13" i="8"/>
  <c r="H14" i="8"/>
  <c r="F14" i="8"/>
  <c r="D29" i="8"/>
  <c r="F29" i="8"/>
  <c r="D55" i="8"/>
  <c r="F55" i="8"/>
  <c r="E55" i="8"/>
  <c r="D43" i="8"/>
  <c r="F43" i="8"/>
  <c r="E43" i="8"/>
  <c r="G43" i="8"/>
  <c r="D64" i="8"/>
  <c r="F64" i="8"/>
  <c r="G70" i="8"/>
  <c r="H64" i="8"/>
  <c r="G57" i="8"/>
  <c r="C49" i="8"/>
  <c r="E44" i="8"/>
  <c r="E41" i="8"/>
  <c r="E33" i="8"/>
  <c r="H31" i="8"/>
  <c r="C30" i="8"/>
  <c r="G23" i="8"/>
  <c r="E17" i="8"/>
  <c r="D13" i="8"/>
  <c r="F4" i="8"/>
  <c r="F12" i="8"/>
  <c r="E12" i="8"/>
  <c r="D40" i="8"/>
  <c r="F40" i="8"/>
  <c r="C40" i="8"/>
  <c r="D28" i="8"/>
  <c r="F28" i="8"/>
  <c r="C28" i="8"/>
  <c r="D54" i="8"/>
  <c r="F54" i="8"/>
  <c r="E54" i="8"/>
  <c r="D42" i="8"/>
  <c r="F42" i="8"/>
  <c r="E42" i="8"/>
  <c r="D63" i="8"/>
  <c r="F63" i="8"/>
  <c r="G5" i="8"/>
  <c r="G22" i="8"/>
  <c r="G25" i="8"/>
  <c r="G37" i="8"/>
  <c r="E76" i="8"/>
  <c r="E63" i="8"/>
  <c r="E53" i="8"/>
  <c r="E50" i="8"/>
  <c r="H45" i="8"/>
  <c r="G34" i="8"/>
  <c r="G19" i="8"/>
  <c r="D39" i="8"/>
  <c r="F39" i="8"/>
  <c r="D27" i="8"/>
  <c r="F27" i="8"/>
  <c r="D53" i="8"/>
  <c r="F53" i="8"/>
  <c r="D41" i="8"/>
  <c r="F41" i="8"/>
  <c r="D62" i="8"/>
  <c r="F62" i="8"/>
  <c r="H5" i="8"/>
  <c r="H32" i="8"/>
  <c r="H74" i="8"/>
  <c r="H71" i="8"/>
  <c r="G67" i="8"/>
  <c r="C66" i="8"/>
  <c r="G64" i="8"/>
  <c r="H58" i="8"/>
  <c r="C56" i="8"/>
  <c r="G54" i="8"/>
  <c r="G51" i="8"/>
  <c r="H48" i="8"/>
  <c r="E47" i="8"/>
  <c r="G42" i="8"/>
  <c r="H40" i="8"/>
  <c r="E39" i="8"/>
  <c r="H37" i="8"/>
  <c r="C36" i="8"/>
  <c r="H29" i="8"/>
  <c r="E28" i="8"/>
  <c r="D12" i="8"/>
  <c r="F6" i="8"/>
  <c r="E4" i="8"/>
  <c r="D23" i="8"/>
  <c r="F23" i="8"/>
  <c r="D75" i="8"/>
  <c r="F75" i="8"/>
  <c r="C70" i="8"/>
  <c r="E71" i="8"/>
  <c r="E75" i="8"/>
  <c r="H36" i="8"/>
  <c r="D45" i="8"/>
  <c r="F45" i="8"/>
  <c r="D18" i="8"/>
  <c r="D25" i="8"/>
  <c r="D37" i="8"/>
  <c r="D51" i="8"/>
  <c r="D60" i="8"/>
  <c r="D72" i="8"/>
  <c r="F15" i="8"/>
  <c r="C15" i="8"/>
  <c r="E15" i="8"/>
  <c r="H15" i="8"/>
  <c r="D65" i="8"/>
  <c r="F65" i="8"/>
  <c r="H57" i="8"/>
  <c r="D38" i="8"/>
  <c r="F38" i="8"/>
  <c r="H38" i="8"/>
  <c r="D26" i="8"/>
  <c r="F26" i="8"/>
  <c r="H26" i="8"/>
  <c r="D52" i="8"/>
  <c r="F52" i="8"/>
  <c r="D73" i="8"/>
  <c r="F73" i="8"/>
  <c r="E73" i="8"/>
  <c r="D61" i="8"/>
  <c r="F61" i="8"/>
  <c r="E61" i="8"/>
  <c r="G74" i="8"/>
  <c r="E70" i="8"/>
  <c r="E57" i="8"/>
  <c r="C44" i="8"/>
  <c r="C12" i="8"/>
  <c r="D19" i="8"/>
  <c r="F37" i="8"/>
  <c r="F25" i="8"/>
  <c r="F51" i="8"/>
  <c r="F72" i="8"/>
  <c r="F60" i="8"/>
  <c r="C76" i="8"/>
  <c r="C73" i="8"/>
  <c r="G71" i="8"/>
  <c r="H68" i="8"/>
  <c r="H65" i="8"/>
  <c r="C63" i="8"/>
  <c r="G61" i="8"/>
  <c r="G58" i="8"/>
  <c r="H55" i="8"/>
  <c r="H52" i="8"/>
  <c r="C50" i="8"/>
  <c r="G48" i="8"/>
  <c r="H46" i="8"/>
  <c r="G40" i="8"/>
  <c r="H35" i="8"/>
  <c r="E34" i="8"/>
  <c r="G29" i="8"/>
  <c r="E26" i="8"/>
  <c r="H24" i="8"/>
  <c r="C23" i="8"/>
  <c r="H18" i="8"/>
  <c r="H16" i="8"/>
  <c r="G14" i="8"/>
  <c r="E6" i="8"/>
  <c r="D6" i="8"/>
  <c r="G6" i="8"/>
  <c r="D34" i="8"/>
  <c r="F34" i="8"/>
  <c r="D22" i="8"/>
  <c r="F22" i="8"/>
  <c r="D48" i="8"/>
  <c r="F48" i="8"/>
  <c r="D69" i="8"/>
  <c r="F69" i="8"/>
  <c r="D74" i="8"/>
  <c r="F74" i="8"/>
  <c r="E48" i="8"/>
  <c r="H22" i="8"/>
  <c r="G17" i="8"/>
  <c r="D17" i="8"/>
  <c r="F17" i="8"/>
  <c r="D32" i="8"/>
  <c r="F32" i="8"/>
  <c r="D58" i="8"/>
  <c r="F58" i="8"/>
  <c r="D46" i="8"/>
  <c r="F46" i="8"/>
  <c r="D67" i="8"/>
  <c r="F67" i="8"/>
  <c r="E67" i="8"/>
  <c r="C19" i="8"/>
  <c r="F18" i="8"/>
  <c r="G9" i="8"/>
  <c r="F68" i="8"/>
  <c r="F59" i="8"/>
  <c r="F47" i="8"/>
  <c r="F33" i="8"/>
  <c r="F19" i="8"/>
  <c r="E5" i="8"/>
  <c r="E14" i="8"/>
  <c r="D14" i="8"/>
  <c r="C14" i="8"/>
  <c r="H12" i="8"/>
  <c r="G12" i="8"/>
  <c r="E11" i="8"/>
  <c r="D11" i="8"/>
  <c r="F11" i="8"/>
  <c r="C11" i="8"/>
  <c r="C8" i="8"/>
  <c r="E8" i="8"/>
  <c r="D8" i="8"/>
  <c r="F9" i="8"/>
  <c r="G11" i="8"/>
  <c r="F10" i="8"/>
  <c r="E10" i="8"/>
  <c r="G10" i="8"/>
  <c r="C9" i="8"/>
  <c r="H9" i="8"/>
  <c r="E9" i="8"/>
  <c r="D9" i="8"/>
  <c r="D10" i="8"/>
  <c r="C10" i="8"/>
  <c r="H8" i="8"/>
  <c r="G8" i="8"/>
  <c r="F5" i="8"/>
  <c r="D5" i="8"/>
  <c r="C5" i="8"/>
  <c r="D4" i="8"/>
  <c r="D30" i="5"/>
  <c r="B30" i="5"/>
  <c r="B32" i="5" s="1"/>
  <c r="E30" i="5"/>
  <c r="F30" i="5"/>
  <c r="C34" i="5"/>
  <c r="C35" i="5" s="1"/>
  <c r="C36" i="5" s="1"/>
  <c r="C30" i="5"/>
  <c r="C32" i="5" s="1"/>
  <c r="C33" i="5" s="1"/>
  <c r="F31" i="5"/>
  <c r="G30" i="5"/>
  <c r="R41" i="5"/>
  <c r="Q41" i="5"/>
  <c r="G31" i="5"/>
  <c r="D31" i="5"/>
  <c r="E31" i="5"/>
  <c r="K83" i="17" l="1"/>
  <c r="W83" i="17" s="1"/>
  <c r="K110" i="17"/>
  <c r="W110" i="17" s="1"/>
  <c r="K136" i="17"/>
  <c r="W136" i="17" s="1"/>
  <c r="K15" i="17"/>
  <c r="W15" i="17" s="1"/>
  <c r="K60" i="17"/>
  <c r="W60" i="17" s="1"/>
  <c r="K80" i="17"/>
  <c r="W80" i="17" s="1"/>
  <c r="N94" i="17"/>
  <c r="N38" i="17"/>
  <c r="Z38" i="17" s="1"/>
  <c r="K132" i="17"/>
  <c r="W132" i="17" s="1"/>
  <c r="K38" i="17"/>
  <c r="W38" i="17" s="1"/>
  <c r="K76" i="17"/>
  <c r="W76" i="17" s="1"/>
  <c r="J80" i="17"/>
  <c r="V80" i="17" s="1"/>
  <c r="J38" i="17"/>
  <c r="V38" i="17" s="1"/>
  <c r="K109" i="17"/>
  <c r="W109" i="17" s="1"/>
  <c r="K115" i="17"/>
  <c r="W115" i="17" s="1"/>
  <c r="L126" i="17"/>
  <c r="X126" i="17" s="1"/>
  <c r="L38" i="17"/>
  <c r="X38" i="17" s="1"/>
  <c r="M92" i="17"/>
  <c r="Y92" i="17" s="1"/>
  <c r="M38" i="17"/>
  <c r="Y38" i="17" s="1"/>
  <c r="L46" i="17"/>
  <c r="X46" i="17" s="1"/>
  <c r="K117" i="17"/>
  <c r="W117" i="17" s="1"/>
  <c r="O38" i="17"/>
  <c r="AA38" i="17" s="1"/>
  <c r="L19" i="17"/>
  <c r="X19" i="17" s="1"/>
  <c r="K96" i="17"/>
  <c r="W96" i="17" s="1"/>
  <c r="K17" i="17"/>
  <c r="W17" i="17" s="1"/>
  <c r="L44" i="17"/>
  <c r="X44" i="17" s="1"/>
  <c r="L74" i="17"/>
  <c r="X74" i="17" s="1"/>
  <c r="L76" i="17"/>
  <c r="X76" i="17" s="1"/>
  <c r="M8" i="17"/>
  <c r="Y8" i="17" s="1"/>
  <c r="L100" i="17"/>
  <c r="X100" i="17" s="1"/>
  <c r="M121" i="17"/>
  <c r="Y121" i="17" s="1"/>
  <c r="M43" i="17"/>
  <c r="Y43" i="17" s="1"/>
  <c r="L104" i="17"/>
  <c r="X104" i="17" s="1"/>
  <c r="M143" i="17"/>
  <c r="Y143" i="17" s="1"/>
  <c r="M49" i="17"/>
  <c r="L128" i="17"/>
  <c r="X128" i="17" s="1"/>
  <c r="M55" i="17"/>
  <c r="Y55" i="17" s="1"/>
  <c r="L132" i="17"/>
  <c r="X132" i="17" s="1"/>
  <c r="K140" i="17"/>
  <c r="W140" i="17" s="1"/>
  <c r="K13" i="17"/>
  <c r="W13" i="17" s="1"/>
  <c r="J88" i="17"/>
  <c r="V88" i="17" s="1"/>
  <c r="L13" i="17"/>
  <c r="X13" i="17" s="1"/>
  <c r="L134" i="17"/>
  <c r="X134" i="17" s="1"/>
  <c r="L48" i="17"/>
  <c r="X48" i="17" s="1"/>
  <c r="K23" i="17"/>
  <c r="W23" i="17" s="1"/>
  <c r="K5" i="17"/>
  <c r="W5" i="17" s="1"/>
  <c r="L17" i="17"/>
  <c r="X17" i="17" s="1"/>
  <c r="Z94" i="17"/>
  <c r="M82" i="17"/>
  <c r="Y82" i="17" s="1"/>
  <c r="M59" i="17"/>
  <c r="Y59" i="17" s="1"/>
  <c r="M110" i="17"/>
  <c r="Y110" i="17" s="1"/>
  <c r="J70" i="17"/>
  <c r="V70" i="17" s="1"/>
  <c r="N23" i="17"/>
  <c r="Z23" i="17" s="1"/>
  <c r="M103" i="17"/>
  <c r="Y103" i="17" s="1"/>
  <c r="M116" i="17"/>
  <c r="Y116" i="17" s="1"/>
  <c r="N80" i="17"/>
  <c r="Z80" i="17" s="1"/>
  <c r="M119" i="17"/>
  <c r="Y119" i="17" s="1"/>
  <c r="M124" i="17"/>
  <c r="Y124" i="17" s="1"/>
  <c r="M41" i="17"/>
  <c r="Y41" i="17" s="1"/>
  <c r="K59" i="17"/>
  <c r="W59" i="17" s="1"/>
  <c r="M133" i="17"/>
  <c r="Y133" i="17" s="1"/>
  <c r="K118" i="17"/>
  <c r="W118" i="17" s="1"/>
  <c r="L72" i="17"/>
  <c r="X72" i="17" s="1"/>
  <c r="M134" i="17"/>
  <c r="Y134" i="17" s="1"/>
  <c r="J62" i="17"/>
  <c r="V62" i="17" s="1"/>
  <c r="M73" i="17"/>
  <c r="Y73" i="17" s="1"/>
  <c r="M151" i="17"/>
  <c r="Y151" i="17" s="1"/>
  <c r="N106" i="17"/>
  <c r="Z106" i="17" s="1"/>
  <c r="O69" i="17"/>
  <c r="AA69" i="17" s="1"/>
  <c r="M77" i="17"/>
  <c r="Y77" i="17" s="1"/>
  <c r="N71" i="17"/>
  <c r="Z71" i="17" s="1"/>
  <c r="N108" i="17"/>
  <c r="Z108" i="17" s="1"/>
  <c r="O77" i="17"/>
  <c r="AA77" i="17" s="1"/>
  <c r="M79" i="17"/>
  <c r="Y79" i="17" s="1"/>
  <c r="N131" i="17"/>
  <c r="Z131" i="17" s="1"/>
  <c r="N138" i="17"/>
  <c r="Z138" i="17" s="1"/>
  <c r="O85" i="17"/>
  <c r="AA85" i="17" s="1"/>
  <c r="M83" i="17"/>
  <c r="Y83" i="17" s="1"/>
  <c r="J84" i="17"/>
  <c r="V84" i="17" s="1"/>
  <c r="L102" i="17"/>
  <c r="X102" i="17" s="1"/>
  <c r="N79" i="17"/>
  <c r="Z79" i="17" s="1"/>
  <c r="N144" i="17"/>
  <c r="Z144" i="17" s="1"/>
  <c r="AA61" i="17"/>
  <c r="N88" i="17"/>
  <c r="Z88" i="17" s="1"/>
  <c r="N4" i="17"/>
  <c r="Z4" i="17" s="1"/>
  <c r="N87" i="17"/>
  <c r="Z87" i="17" s="1"/>
  <c r="N110" i="17"/>
  <c r="Z110" i="17" s="1"/>
  <c r="O93" i="17"/>
  <c r="AA93" i="17" s="1"/>
  <c r="N152" i="17"/>
  <c r="Z152" i="17" s="1"/>
  <c r="N40" i="17"/>
  <c r="Z40" i="17" s="1"/>
  <c r="M63" i="17"/>
  <c r="Y63" i="17" s="1"/>
  <c r="N95" i="17"/>
  <c r="Z95" i="17" s="1"/>
  <c r="L52" i="17"/>
  <c r="X52" i="17" s="1"/>
  <c r="L80" i="17"/>
  <c r="X80" i="17" s="1"/>
  <c r="L140" i="17"/>
  <c r="X140" i="17" s="1"/>
  <c r="N116" i="17"/>
  <c r="Z116" i="17" s="1"/>
  <c r="N36" i="17"/>
  <c r="Z36" i="17" s="1"/>
  <c r="O14" i="17"/>
  <c r="AA14" i="17" s="1"/>
  <c r="O117" i="17"/>
  <c r="AA117" i="17" s="1"/>
  <c r="M58" i="17"/>
  <c r="N42" i="17"/>
  <c r="M30" i="17"/>
  <c r="Y30" i="17" s="1"/>
  <c r="M97" i="17"/>
  <c r="Y97" i="17" s="1"/>
  <c r="K29" i="17"/>
  <c r="W29" i="17" s="1"/>
  <c r="K131" i="17"/>
  <c r="W131" i="17" s="1"/>
  <c r="M67" i="17"/>
  <c r="Y67" i="17" s="1"/>
  <c r="N14" i="17"/>
  <c r="Z14" i="17" s="1"/>
  <c r="N99" i="17"/>
  <c r="Z99" i="17" s="1"/>
  <c r="N151" i="17"/>
  <c r="Z151" i="17" s="1"/>
  <c r="K19" i="17"/>
  <c r="W19" i="17" s="1"/>
  <c r="K142" i="17"/>
  <c r="W142" i="17" s="1"/>
  <c r="L25" i="17"/>
  <c r="X25" i="17" s="1"/>
  <c r="L54" i="17"/>
  <c r="X54" i="17" s="1"/>
  <c r="L84" i="17"/>
  <c r="X84" i="17" s="1"/>
  <c r="L114" i="17"/>
  <c r="X114" i="17" s="1"/>
  <c r="L142" i="17"/>
  <c r="X142" i="17" s="1"/>
  <c r="M148" i="17"/>
  <c r="Y148" i="17" s="1"/>
  <c r="N120" i="17"/>
  <c r="Z120" i="17" s="1"/>
  <c r="N43" i="17"/>
  <c r="Z43" i="17" s="1"/>
  <c r="N25" i="17"/>
  <c r="N82" i="17"/>
  <c r="Z82" i="17" s="1"/>
  <c r="N135" i="17"/>
  <c r="Z135" i="17" s="1"/>
  <c r="Z42" i="17"/>
  <c r="N31" i="17"/>
  <c r="Z31" i="17" s="1"/>
  <c r="N137" i="17"/>
  <c r="Z137" i="17" s="1"/>
  <c r="N146" i="17"/>
  <c r="Z146" i="17" s="1"/>
  <c r="N33" i="17"/>
  <c r="Z33" i="17" s="1"/>
  <c r="N90" i="17"/>
  <c r="Z90" i="17" s="1"/>
  <c r="N10" i="17"/>
  <c r="Z10" i="17" s="1"/>
  <c r="N91" i="17"/>
  <c r="Z91" i="17" s="1"/>
  <c r="N143" i="17"/>
  <c r="Z143" i="17" s="1"/>
  <c r="L21" i="17"/>
  <c r="X21" i="17" s="1"/>
  <c r="L50" i="17"/>
  <c r="X50" i="17" s="1"/>
  <c r="L78" i="17"/>
  <c r="X78" i="17" s="1"/>
  <c r="L108" i="17"/>
  <c r="X108" i="17" s="1"/>
  <c r="L138" i="17"/>
  <c r="X138" i="17" s="1"/>
  <c r="N112" i="17"/>
  <c r="Z112" i="17" s="1"/>
  <c r="O109" i="17"/>
  <c r="AA109" i="17" s="1"/>
  <c r="M50" i="17"/>
  <c r="Y50" i="17" s="1"/>
  <c r="M28" i="17"/>
  <c r="Y28" i="17" s="1"/>
  <c r="M87" i="17"/>
  <c r="Y87" i="17" s="1"/>
  <c r="N12" i="17"/>
  <c r="Z12" i="17" s="1"/>
  <c r="N149" i="17"/>
  <c r="Z149" i="17" s="1"/>
  <c r="L23" i="17"/>
  <c r="X23" i="17" s="1"/>
  <c r="L110" i="17"/>
  <c r="X110" i="17" s="1"/>
  <c r="M142" i="17"/>
  <c r="Y142" i="17" s="1"/>
  <c r="O20" i="17"/>
  <c r="O125" i="17"/>
  <c r="AA125" i="17" s="1"/>
  <c r="M66" i="17"/>
  <c r="Y66" i="17" s="1"/>
  <c r="N50" i="17"/>
  <c r="Z50" i="17" s="1"/>
  <c r="M34" i="17"/>
  <c r="Y34" i="17" s="1"/>
  <c r="M113" i="17"/>
  <c r="Y113" i="17" s="1"/>
  <c r="K35" i="17"/>
  <c r="W35" i="17" s="1"/>
  <c r="K147" i="17"/>
  <c r="W147" i="17" s="1"/>
  <c r="M81" i="17"/>
  <c r="Y81" i="17" s="1"/>
  <c r="N16" i="17"/>
  <c r="Z16" i="17" s="1"/>
  <c r="N103" i="17"/>
  <c r="Z103" i="17" s="1"/>
  <c r="J31" i="17"/>
  <c r="V31" i="17" s="1"/>
  <c r="K21" i="17"/>
  <c r="W21" i="17" s="1"/>
  <c r="K148" i="17"/>
  <c r="W148" i="17" s="1"/>
  <c r="L27" i="17"/>
  <c r="X27" i="17" s="1"/>
  <c r="L56" i="17"/>
  <c r="X56" i="17" s="1"/>
  <c r="L86" i="17"/>
  <c r="X86" i="17" s="1"/>
  <c r="L116" i="17"/>
  <c r="X116" i="17" s="1"/>
  <c r="L144" i="17"/>
  <c r="X144" i="17" s="1"/>
  <c r="N9" i="17"/>
  <c r="Z9" i="17" s="1"/>
  <c r="N126" i="17"/>
  <c r="Z126" i="17" s="1"/>
  <c r="N49" i="17"/>
  <c r="Z49" i="17" s="1"/>
  <c r="O28" i="17"/>
  <c r="O133" i="17"/>
  <c r="AA133" i="17" s="1"/>
  <c r="M74" i="17"/>
  <c r="Y74" i="17" s="1"/>
  <c r="N56" i="17"/>
  <c r="Z56" i="17" s="1"/>
  <c r="M39" i="17"/>
  <c r="Y39" i="17" s="1"/>
  <c r="M117" i="17"/>
  <c r="Y117" i="17" s="1"/>
  <c r="M6" i="17"/>
  <c r="Y6" i="17" s="1"/>
  <c r="M99" i="17"/>
  <c r="Y99" i="17" s="1"/>
  <c r="N18" i="17"/>
  <c r="Z18" i="17" s="1"/>
  <c r="N109" i="17"/>
  <c r="Z109" i="17" s="1"/>
  <c r="J35" i="17"/>
  <c r="V35" i="17" s="1"/>
  <c r="L29" i="17"/>
  <c r="X29" i="17" s="1"/>
  <c r="L60" i="17"/>
  <c r="X60" i="17" s="1"/>
  <c r="L90" i="17"/>
  <c r="X90" i="17" s="1"/>
  <c r="L118" i="17"/>
  <c r="X118" i="17" s="1"/>
  <c r="L146" i="17"/>
  <c r="X146" i="17" s="1"/>
  <c r="N15" i="17"/>
  <c r="Z15" i="17" s="1"/>
  <c r="N128" i="17"/>
  <c r="Z128" i="17" s="1"/>
  <c r="N101" i="17"/>
  <c r="Z101" i="17" s="1"/>
  <c r="O36" i="17"/>
  <c r="AA36" i="17" s="1"/>
  <c r="N64" i="17"/>
  <c r="Z64" i="17" s="1"/>
  <c r="N20" i="17"/>
  <c r="Z20" i="17" s="1"/>
  <c r="N111" i="17"/>
  <c r="Z111" i="17" s="1"/>
  <c r="J40" i="17"/>
  <c r="V40" i="17" s="1"/>
  <c r="N133" i="17"/>
  <c r="O45" i="17"/>
  <c r="AA45" i="17" s="1"/>
  <c r="O149" i="17"/>
  <c r="AA149" i="17" s="1"/>
  <c r="M90" i="17"/>
  <c r="N66" i="17"/>
  <c r="Z66" i="17" s="1"/>
  <c r="M45" i="17"/>
  <c r="M125" i="17"/>
  <c r="Y125" i="17" s="1"/>
  <c r="K34" i="17"/>
  <c r="W34" i="17" s="1"/>
  <c r="M10" i="17"/>
  <c r="Y10" i="17" s="1"/>
  <c r="M107" i="17"/>
  <c r="Y107" i="17" s="1"/>
  <c r="N22" i="17"/>
  <c r="Z22" i="17" s="1"/>
  <c r="N119" i="17"/>
  <c r="Z119" i="17" s="1"/>
  <c r="J44" i="17"/>
  <c r="V44" i="17" s="1"/>
  <c r="K84" i="17"/>
  <c r="W84" i="17" s="1"/>
  <c r="L5" i="17"/>
  <c r="X5" i="17" s="1"/>
  <c r="L35" i="17"/>
  <c r="X35" i="17" s="1"/>
  <c r="L66" i="17"/>
  <c r="X66" i="17" s="1"/>
  <c r="L94" i="17"/>
  <c r="X94" i="17" s="1"/>
  <c r="L122" i="17"/>
  <c r="X122" i="17" s="1"/>
  <c r="L150" i="17"/>
  <c r="X150" i="17" s="1"/>
  <c r="N98" i="17"/>
  <c r="Z98" i="17" s="1"/>
  <c r="N132" i="17"/>
  <c r="Z132" i="17" s="1"/>
  <c r="N115" i="17"/>
  <c r="Z115" i="17" s="1"/>
  <c r="L31" i="17"/>
  <c r="X31" i="17" s="1"/>
  <c r="L62" i="17"/>
  <c r="X62" i="17" s="1"/>
  <c r="L92" i="17"/>
  <c r="X92" i="17" s="1"/>
  <c r="L120" i="17"/>
  <c r="X120" i="17" s="1"/>
  <c r="L148" i="17"/>
  <c r="X148" i="17" s="1"/>
  <c r="N19" i="17"/>
  <c r="Z19" i="17" s="1"/>
  <c r="O53" i="17"/>
  <c r="AA53" i="17" s="1"/>
  <c r="J5" i="17"/>
  <c r="V5" i="17" s="1"/>
  <c r="M114" i="17"/>
  <c r="Y114" i="17" s="1"/>
  <c r="N72" i="17"/>
  <c r="Z72" i="17" s="1"/>
  <c r="M53" i="17"/>
  <c r="Y53" i="17" s="1"/>
  <c r="M129" i="17"/>
  <c r="Y129" i="17" s="1"/>
  <c r="K51" i="17"/>
  <c r="W51" i="17" s="1"/>
  <c r="M12" i="17"/>
  <c r="Y12" i="17" s="1"/>
  <c r="M109" i="17"/>
  <c r="Y109" i="17" s="1"/>
  <c r="N39" i="17"/>
  <c r="Z39" i="17" s="1"/>
  <c r="N123" i="17"/>
  <c r="Z123" i="17" s="1"/>
  <c r="J48" i="17"/>
  <c r="V48" i="17" s="1"/>
  <c r="K100" i="17"/>
  <c r="W100" i="17" s="1"/>
  <c r="L7" i="17"/>
  <c r="X7" i="17" s="1"/>
  <c r="L37" i="17"/>
  <c r="X37" i="17" s="1"/>
  <c r="L68" i="17"/>
  <c r="X68" i="17" s="1"/>
  <c r="L96" i="17"/>
  <c r="X96" i="17" s="1"/>
  <c r="L124" i="17"/>
  <c r="X124" i="17" s="1"/>
  <c r="L152" i="17"/>
  <c r="X152" i="17" s="1"/>
  <c r="N102" i="17"/>
  <c r="Z102" i="17" s="1"/>
  <c r="N134" i="17"/>
  <c r="Z134" i="17" s="1"/>
  <c r="N139" i="17"/>
  <c r="Z139" i="17" s="1"/>
  <c r="Y90" i="17"/>
  <c r="O141" i="17"/>
  <c r="AA141" i="17" s="1"/>
  <c r="N130" i="17"/>
  <c r="Z130" i="17" s="1"/>
  <c r="J15" i="17"/>
  <c r="V15" i="17" s="1"/>
  <c r="M146" i="17"/>
  <c r="Y146" i="17" s="1"/>
  <c r="N74" i="17"/>
  <c r="Z74" i="17" s="1"/>
  <c r="M69" i="17"/>
  <c r="Y69" i="17" s="1"/>
  <c r="M131" i="17"/>
  <c r="Y131" i="17" s="1"/>
  <c r="K53" i="17"/>
  <c r="W53" i="17" s="1"/>
  <c r="M22" i="17"/>
  <c r="Y22" i="17" s="1"/>
  <c r="M115" i="17"/>
  <c r="Y115" i="17" s="1"/>
  <c r="N47" i="17"/>
  <c r="Z47" i="17" s="1"/>
  <c r="N127" i="17"/>
  <c r="Z127" i="17" s="1"/>
  <c r="J60" i="17"/>
  <c r="V60" i="17" s="1"/>
  <c r="K108" i="17"/>
  <c r="W108" i="17" s="1"/>
  <c r="L11" i="17"/>
  <c r="X11" i="17" s="1"/>
  <c r="L42" i="17"/>
  <c r="X42" i="17" s="1"/>
  <c r="L70" i="17"/>
  <c r="X70" i="17" s="1"/>
  <c r="L98" i="17"/>
  <c r="X98" i="17" s="1"/>
  <c r="N104" i="17"/>
  <c r="Z104" i="17" s="1"/>
  <c r="N136" i="17"/>
  <c r="Z136" i="17" s="1"/>
  <c r="K40" i="17"/>
  <c r="W40" i="17" s="1"/>
  <c r="K61" i="17"/>
  <c r="W61" i="17" s="1"/>
  <c r="K149" i="17"/>
  <c r="W149" i="17" s="1"/>
  <c r="K33" i="17"/>
  <c r="W33" i="17" s="1"/>
  <c r="K25" i="17"/>
  <c r="W25" i="17" s="1"/>
  <c r="K112" i="17"/>
  <c r="W112" i="17" s="1"/>
  <c r="J46" i="17"/>
  <c r="V46" i="17" s="1"/>
  <c r="K52" i="17"/>
  <c r="W52" i="17" s="1"/>
  <c r="K67" i="17"/>
  <c r="W67" i="17" s="1"/>
  <c r="K54" i="17"/>
  <c r="W54" i="17" s="1"/>
  <c r="J76" i="17"/>
  <c r="V76" i="17" s="1"/>
  <c r="K27" i="17"/>
  <c r="W27" i="17" s="1"/>
  <c r="K114" i="17"/>
  <c r="W114" i="17" s="1"/>
  <c r="J54" i="17"/>
  <c r="V54" i="17" s="1"/>
  <c r="K72" i="17"/>
  <c r="W72" i="17" s="1"/>
  <c r="K69" i="17"/>
  <c r="W69" i="17" s="1"/>
  <c r="K86" i="17"/>
  <c r="W86" i="17" s="1"/>
  <c r="K42" i="17"/>
  <c r="W42" i="17" s="1"/>
  <c r="K116" i="17"/>
  <c r="W116" i="17" s="1"/>
  <c r="K82" i="17"/>
  <c r="W82" i="17" s="1"/>
  <c r="K99" i="17"/>
  <c r="W99" i="17" s="1"/>
  <c r="K64" i="17"/>
  <c r="W64" i="17" s="1"/>
  <c r="K124" i="17"/>
  <c r="W124" i="17" s="1"/>
  <c r="J28" i="17"/>
  <c r="V28" i="17" s="1"/>
  <c r="J36" i="17"/>
  <c r="V36" i="17" s="1"/>
  <c r="J45" i="17"/>
  <c r="V45" i="17" s="1"/>
  <c r="J53" i="17"/>
  <c r="V53" i="17" s="1"/>
  <c r="J61" i="17"/>
  <c r="V61" i="17" s="1"/>
  <c r="J69" i="17"/>
  <c r="V69" i="17" s="1"/>
  <c r="J77" i="17"/>
  <c r="V77" i="17" s="1"/>
  <c r="J85" i="17"/>
  <c r="V85" i="17" s="1"/>
  <c r="J93" i="17"/>
  <c r="V93" i="17" s="1"/>
  <c r="J101" i="17"/>
  <c r="V101" i="17" s="1"/>
  <c r="J109" i="17"/>
  <c r="V109" i="17" s="1"/>
  <c r="J117" i="17"/>
  <c r="V117" i="17" s="1"/>
  <c r="J125" i="17"/>
  <c r="V125" i="17" s="1"/>
  <c r="J133" i="17"/>
  <c r="V133" i="17" s="1"/>
  <c r="J141" i="17"/>
  <c r="V141" i="17" s="1"/>
  <c r="J149" i="17"/>
  <c r="V149" i="17" s="1"/>
  <c r="J8" i="17"/>
  <c r="V8" i="17" s="1"/>
  <c r="J14" i="17"/>
  <c r="V14" i="17" s="1"/>
  <c r="J20" i="17"/>
  <c r="V20" i="17" s="1"/>
  <c r="J6" i="17"/>
  <c r="V6" i="17" s="1"/>
  <c r="J12" i="17"/>
  <c r="V12" i="17" s="1"/>
  <c r="J18" i="17"/>
  <c r="V18" i="17" s="1"/>
  <c r="J98" i="17"/>
  <c r="V98" i="17" s="1"/>
  <c r="J102" i="17"/>
  <c r="V102" i="17" s="1"/>
  <c r="J116" i="17"/>
  <c r="V116" i="17" s="1"/>
  <c r="J130" i="17"/>
  <c r="V130" i="17" s="1"/>
  <c r="J134" i="17"/>
  <c r="V134" i="17" s="1"/>
  <c r="J148" i="17"/>
  <c r="V148" i="17" s="1"/>
  <c r="J95" i="17"/>
  <c r="V95" i="17" s="1"/>
  <c r="J113" i="17"/>
  <c r="V113" i="17" s="1"/>
  <c r="J127" i="17"/>
  <c r="V127" i="17" s="1"/>
  <c r="J145" i="17"/>
  <c r="V145" i="17" s="1"/>
  <c r="J19" i="17"/>
  <c r="V19" i="17" s="1"/>
  <c r="J99" i="17"/>
  <c r="V99" i="17" s="1"/>
  <c r="J131" i="17"/>
  <c r="V131" i="17" s="1"/>
  <c r="J89" i="17"/>
  <c r="V89" i="17" s="1"/>
  <c r="J103" i="17"/>
  <c r="V103" i="17" s="1"/>
  <c r="J121" i="17"/>
  <c r="V121" i="17" s="1"/>
  <c r="J135" i="17"/>
  <c r="V135" i="17" s="1"/>
  <c r="J107" i="17"/>
  <c r="V107" i="17" s="1"/>
  <c r="J139" i="17"/>
  <c r="V139" i="17" s="1"/>
  <c r="J49" i="17"/>
  <c r="V49" i="17" s="1"/>
  <c r="J55" i="17"/>
  <c r="V55" i="17" s="1"/>
  <c r="J114" i="17"/>
  <c r="V114" i="17" s="1"/>
  <c r="J126" i="17"/>
  <c r="V126" i="17" s="1"/>
  <c r="J143" i="17"/>
  <c r="V143" i="17" s="1"/>
  <c r="J150" i="17"/>
  <c r="V150" i="17" s="1"/>
  <c r="J151" i="17"/>
  <c r="V151" i="17" s="1"/>
  <c r="J34" i="17"/>
  <c r="V34" i="17" s="1"/>
  <c r="J42" i="17"/>
  <c r="V42" i="17" s="1"/>
  <c r="J83" i="17"/>
  <c r="V83" i="17" s="1"/>
  <c r="J108" i="17"/>
  <c r="V108" i="17" s="1"/>
  <c r="J4" i="17"/>
  <c r="V4" i="17" s="1"/>
  <c r="J7" i="17"/>
  <c r="V7" i="17" s="1"/>
  <c r="J13" i="17"/>
  <c r="V13" i="17" s="1"/>
  <c r="J57" i="17"/>
  <c r="V57" i="17" s="1"/>
  <c r="J63" i="17"/>
  <c r="V63" i="17" s="1"/>
  <c r="J90" i="17"/>
  <c r="V90" i="17" s="1"/>
  <c r="J97" i="17"/>
  <c r="V97" i="17" s="1"/>
  <c r="J115" i="17"/>
  <c r="V115" i="17" s="1"/>
  <c r="J138" i="17"/>
  <c r="V138" i="17" s="1"/>
  <c r="J43" i="17"/>
  <c r="V43" i="17" s="1"/>
  <c r="J50" i="17"/>
  <c r="V50" i="17" s="1"/>
  <c r="J144" i="17"/>
  <c r="V144" i="17" s="1"/>
  <c r="J22" i="17"/>
  <c r="V22" i="17" s="1"/>
  <c r="J65" i="17"/>
  <c r="V65" i="17" s="1"/>
  <c r="J71" i="17"/>
  <c r="V71" i="17" s="1"/>
  <c r="J91" i="17"/>
  <c r="V91" i="17" s="1"/>
  <c r="J104" i="17"/>
  <c r="V104" i="17" s="1"/>
  <c r="J110" i="17"/>
  <c r="V110" i="17" s="1"/>
  <c r="J16" i="17"/>
  <c r="V16" i="17" s="1"/>
  <c r="J51" i="17"/>
  <c r="V51" i="17" s="1"/>
  <c r="J58" i="17"/>
  <c r="V58" i="17" s="1"/>
  <c r="J92" i="17"/>
  <c r="V92" i="17" s="1"/>
  <c r="J122" i="17"/>
  <c r="V122" i="17" s="1"/>
  <c r="J129" i="17"/>
  <c r="V129" i="17" s="1"/>
  <c r="J24" i="17"/>
  <c r="V24" i="17" s="1"/>
  <c r="J30" i="17"/>
  <c r="V30" i="17" s="1"/>
  <c r="J73" i="17"/>
  <c r="V73" i="17" s="1"/>
  <c r="J79" i="17"/>
  <c r="V79" i="17" s="1"/>
  <c r="J111" i="17"/>
  <c r="V111" i="17" s="1"/>
  <c r="J140" i="17"/>
  <c r="V140" i="17" s="1"/>
  <c r="J59" i="17"/>
  <c r="V59" i="17" s="1"/>
  <c r="J66" i="17"/>
  <c r="V66" i="17" s="1"/>
  <c r="J105" i="17"/>
  <c r="V105" i="17" s="1"/>
  <c r="J118" i="17"/>
  <c r="V118" i="17" s="1"/>
  <c r="J123" i="17"/>
  <c r="V123" i="17" s="1"/>
  <c r="J146" i="17"/>
  <c r="V146" i="17" s="1"/>
  <c r="J26" i="17"/>
  <c r="V26" i="17" s="1"/>
  <c r="J10" i="17"/>
  <c r="V10" i="17" s="1"/>
  <c r="J32" i="17"/>
  <c r="V32" i="17" s="1"/>
  <c r="J74" i="17"/>
  <c r="V74" i="17" s="1"/>
  <c r="J94" i="17"/>
  <c r="V94" i="17" s="1"/>
  <c r="J112" i="17"/>
  <c r="V112" i="17" s="1"/>
  <c r="J147" i="17"/>
  <c r="V147" i="17" s="1"/>
  <c r="J41" i="17"/>
  <c r="V41" i="17" s="1"/>
  <c r="J87" i="17"/>
  <c r="V87" i="17" s="1"/>
  <c r="J124" i="17"/>
  <c r="V124" i="17" s="1"/>
  <c r="J25" i="17"/>
  <c r="V25" i="17" s="1"/>
  <c r="J67" i="17"/>
  <c r="V67" i="17" s="1"/>
  <c r="J106" i="17"/>
  <c r="V106" i="17" s="1"/>
  <c r="J142" i="17"/>
  <c r="V142" i="17" s="1"/>
  <c r="J33" i="17"/>
  <c r="V33" i="17" s="1"/>
  <c r="J75" i="17"/>
  <c r="V75" i="17" s="1"/>
  <c r="J132" i="17"/>
  <c r="V132" i="17" s="1"/>
  <c r="J39" i="17"/>
  <c r="V39" i="17" s="1"/>
  <c r="J81" i="17"/>
  <c r="V81" i="17" s="1"/>
  <c r="J100" i="17"/>
  <c r="V100" i="17" s="1"/>
  <c r="J136" i="17"/>
  <c r="V136" i="17" s="1"/>
  <c r="J82" i="17"/>
  <c r="V82" i="17" s="1"/>
  <c r="J119" i="17"/>
  <c r="V119" i="17" s="1"/>
  <c r="J137" i="17"/>
  <c r="V137" i="17" s="1"/>
  <c r="J47" i="17"/>
  <c r="V47" i="17" s="1"/>
  <c r="J72" i="17"/>
  <c r="V72" i="17" s="1"/>
  <c r="J23" i="17"/>
  <c r="V23" i="17" s="1"/>
  <c r="J29" i="17"/>
  <c r="V29" i="17" s="1"/>
  <c r="J64" i="17"/>
  <c r="V64" i="17" s="1"/>
  <c r="J17" i="17"/>
  <c r="V17" i="17" s="1"/>
  <c r="J68" i="17"/>
  <c r="V68" i="17" s="1"/>
  <c r="J21" i="17"/>
  <c r="V21" i="17" s="1"/>
  <c r="J152" i="17"/>
  <c r="V152" i="17" s="1"/>
  <c r="J56" i="17"/>
  <c r="V56" i="17" s="1"/>
  <c r="J11" i="17"/>
  <c r="V11" i="17" s="1"/>
  <c r="J128" i="17"/>
  <c r="V128" i="17" s="1"/>
  <c r="J52" i="17"/>
  <c r="V52" i="17" s="1"/>
  <c r="J86" i="17"/>
  <c r="V86" i="17" s="1"/>
  <c r="J9" i="17"/>
  <c r="V9" i="17" s="1"/>
  <c r="J78" i="17"/>
  <c r="V78" i="17" s="1"/>
  <c r="K88" i="17"/>
  <c r="W88" i="17" s="1"/>
  <c r="K101" i="17"/>
  <c r="W101" i="17" s="1"/>
  <c r="J96" i="17"/>
  <c r="V96" i="17" s="1"/>
  <c r="K70" i="17"/>
  <c r="W70" i="17" s="1"/>
  <c r="K14" i="17"/>
  <c r="W14" i="17" s="1"/>
  <c r="K95" i="17"/>
  <c r="W95" i="17" s="1"/>
  <c r="K113" i="17"/>
  <c r="W113" i="17" s="1"/>
  <c r="K127" i="17"/>
  <c r="W127" i="17" s="1"/>
  <c r="K24" i="17"/>
  <c r="W24" i="17" s="1"/>
  <c r="K32" i="17"/>
  <c r="W32" i="17" s="1"/>
  <c r="K41" i="17"/>
  <c r="W41" i="17" s="1"/>
  <c r="K49" i="17"/>
  <c r="W49" i="17" s="1"/>
  <c r="K57" i="17"/>
  <c r="W57" i="17" s="1"/>
  <c r="K65" i="17"/>
  <c r="W65" i="17" s="1"/>
  <c r="K73" i="17"/>
  <c r="W73" i="17" s="1"/>
  <c r="K81" i="17"/>
  <c r="W81" i="17" s="1"/>
  <c r="K4" i="17"/>
  <c r="W4" i="17" s="1"/>
  <c r="K20" i="17"/>
  <c r="W20" i="17" s="1"/>
  <c r="K89" i="17"/>
  <c r="W89" i="17" s="1"/>
  <c r="K103" i="17"/>
  <c r="W103" i="17" s="1"/>
  <c r="K121" i="17"/>
  <c r="W121" i="17" s="1"/>
  <c r="K135" i="17"/>
  <c r="W135" i="17" s="1"/>
  <c r="K119" i="17"/>
  <c r="W119" i="17" s="1"/>
  <c r="K137" i="17"/>
  <c r="W137" i="17" s="1"/>
  <c r="K6" i="17"/>
  <c r="W6" i="17" s="1"/>
  <c r="K55" i="17"/>
  <c r="W55" i="17" s="1"/>
  <c r="K143" i="17"/>
  <c r="W143" i="17" s="1"/>
  <c r="K63" i="17"/>
  <c r="W63" i="17" s="1"/>
  <c r="K97" i="17"/>
  <c r="W97" i="17" s="1"/>
  <c r="K8" i="17"/>
  <c r="W8" i="17" s="1"/>
  <c r="K22" i="17"/>
  <c r="W22" i="17" s="1"/>
  <c r="K71" i="17"/>
  <c r="W71" i="17" s="1"/>
  <c r="K145" i="17"/>
  <c r="W145" i="17" s="1"/>
  <c r="K16" i="17"/>
  <c r="W16" i="17" s="1"/>
  <c r="K129" i="17"/>
  <c r="W129" i="17" s="1"/>
  <c r="K30" i="17"/>
  <c r="W30" i="17" s="1"/>
  <c r="K79" i="17"/>
  <c r="W79" i="17" s="1"/>
  <c r="K111" i="17"/>
  <c r="W111" i="17" s="1"/>
  <c r="K47" i="17"/>
  <c r="W47" i="17" s="1"/>
  <c r="K87" i="17"/>
  <c r="W87" i="17" s="1"/>
  <c r="K10" i="17"/>
  <c r="W10" i="17" s="1"/>
  <c r="K105" i="17"/>
  <c r="W105" i="17" s="1"/>
  <c r="K12" i="17"/>
  <c r="W12" i="17" s="1"/>
  <c r="K151" i="17"/>
  <c r="W151" i="17" s="1"/>
  <c r="K39" i="17"/>
  <c r="W39" i="17" s="1"/>
  <c r="K18" i="17"/>
  <c r="W18" i="17" s="1"/>
  <c r="K130" i="17"/>
  <c r="W130" i="17" s="1"/>
  <c r="K106" i="17"/>
  <c r="W106" i="17" s="1"/>
  <c r="K56" i="17"/>
  <c r="W56" i="17" s="1"/>
  <c r="K11" i="17"/>
  <c r="W11" i="17" s="1"/>
  <c r="K141" i="17"/>
  <c r="W141" i="17" s="1"/>
  <c r="K93" i="17"/>
  <c r="W93" i="17" s="1"/>
  <c r="K45" i="17"/>
  <c r="W45" i="17" s="1"/>
  <c r="K66" i="17"/>
  <c r="W66" i="17" s="1"/>
  <c r="K150" i="17"/>
  <c r="W150" i="17" s="1"/>
  <c r="K126" i="17"/>
  <c r="W126" i="17" s="1"/>
  <c r="K102" i="17"/>
  <c r="W102" i="17" s="1"/>
  <c r="K46" i="17"/>
  <c r="W46" i="17" s="1"/>
  <c r="K7" i="17"/>
  <c r="W7" i="17" s="1"/>
  <c r="K94" i="17"/>
  <c r="W94" i="17" s="1"/>
  <c r="K133" i="17"/>
  <c r="W133" i="17" s="1"/>
  <c r="K85" i="17"/>
  <c r="W85" i="17" s="1"/>
  <c r="K36" i="17"/>
  <c r="W36" i="17" s="1"/>
  <c r="K58" i="17"/>
  <c r="W58" i="17" s="1"/>
  <c r="K152" i="17"/>
  <c r="W152" i="17" s="1"/>
  <c r="K128" i="17"/>
  <c r="W128" i="17" s="1"/>
  <c r="K104" i="17"/>
  <c r="W104" i="17" s="1"/>
  <c r="K50" i="17"/>
  <c r="W50" i="17" s="1"/>
  <c r="K9" i="17"/>
  <c r="W9" i="17" s="1"/>
  <c r="K139" i="17"/>
  <c r="W139" i="17" s="1"/>
  <c r="K91" i="17"/>
  <c r="W91" i="17" s="1"/>
  <c r="K43" i="17"/>
  <c r="W43" i="17" s="1"/>
  <c r="K62" i="17"/>
  <c r="W62" i="17" s="1"/>
  <c r="K146" i="17"/>
  <c r="W146" i="17" s="1"/>
  <c r="K122" i="17"/>
  <c r="W122" i="17" s="1"/>
  <c r="K98" i="17"/>
  <c r="W98" i="17" s="1"/>
  <c r="K37" i="17"/>
  <c r="W37" i="17" s="1"/>
  <c r="K78" i="17"/>
  <c r="W78" i="17" s="1"/>
  <c r="K125" i="17"/>
  <c r="W125" i="17" s="1"/>
  <c r="K77" i="17"/>
  <c r="W77" i="17" s="1"/>
  <c r="K28" i="17"/>
  <c r="W28" i="17" s="1"/>
  <c r="K48" i="17"/>
  <c r="W48" i="17" s="1"/>
  <c r="K144" i="17"/>
  <c r="W144" i="17" s="1"/>
  <c r="K120" i="17"/>
  <c r="W120" i="17" s="1"/>
  <c r="K90" i="17"/>
  <c r="W90" i="17" s="1"/>
  <c r="K31" i="17"/>
  <c r="W31" i="17" s="1"/>
  <c r="K68" i="17"/>
  <c r="W68" i="17" s="1"/>
  <c r="K123" i="17"/>
  <c r="W123" i="17" s="1"/>
  <c r="K75" i="17"/>
  <c r="W75" i="17" s="1"/>
  <c r="K26" i="17"/>
  <c r="W26" i="17" s="1"/>
  <c r="K44" i="17"/>
  <c r="W44" i="17" s="1"/>
  <c r="AA28" i="17"/>
  <c r="K92" i="17"/>
  <c r="W92" i="17" s="1"/>
  <c r="K107" i="17"/>
  <c r="W107" i="17" s="1"/>
  <c r="J27" i="17"/>
  <c r="V27" i="17" s="1"/>
  <c r="J120" i="17"/>
  <c r="V120" i="17" s="1"/>
  <c r="K74" i="17"/>
  <c r="W74" i="17" s="1"/>
  <c r="K134" i="17"/>
  <c r="W134" i="17" s="1"/>
  <c r="Y58" i="17"/>
  <c r="M98" i="17"/>
  <c r="Y98" i="17" s="1"/>
  <c r="M47" i="17"/>
  <c r="Y47" i="17" s="1"/>
  <c r="M91" i="17"/>
  <c r="Y91" i="17" s="1"/>
  <c r="M135" i="17"/>
  <c r="Y135" i="17" s="1"/>
  <c r="M16" i="17"/>
  <c r="Y16" i="17" s="1"/>
  <c r="M71" i="17"/>
  <c r="Y71" i="17" s="1"/>
  <c r="M123" i="17"/>
  <c r="Y123" i="17" s="1"/>
  <c r="Z133" i="17"/>
  <c r="L26" i="17"/>
  <c r="X26" i="17" s="1"/>
  <c r="L34" i="17"/>
  <c r="X34" i="17" s="1"/>
  <c r="L43" i="17"/>
  <c r="X43" i="17" s="1"/>
  <c r="L51" i="17"/>
  <c r="X51" i="17" s="1"/>
  <c r="L59" i="17"/>
  <c r="X59" i="17" s="1"/>
  <c r="L67" i="17"/>
  <c r="X67" i="17" s="1"/>
  <c r="L75" i="17"/>
  <c r="X75" i="17" s="1"/>
  <c r="L83" i="17"/>
  <c r="X83" i="17" s="1"/>
  <c r="L18" i="17"/>
  <c r="X18" i="17" s="1"/>
  <c r="L22" i="17"/>
  <c r="X22" i="17" s="1"/>
  <c r="L30" i="17"/>
  <c r="X30" i="17" s="1"/>
  <c r="L39" i="17"/>
  <c r="X39" i="17" s="1"/>
  <c r="L47" i="17"/>
  <c r="X47" i="17" s="1"/>
  <c r="L55" i="17"/>
  <c r="X55" i="17" s="1"/>
  <c r="L63" i="17"/>
  <c r="X63" i="17" s="1"/>
  <c r="L71" i="17"/>
  <c r="X71" i="17" s="1"/>
  <c r="L79" i="17"/>
  <c r="X79" i="17" s="1"/>
  <c r="L87" i="17"/>
  <c r="X87" i="17" s="1"/>
  <c r="L91" i="17"/>
  <c r="X91" i="17" s="1"/>
  <c r="L105" i="17"/>
  <c r="X105" i="17" s="1"/>
  <c r="L119" i="17"/>
  <c r="X119" i="17" s="1"/>
  <c r="L123" i="17"/>
  <c r="X123" i="17" s="1"/>
  <c r="L137" i="17"/>
  <c r="X137" i="17" s="1"/>
  <c r="L151" i="17"/>
  <c r="X151" i="17" s="1"/>
  <c r="L109" i="17"/>
  <c r="X109" i="17" s="1"/>
  <c r="L141" i="17"/>
  <c r="X141" i="17" s="1"/>
  <c r="L14" i="17"/>
  <c r="X14" i="17" s="1"/>
  <c r="L6" i="17"/>
  <c r="X6" i="17" s="1"/>
  <c r="L10" i="17"/>
  <c r="X10" i="17" s="1"/>
  <c r="L117" i="17"/>
  <c r="X117" i="17" s="1"/>
  <c r="L149" i="17"/>
  <c r="X149" i="17" s="1"/>
  <c r="L24" i="17"/>
  <c r="X24" i="17" s="1"/>
  <c r="L28" i="17"/>
  <c r="X28" i="17" s="1"/>
  <c r="L32" i="17"/>
  <c r="X32" i="17" s="1"/>
  <c r="L36" i="17"/>
  <c r="X36" i="17" s="1"/>
  <c r="L41" i="17"/>
  <c r="X41" i="17" s="1"/>
  <c r="L45" i="17"/>
  <c r="X45" i="17" s="1"/>
  <c r="L49" i="17"/>
  <c r="X49" i="17" s="1"/>
  <c r="L53" i="17"/>
  <c r="X53" i="17" s="1"/>
  <c r="L57" i="17"/>
  <c r="X57" i="17" s="1"/>
  <c r="L61" i="17"/>
  <c r="X61" i="17" s="1"/>
  <c r="L65" i="17"/>
  <c r="X65" i="17" s="1"/>
  <c r="L69" i="17"/>
  <c r="X69" i="17" s="1"/>
  <c r="L73" i="17"/>
  <c r="X73" i="17" s="1"/>
  <c r="L77" i="17"/>
  <c r="X77" i="17" s="1"/>
  <c r="L81" i="17"/>
  <c r="X81" i="17" s="1"/>
  <c r="L85" i="17"/>
  <c r="X85" i="17" s="1"/>
  <c r="L4" i="17"/>
  <c r="X4" i="17" s="1"/>
  <c r="L12" i="17"/>
  <c r="X12" i="17" s="1"/>
  <c r="L20" i="17"/>
  <c r="X20" i="17" s="1"/>
  <c r="L95" i="17"/>
  <c r="X95" i="17" s="1"/>
  <c r="L101" i="17"/>
  <c r="X101" i="17" s="1"/>
  <c r="L103" i="17"/>
  <c r="X103" i="17" s="1"/>
  <c r="L127" i="17"/>
  <c r="X127" i="17" s="1"/>
  <c r="L139" i="17"/>
  <c r="X139" i="17" s="1"/>
  <c r="L121" i="17"/>
  <c r="X121" i="17" s="1"/>
  <c r="L143" i="17"/>
  <c r="X143" i="17" s="1"/>
  <c r="L115" i="17"/>
  <c r="X115" i="17" s="1"/>
  <c r="L133" i="17"/>
  <c r="X133" i="17" s="1"/>
  <c r="L97" i="17"/>
  <c r="X97" i="17" s="1"/>
  <c r="L8" i="17"/>
  <c r="X8" i="17" s="1"/>
  <c r="L145" i="17"/>
  <c r="X145" i="17" s="1"/>
  <c r="L16" i="17"/>
  <c r="X16" i="17" s="1"/>
  <c r="L93" i="17"/>
  <c r="X93" i="17" s="1"/>
  <c r="L99" i="17"/>
  <c r="X99" i="17" s="1"/>
  <c r="L129" i="17"/>
  <c r="X129" i="17" s="1"/>
  <c r="L135" i="17"/>
  <c r="X135" i="17" s="1"/>
  <c r="L89" i="17"/>
  <c r="X89" i="17" s="1"/>
  <c r="L111" i="17"/>
  <c r="X111" i="17" s="1"/>
  <c r="L131" i="17"/>
  <c r="X131" i="17" s="1"/>
  <c r="L147" i="17"/>
  <c r="X147" i="17" s="1"/>
  <c r="L107" i="17"/>
  <c r="X107" i="17" s="1"/>
  <c r="L125" i="17"/>
  <c r="X125" i="17" s="1"/>
  <c r="L113" i="17"/>
  <c r="X113" i="17" s="1"/>
  <c r="O7" i="17"/>
  <c r="AA7" i="17" s="1"/>
  <c r="O10" i="17"/>
  <c r="AA10" i="17" s="1"/>
  <c r="O13" i="17"/>
  <c r="AA13" i="17" s="1"/>
  <c r="O16" i="17"/>
  <c r="AA16" i="17" s="1"/>
  <c r="O19" i="17"/>
  <c r="AA19" i="17" s="1"/>
  <c r="O22" i="17"/>
  <c r="AA22" i="17" s="1"/>
  <c r="O30" i="17"/>
  <c r="AA30" i="17" s="1"/>
  <c r="O39" i="17"/>
  <c r="AA39" i="17" s="1"/>
  <c r="O47" i="17"/>
  <c r="AA47" i="17" s="1"/>
  <c r="O55" i="17"/>
  <c r="AA55" i="17" s="1"/>
  <c r="O63" i="17"/>
  <c r="AA63" i="17" s="1"/>
  <c r="O71" i="17"/>
  <c r="AA71" i="17" s="1"/>
  <c r="O79" i="17"/>
  <c r="AA79" i="17" s="1"/>
  <c r="O87" i="17"/>
  <c r="AA87" i="17" s="1"/>
  <c r="O95" i="17"/>
  <c r="AA95" i="17" s="1"/>
  <c r="O103" i="17"/>
  <c r="AA103" i="17" s="1"/>
  <c r="O111" i="17"/>
  <c r="AA111" i="17" s="1"/>
  <c r="O119" i="17"/>
  <c r="AA119" i="17" s="1"/>
  <c r="O127" i="17"/>
  <c r="AA127" i="17" s="1"/>
  <c r="O135" i="17"/>
  <c r="AA135" i="17" s="1"/>
  <c r="O143" i="17"/>
  <c r="AA143" i="17" s="1"/>
  <c r="O151" i="17"/>
  <c r="AA151" i="17" s="1"/>
  <c r="O5" i="17"/>
  <c r="AA5" i="17" s="1"/>
  <c r="O11" i="17"/>
  <c r="AA11" i="17" s="1"/>
  <c r="O17" i="17"/>
  <c r="AA17" i="17" s="1"/>
  <c r="O23" i="17"/>
  <c r="AA23" i="17" s="1"/>
  <c r="O31" i="17"/>
  <c r="O40" i="17"/>
  <c r="AA40" i="17" s="1"/>
  <c r="O48" i="17"/>
  <c r="AA48" i="17" s="1"/>
  <c r="O56" i="17"/>
  <c r="AA56" i="17" s="1"/>
  <c r="O64" i="17"/>
  <c r="AA64" i="17" s="1"/>
  <c r="O72" i="17"/>
  <c r="AA72" i="17" s="1"/>
  <c r="O80" i="17"/>
  <c r="AA80" i="17" s="1"/>
  <c r="O26" i="17"/>
  <c r="AA26" i="17" s="1"/>
  <c r="O34" i="17"/>
  <c r="AA34" i="17" s="1"/>
  <c r="O43" i="17"/>
  <c r="AA43" i="17" s="1"/>
  <c r="O51" i="17"/>
  <c r="AA51" i="17" s="1"/>
  <c r="O59" i="17"/>
  <c r="AA59" i="17" s="1"/>
  <c r="O67" i="17"/>
  <c r="AA67" i="17" s="1"/>
  <c r="O75" i="17"/>
  <c r="AA75" i="17" s="1"/>
  <c r="O83" i="17"/>
  <c r="AA83" i="17" s="1"/>
  <c r="O94" i="17"/>
  <c r="AA94" i="17" s="1"/>
  <c r="O108" i="17"/>
  <c r="AA108" i="17" s="1"/>
  <c r="O112" i="17"/>
  <c r="AA112" i="17" s="1"/>
  <c r="O126" i="17"/>
  <c r="AA126" i="17" s="1"/>
  <c r="O140" i="17"/>
  <c r="AA140" i="17" s="1"/>
  <c r="O144" i="17"/>
  <c r="AA144" i="17" s="1"/>
  <c r="O9" i="17"/>
  <c r="AA9" i="17" s="1"/>
  <c r="O18" i="17"/>
  <c r="AA18" i="17" s="1"/>
  <c r="O98" i="17"/>
  <c r="AA98" i="17" s="1"/>
  <c r="O130" i="17"/>
  <c r="AA130" i="17" s="1"/>
  <c r="O91" i="17"/>
  <c r="AA91" i="17" s="1"/>
  <c r="O105" i="17"/>
  <c r="AA105" i="17" s="1"/>
  <c r="O123" i="17"/>
  <c r="AA123" i="17" s="1"/>
  <c r="O27" i="17"/>
  <c r="AA27" i="17" s="1"/>
  <c r="O35" i="17"/>
  <c r="AA35" i="17" s="1"/>
  <c r="O44" i="17"/>
  <c r="AA44" i="17" s="1"/>
  <c r="O52" i="17"/>
  <c r="AA52" i="17" s="1"/>
  <c r="O60" i="17"/>
  <c r="AA60" i="17" s="1"/>
  <c r="O68" i="17"/>
  <c r="AA68" i="17" s="1"/>
  <c r="O76" i="17"/>
  <c r="AA76" i="17" s="1"/>
  <c r="O84" i="17"/>
  <c r="AA84" i="17" s="1"/>
  <c r="O106" i="17"/>
  <c r="AA106" i="17" s="1"/>
  <c r="O138" i="17"/>
  <c r="AA138" i="17" s="1"/>
  <c r="O6" i="17"/>
  <c r="AA6" i="17" s="1"/>
  <c r="O15" i="17"/>
  <c r="AA15" i="17" s="1"/>
  <c r="O99" i="17"/>
  <c r="AA99" i="17" s="1"/>
  <c r="O113" i="17"/>
  <c r="AA113" i="17" s="1"/>
  <c r="O131" i="17"/>
  <c r="AA131" i="17" s="1"/>
  <c r="O145" i="17"/>
  <c r="AA145" i="17" s="1"/>
  <c r="O33" i="17"/>
  <c r="AA33" i="17" s="1"/>
  <c r="O41" i="17"/>
  <c r="AA41" i="17" s="1"/>
  <c r="O82" i="17"/>
  <c r="AA82" i="17" s="1"/>
  <c r="O107" i="17"/>
  <c r="AA107" i="17" s="1"/>
  <c r="O147" i="17"/>
  <c r="AA147" i="17" s="1"/>
  <c r="O4" i="17"/>
  <c r="AA4" i="17" s="1"/>
  <c r="O12" i="17"/>
  <c r="AA12" i="17" s="1"/>
  <c r="O62" i="17"/>
  <c r="AA62" i="17" s="1"/>
  <c r="O89" i="17"/>
  <c r="AA89" i="17" s="1"/>
  <c r="O96" i="17"/>
  <c r="AA96" i="17" s="1"/>
  <c r="O114" i="17"/>
  <c r="AA114" i="17" s="1"/>
  <c r="O120" i="17"/>
  <c r="AA120" i="17" s="1"/>
  <c r="O137" i="17"/>
  <c r="AA137" i="17" s="1"/>
  <c r="O42" i="17"/>
  <c r="AA42" i="17" s="1"/>
  <c r="O49" i="17"/>
  <c r="AA49" i="17" s="1"/>
  <c r="O102" i="17"/>
  <c r="AA102" i="17" s="1"/>
  <c r="O132" i="17"/>
  <c r="AA132" i="17" s="1"/>
  <c r="O148" i="17"/>
  <c r="AA148" i="17" s="1"/>
  <c r="O21" i="17"/>
  <c r="AA21" i="17" s="1"/>
  <c r="O70" i="17"/>
  <c r="AA70" i="17" s="1"/>
  <c r="O90" i="17"/>
  <c r="AA90" i="17" s="1"/>
  <c r="O50" i="17"/>
  <c r="AA50" i="17" s="1"/>
  <c r="O57" i="17"/>
  <c r="AA57" i="17" s="1"/>
  <c r="O121" i="17"/>
  <c r="AA121" i="17" s="1"/>
  <c r="O128" i="17"/>
  <c r="AA128" i="17" s="1"/>
  <c r="O29" i="17"/>
  <c r="AA29" i="17" s="1"/>
  <c r="O78" i="17"/>
  <c r="AA78" i="17" s="1"/>
  <c r="O110" i="17"/>
  <c r="AA110" i="17" s="1"/>
  <c r="O115" i="17"/>
  <c r="AA115" i="17" s="1"/>
  <c r="O139" i="17"/>
  <c r="AA139" i="17" s="1"/>
  <c r="O58" i="17"/>
  <c r="AA58" i="17" s="1"/>
  <c r="O65" i="17"/>
  <c r="AA65" i="17" s="1"/>
  <c r="O92" i="17"/>
  <c r="AA92" i="17" s="1"/>
  <c r="O97" i="17"/>
  <c r="AA97" i="17" s="1"/>
  <c r="O104" i="17"/>
  <c r="AA104" i="17" s="1"/>
  <c r="O116" i="17"/>
  <c r="AA116" i="17" s="1"/>
  <c r="O122" i="17"/>
  <c r="AA122" i="17" s="1"/>
  <c r="O134" i="17"/>
  <c r="AA134" i="17" s="1"/>
  <c r="O150" i="17"/>
  <c r="AA150" i="17" s="1"/>
  <c r="O37" i="17"/>
  <c r="AA37" i="17" s="1"/>
  <c r="O86" i="17"/>
  <c r="AA86" i="17" s="1"/>
  <c r="O142" i="17"/>
  <c r="AA142" i="17" s="1"/>
  <c r="O32" i="17"/>
  <c r="AA32" i="17" s="1"/>
  <c r="O66" i="17"/>
  <c r="AA66" i="17" s="1"/>
  <c r="O73" i="17"/>
  <c r="AA73" i="17" s="1"/>
  <c r="O146" i="17"/>
  <c r="AA146" i="17" s="1"/>
  <c r="O129" i="17"/>
  <c r="AA129" i="17" s="1"/>
  <c r="O74" i="17"/>
  <c r="AA74" i="17" s="1"/>
  <c r="O24" i="17"/>
  <c r="AA24" i="17" s="1"/>
  <c r="O124" i="17"/>
  <c r="AA124" i="17" s="1"/>
  <c r="O25" i="17"/>
  <c r="AA25" i="17" s="1"/>
  <c r="O88" i="17"/>
  <c r="AA88" i="17" s="1"/>
  <c r="O54" i="17"/>
  <c r="AA54" i="17" s="1"/>
  <c r="O81" i="17"/>
  <c r="AA81" i="17" s="1"/>
  <c r="O118" i="17"/>
  <c r="AA118" i="17" s="1"/>
  <c r="O136" i="17"/>
  <c r="AA136" i="17" s="1"/>
  <c r="O152" i="17"/>
  <c r="AA152" i="17" s="1"/>
  <c r="O100" i="17"/>
  <c r="AA100" i="17" s="1"/>
  <c r="O46" i="17"/>
  <c r="AA46" i="17" s="1"/>
  <c r="M106" i="17"/>
  <c r="Y106" i="17" s="1"/>
  <c r="N48" i="17"/>
  <c r="Z48" i="17" s="1"/>
  <c r="M51" i="17"/>
  <c r="Y51" i="17" s="1"/>
  <c r="M93" i="17"/>
  <c r="Y93" i="17" s="1"/>
  <c r="M139" i="17"/>
  <c r="Y139" i="17" s="1"/>
  <c r="M18" i="17"/>
  <c r="Y18" i="17" s="1"/>
  <c r="M75" i="17"/>
  <c r="Y75" i="17" s="1"/>
  <c r="M127" i="17"/>
  <c r="Y127" i="17" s="1"/>
  <c r="N30" i="17"/>
  <c r="Z30" i="17" s="1"/>
  <c r="N105" i="17"/>
  <c r="Z105" i="17" s="1"/>
  <c r="N145" i="17"/>
  <c r="Z145" i="17" s="1"/>
  <c r="L9" i="17"/>
  <c r="X9" i="17" s="1"/>
  <c r="L33" i="17"/>
  <c r="X33" i="17" s="1"/>
  <c r="L58" i="17"/>
  <c r="X58" i="17" s="1"/>
  <c r="L82" i="17"/>
  <c r="X82" i="17" s="1"/>
  <c r="L106" i="17"/>
  <c r="X106" i="17" s="1"/>
  <c r="L130" i="17"/>
  <c r="X130" i="17" s="1"/>
  <c r="N13" i="17"/>
  <c r="Z13" i="17" s="1"/>
  <c r="N114" i="17"/>
  <c r="Z114" i="17" s="1"/>
  <c r="N142" i="17"/>
  <c r="Z142" i="17" s="1"/>
  <c r="N85" i="17"/>
  <c r="Z85" i="17" s="1"/>
  <c r="AA20" i="17"/>
  <c r="O8" i="17"/>
  <c r="AA8" i="17" s="1"/>
  <c r="O101" i="17"/>
  <c r="AA101" i="17" s="1"/>
  <c r="M33" i="17"/>
  <c r="Y33" i="17" s="1"/>
  <c r="M130" i="17"/>
  <c r="Y130" i="17" s="1"/>
  <c r="N58" i="17"/>
  <c r="Z58" i="17" s="1"/>
  <c r="M20" i="17"/>
  <c r="Y20" i="17" s="1"/>
  <c r="M61" i="17"/>
  <c r="Y61" i="17" s="1"/>
  <c r="M105" i="17"/>
  <c r="Y105" i="17" s="1"/>
  <c r="M149" i="17"/>
  <c r="Y149" i="17" s="1"/>
  <c r="M32" i="17"/>
  <c r="Y32" i="17" s="1"/>
  <c r="M89" i="17"/>
  <c r="Y89" i="17" s="1"/>
  <c r="M141" i="17"/>
  <c r="Y141" i="17" s="1"/>
  <c r="N6" i="17"/>
  <c r="Z6" i="17" s="1"/>
  <c r="N55" i="17"/>
  <c r="Z55" i="17" s="1"/>
  <c r="N113" i="17"/>
  <c r="Z113" i="17" s="1"/>
  <c r="L15" i="17"/>
  <c r="X15" i="17" s="1"/>
  <c r="L40" i="17"/>
  <c r="X40" i="17" s="1"/>
  <c r="L64" i="17"/>
  <c r="X64" i="17" s="1"/>
  <c r="L88" i="17"/>
  <c r="X88" i="17" s="1"/>
  <c r="L112" i="17"/>
  <c r="X112" i="17" s="1"/>
  <c r="L136" i="17"/>
  <c r="X136" i="17" s="1"/>
  <c r="N92" i="17"/>
  <c r="Z92" i="17" s="1"/>
  <c r="N122" i="17"/>
  <c r="Z122" i="17" s="1"/>
  <c r="N148" i="17"/>
  <c r="Z148" i="17" s="1"/>
  <c r="M23" i="17"/>
  <c r="Y23" i="17" s="1"/>
  <c r="M27" i="17"/>
  <c r="Y27" i="17" s="1"/>
  <c r="M31" i="17"/>
  <c r="Y31" i="17" s="1"/>
  <c r="M35" i="17"/>
  <c r="Y35" i="17" s="1"/>
  <c r="M40" i="17"/>
  <c r="Y40" i="17" s="1"/>
  <c r="M44" i="17"/>
  <c r="Y44" i="17" s="1"/>
  <c r="M48" i="17"/>
  <c r="Y48" i="17" s="1"/>
  <c r="M52" i="17"/>
  <c r="Y52" i="17" s="1"/>
  <c r="M56" i="17"/>
  <c r="Y56" i="17" s="1"/>
  <c r="M60" i="17"/>
  <c r="Y60" i="17" s="1"/>
  <c r="M64" i="17"/>
  <c r="Y64" i="17" s="1"/>
  <c r="M68" i="17"/>
  <c r="Y68" i="17" s="1"/>
  <c r="M72" i="17"/>
  <c r="Y72" i="17" s="1"/>
  <c r="M76" i="17"/>
  <c r="Y76" i="17" s="1"/>
  <c r="M80" i="17"/>
  <c r="Y80" i="17" s="1"/>
  <c r="M84" i="17"/>
  <c r="Y84" i="17" s="1"/>
  <c r="M88" i="17"/>
  <c r="Y88" i="17" s="1"/>
  <c r="M120" i="17"/>
  <c r="Y120" i="17" s="1"/>
  <c r="M11" i="17"/>
  <c r="Y11" i="17" s="1"/>
  <c r="M96" i="17"/>
  <c r="Y96" i="17" s="1"/>
  <c r="M128" i="17"/>
  <c r="Y128" i="17" s="1"/>
  <c r="M132" i="17"/>
  <c r="Y132" i="17" s="1"/>
  <c r="M13" i="17"/>
  <c r="Y13" i="17" s="1"/>
  <c r="M21" i="17"/>
  <c r="Y21" i="17" s="1"/>
  <c r="M70" i="17"/>
  <c r="Y70" i="17" s="1"/>
  <c r="M126" i="17"/>
  <c r="Y126" i="17" s="1"/>
  <c r="M108" i="17"/>
  <c r="Y108" i="17" s="1"/>
  <c r="M7" i="17"/>
  <c r="Y7" i="17" s="1"/>
  <c r="M29" i="17"/>
  <c r="Y29" i="17" s="1"/>
  <c r="M78" i="17"/>
  <c r="Y78" i="17" s="1"/>
  <c r="M9" i="17"/>
  <c r="Y9" i="17" s="1"/>
  <c r="M15" i="17"/>
  <c r="Y15" i="17" s="1"/>
  <c r="M144" i="17"/>
  <c r="Y144" i="17" s="1"/>
  <c r="M150" i="17"/>
  <c r="Y150" i="17" s="1"/>
  <c r="M37" i="17"/>
  <c r="Y37" i="17" s="1"/>
  <c r="M86" i="17"/>
  <c r="Y86" i="17" s="1"/>
  <c r="M104" i="17"/>
  <c r="Y104" i="17" s="1"/>
  <c r="M46" i="17"/>
  <c r="Y46" i="17" s="1"/>
  <c r="M140" i="17"/>
  <c r="Y140" i="17" s="1"/>
  <c r="M62" i="17"/>
  <c r="Y62" i="17" s="1"/>
  <c r="M54" i="17"/>
  <c r="Y54" i="17" s="1"/>
  <c r="M94" i="17"/>
  <c r="Y94" i="17" s="1"/>
  <c r="M112" i="17"/>
  <c r="Y112" i="17" s="1"/>
  <c r="M17" i="17"/>
  <c r="Y17" i="17" s="1"/>
  <c r="M118" i="17"/>
  <c r="Y118" i="17" s="1"/>
  <c r="M100" i="17"/>
  <c r="Y100" i="17" s="1"/>
  <c r="M136" i="17"/>
  <c r="Y136" i="17" s="1"/>
  <c r="M152" i="17"/>
  <c r="Y152" i="17" s="1"/>
  <c r="M19" i="17"/>
  <c r="Y19" i="17" s="1"/>
  <c r="M4" i="17"/>
  <c r="Y4" i="17" s="1"/>
  <c r="M25" i="17"/>
  <c r="Y25" i="17" s="1"/>
  <c r="M122" i="17"/>
  <c r="Y122" i="17" s="1"/>
  <c r="M14" i="17"/>
  <c r="Y14" i="17" s="1"/>
  <c r="M57" i="17"/>
  <c r="Y57" i="17" s="1"/>
  <c r="M101" i="17"/>
  <c r="Y101" i="17" s="1"/>
  <c r="M147" i="17"/>
  <c r="Y147" i="17" s="1"/>
  <c r="M26" i="17"/>
  <c r="Y26" i="17" s="1"/>
  <c r="M85" i="17"/>
  <c r="Y85" i="17" s="1"/>
  <c r="M137" i="17"/>
  <c r="Y137" i="17" s="1"/>
  <c r="M5" i="17"/>
  <c r="Y5" i="17" s="1"/>
  <c r="Z25" i="17"/>
  <c r="AA31" i="17"/>
  <c r="Y45" i="17"/>
  <c r="Y49" i="17"/>
  <c r="M42" i="17"/>
  <c r="Y42" i="17" s="1"/>
  <c r="M138" i="17"/>
  <c r="Y138" i="17" s="1"/>
  <c r="M24" i="17"/>
  <c r="Y24" i="17" s="1"/>
  <c r="M65" i="17"/>
  <c r="Y65" i="17" s="1"/>
  <c r="M111" i="17"/>
  <c r="Y111" i="17" s="1"/>
  <c r="N5" i="17"/>
  <c r="Z5" i="17" s="1"/>
  <c r="N26" i="17"/>
  <c r="Z26" i="17" s="1"/>
  <c r="N62" i="17"/>
  <c r="Z62" i="17" s="1"/>
  <c r="N69" i="17"/>
  <c r="Z69" i="17" s="1"/>
  <c r="N75" i="17"/>
  <c r="Z75" i="17" s="1"/>
  <c r="N89" i="17"/>
  <c r="Z89" i="17" s="1"/>
  <c r="N24" i="17"/>
  <c r="Z24" i="17" s="1"/>
  <c r="N27" i="17"/>
  <c r="Z27" i="17" s="1"/>
  <c r="N76" i="17"/>
  <c r="Z76" i="17" s="1"/>
  <c r="N21" i="17"/>
  <c r="Z21" i="17" s="1"/>
  <c r="N28" i="17"/>
  <c r="Z28" i="17" s="1"/>
  <c r="N34" i="17"/>
  <c r="Z34" i="17" s="1"/>
  <c r="N70" i="17"/>
  <c r="Z70" i="17" s="1"/>
  <c r="N77" i="17"/>
  <c r="Z77" i="17" s="1"/>
  <c r="N83" i="17"/>
  <c r="Z83" i="17" s="1"/>
  <c r="N35" i="17"/>
  <c r="Z35" i="17" s="1"/>
  <c r="N57" i="17"/>
  <c r="Z57" i="17" s="1"/>
  <c r="N84" i="17"/>
  <c r="Z84" i="17" s="1"/>
  <c r="N121" i="17"/>
  <c r="Z121" i="17" s="1"/>
  <c r="N7" i="17"/>
  <c r="Z7" i="17" s="1"/>
  <c r="N29" i="17"/>
  <c r="Z29" i="17" s="1"/>
  <c r="N78" i="17"/>
  <c r="Z78" i="17" s="1"/>
  <c r="N44" i="17"/>
  <c r="Z44" i="17" s="1"/>
  <c r="N65" i="17"/>
  <c r="Z65" i="17" s="1"/>
  <c r="N97" i="17"/>
  <c r="Z97" i="17" s="1"/>
  <c r="N37" i="17"/>
  <c r="Z37" i="17" s="1"/>
  <c r="N45" i="17"/>
  <c r="Z45" i="17" s="1"/>
  <c r="N51" i="17"/>
  <c r="Z51" i="17" s="1"/>
  <c r="N86" i="17"/>
  <c r="Z86" i="17" s="1"/>
  <c r="N52" i="17"/>
  <c r="Z52" i="17" s="1"/>
  <c r="N73" i="17"/>
  <c r="Z73" i="17" s="1"/>
  <c r="N68" i="17"/>
  <c r="Z68" i="17" s="1"/>
  <c r="N107" i="17"/>
  <c r="Z107" i="17" s="1"/>
  <c r="N125" i="17"/>
  <c r="Z125" i="17" s="1"/>
  <c r="N32" i="17"/>
  <c r="Z32" i="17" s="1"/>
  <c r="N53" i="17"/>
  <c r="Z53" i="17" s="1"/>
  <c r="N93" i="17"/>
  <c r="Z93" i="17" s="1"/>
  <c r="N129" i="17"/>
  <c r="Z129" i="17" s="1"/>
  <c r="N11" i="17"/>
  <c r="Z11" i="17" s="1"/>
  <c r="N54" i="17"/>
  <c r="Z54" i="17" s="1"/>
  <c r="N41" i="17"/>
  <c r="Z41" i="17" s="1"/>
  <c r="N140" i="17"/>
  <c r="Z140" i="17" s="1"/>
  <c r="N141" i="17"/>
  <c r="Z141" i="17" s="1"/>
  <c r="N67" i="17"/>
  <c r="Z67" i="17" s="1"/>
  <c r="N147" i="17"/>
  <c r="Z147" i="17" s="1"/>
  <c r="N59" i="17"/>
  <c r="Z59" i="17" s="1"/>
  <c r="N17" i="17"/>
  <c r="Z17" i="17" s="1"/>
  <c r="N60" i="17"/>
  <c r="Z60" i="17" s="1"/>
  <c r="N81" i="17"/>
  <c r="Z81" i="17" s="1"/>
  <c r="N61" i="17"/>
  <c r="Z61" i="17" s="1"/>
  <c r="N100" i="17"/>
  <c r="Z100" i="17" s="1"/>
  <c r="N46" i="17"/>
  <c r="Z46" i="17" s="1"/>
  <c r="M36" i="17"/>
  <c r="Y36" i="17" s="1"/>
  <c r="M95" i="17"/>
  <c r="Y95" i="17" s="1"/>
  <c r="M145" i="17"/>
  <c r="Y145" i="17" s="1"/>
  <c r="N8" i="17"/>
  <c r="Z8" i="17" s="1"/>
  <c r="N63" i="17"/>
  <c r="Z63" i="17" s="1"/>
  <c r="N117" i="17"/>
  <c r="Z117" i="17" s="1"/>
  <c r="M102" i="17"/>
  <c r="Y102" i="17" s="1"/>
  <c r="N96" i="17"/>
  <c r="Z96" i="17" s="1"/>
  <c r="N124" i="17"/>
  <c r="Z124" i="17" s="1"/>
  <c r="N150" i="17"/>
  <c r="Z150" i="17" s="1"/>
  <c r="N118" i="17"/>
  <c r="Z118" i="17" s="1"/>
  <c r="Y128" i="15"/>
  <c r="N94" i="15"/>
  <c r="N105" i="15"/>
  <c r="Z105" i="15" s="1"/>
  <c r="N107" i="15"/>
  <c r="Z107" i="15" s="1"/>
  <c r="N120" i="15"/>
  <c r="Z120" i="15" s="1"/>
  <c r="N95" i="15"/>
  <c r="N8" i="15"/>
  <c r="N89" i="15"/>
  <c r="Z89" i="15" s="1"/>
  <c r="N26" i="15"/>
  <c r="N129" i="15"/>
  <c r="N66" i="15"/>
  <c r="Z66" i="15" s="1"/>
  <c r="N116" i="15"/>
  <c r="Z116" i="15" s="1"/>
  <c r="N108" i="15"/>
  <c r="N19" i="15"/>
  <c r="Z19" i="15" s="1"/>
  <c r="N102" i="15"/>
  <c r="Z102" i="15" s="1"/>
  <c r="N37" i="15"/>
  <c r="Z37" i="15" s="1"/>
  <c r="N97" i="15"/>
  <c r="Z97" i="15" s="1"/>
  <c r="N142" i="15"/>
  <c r="N147" i="15"/>
  <c r="N42" i="15"/>
  <c r="N10" i="15"/>
  <c r="N28" i="15"/>
  <c r="N92" i="15"/>
  <c r="Z92" i="15" s="1"/>
  <c r="N101" i="15"/>
  <c r="N62" i="15"/>
  <c r="Z62" i="15" s="1"/>
  <c r="N112" i="15"/>
  <c r="Z112" i="15" s="1"/>
  <c r="N143" i="15"/>
  <c r="Z143" i="15" s="1"/>
  <c r="N32" i="15"/>
  <c r="N137" i="15"/>
  <c r="Z137" i="15" s="1"/>
  <c r="N50" i="15"/>
  <c r="N40" i="15"/>
  <c r="N86" i="15"/>
  <c r="N4" i="15"/>
  <c r="N35" i="15"/>
  <c r="Z35" i="15" s="1"/>
  <c r="N46" i="15"/>
  <c r="Z46" i="15" s="1"/>
  <c r="N17" i="15"/>
  <c r="N43" i="15"/>
  <c r="N15" i="15"/>
  <c r="Z15" i="15" s="1"/>
  <c r="N61" i="15"/>
  <c r="N49" i="15"/>
  <c r="Z49" i="15" s="1"/>
  <c r="N9" i="15"/>
  <c r="N80" i="15"/>
  <c r="N98" i="15"/>
  <c r="N150" i="15"/>
  <c r="Y4" i="15"/>
  <c r="N39" i="15"/>
  <c r="N24" i="15"/>
  <c r="Z24" i="15" s="1"/>
  <c r="N34" i="15"/>
  <c r="N88" i="15"/>
  <c r="Y131" i="15"/>
  <c r="Y133" i="15"/>
  <c r="N68" i="15"/>
  <c r="Z68" i="15" s="1"/>
  <c r="N21" i="15"/>
  <c r="Z21" i="15" s="1"/>
  <c r="Y90" i="15"/>
  <c r="N123" i="15"/>
  <c r="N30" i="15"/>
  <c r="N151" i="15"/>
  <c r="N127" i="15"/>
  <c r="Z127" i="15" s="1"/>
  <c r="N6" i="15"/>
  <c r="Z6" i="15" s="1"/>
  <c r="Z136" i="15"/>
  <c r="N109" i="15"/>
  <c r="N36" i="15"/>
  <c r="Z36" i="15" s="1"/>
  <c r="N138" i="15"/>
  <c r="Z138" i="15" s="1"/>
  <c r="N55" i="15"/>
  <c r="Z55" i="15" s="1"/>
  <c r="N13" i="15"/>
  <c r="N128" i="15"/>
  <c r="N23" i="15"/>
  <c r="N83" i="15"/>
  <c r="M136" i="15"/>
  <c r="M44" i="15"/>
  <c r="M140" i="15"/>
  <c r="Y140" i="15" s="1"/>
  <c r="M64" i="15"/>
  <c r="Y64" i="15" s="1"/>
  <c r="M135" i="15"/>
  <c r="Y135" i="15" s="1"/>
  <c r="M48" i="15"/>
  <c r="Y48" i="15" s="1"/>
  <c r="M37" i="15"/>
  <c r="Y37" i="15" s="1"/>
  <c r="M150" i="15"/>
  <c r="Y150" i="15" s="1"/>
  <c r="M78" i="15"/>
  <c r="M6" i="15"/>
  <c r="M104" i="15"/>
  <c r="Y104" i="15" s="1"/>
  <c r="M32" i="15"/>
  <c r="M34" i="15"/>
  <c r="M38" i="15"/>
  <c r="Y38" i="15" s="1"/>
  <c r="M132" i="15"/>
  <c r="M60" i="15"/>
  <c r="M123" i="15"/>
  <c r="Y123" i="15" s="1"/>
  <c r="M100" i="15"/>
  <c r="Y100" i="15" s="1"/>
  <c r="M120" i="15"/>
  <c r="Y120" i="15" s="1"/>
  <c r="M109" i="15"/>
  <c r="Y109" i="15" s="1"/>
  <c r="M106" i="15"/>
  <c r="M55" i="15"/>
  <c r="M24" i="15"/>
  <c r="M126" i="15"/>
  <c r="Y126" i="15" s="1"/>
  <c r="M8" i="15"/>
  <c r="Y8" i="15" s="1"/>
  <c r="M114" i="15"/>
  <c r="Y114" i="15" s="1"/>
  <c r="M124" i="15"/>
  <c r="Y124" i="15" s="1"/>
  <c r="M52" i="15"/>
  <c r="Y52" i="15" s="1"/>
  <c r="M105" i="15"/>
  <c r="Y105" i="15" s="1"/>
  <c r="M151" i="15"/>
  <c r="Y151" i="15" s="1"/>
  <c r="M35" i="15"/>
  <c r="Y35" i="15" s="1"/>
  <c r="M26" i="15"/>
  <c r="Y26" i="15" s="1"/>
  <c r="M137" i="15"/>
  <c r="M65" i="15"/>
  <c r="M91" i="15"/>
  <c r="M19" i="15"/>
  <c r="Y19" i="15" s="1"/>
  <c r="M118" i="15"/>
  <c r="M46" i="15"/>
  <c r="M77" i="15"/>
  <c r="Y77" i="15" s="1"/>
  <c r="M129" i="15"/>
  <c r="M107" i="15"/>
  <c r="Y107" i="15" s="1"/>
  <c r="M98" i="15"/>
  <c r="Y98" i="15" s="1"/>
  <c r="M116" i="15"/>
  <c r="Y116" i="15" s="1"/>
  <c r="M42" i="15"/>
  <c r="Y42" i="15" s="1"/>
  <c r="M121" i="15"/>
  <c r="M54" i="15"/>
  <c r="M80" i="15"/>
  <c r="M82" i="15"/>
  <c r="M36" i="15"/>
  <c r="M111" i="15"/>
  <c r="M70" i="15"/>
  <c r="Y70" i="15" s="1"/>
  <c r="Y132" i="15"/>
  <c r="AA16" i="15"/>
  <c r="Y65" i="15"/>
  <c r="Y78" i="15"/>
  <c r="N136" i="15"/>
  <c r="N20" i="15"/>
  <c r="N45" i="15"/>
  <c r="N140" i="15"/>
  <c r="N27" i="15"/>
  <c r="N22" i="15"/>
  <c r="Z22" i="15" s="1"/>
  <c r="Y110" i="15"/>
  <c r="N54" i="15"/>
  <c r="Z54" i="15" s="1"/>
  <c r="N144" i="15"/>
  <c r="Z144" i="15" s="1"/>
  <c r="AA102" i="15"/>
  <c r="N41" i="15"/>
  <c r="N96" i="15"/>
  <c r="Z96" i="15" s="1"/>
  <c r="N134" i="15"/>
  <c r="N60" i="15"/>
  <c r="N110" i="15"/>
  <c r="Z148" i="15"/>
  <c r="Y91" i="15"/>
  <c r="N146" i="15"/>
  <c r="Z146" i="15" s="1"/>
  <c r="N47" i="15"/>
  <c r="N114" i="15"/>
  <c r="Z114" i="15" s="1"/>
  <c r="N139" i="15"/>
  <c r="Z139" i="15" s="1"/>
  <c r="N118" i="15"/>
  <c r="AA100" i="15"/>
  <c r="Z60" i="15"/>
  <c r="N148" i="15"/>
  <c r="N91" i="15"/>
  <c r="N12" i="15"/>
  <c r="L10" i="15"/>
  <c r="X10" i="15" s="1"/>
  <c r="L127" i="15"/>
  <c r="X127" i="15" s="1"/>
  <c r="L61" i="15"/>
  <c r="X61" i="15" s="1"/>
  <c r="L87" i="15"/>
  <c r="X87" i="15" s="1"/>
  <c r="L22" i="15"/>
  <c r="X22" i="15" s="1"/>
  <c r="L140" i="15"/>
  <c r="X140" i="15" s="1"/>
  <c r="L99" i="15"/>
  <c r="X99" i="15" s="1"/>
  <c r="L85" i="15"/>
  <c r="X85" i="15" s="1"/>
  <c r="L100" i="15"/>
  <c r="X100" i="15" s="1"/>
  <c r="L33" i="15"/>
  <c r="X33" i="15" s="1"/>
  <c r="L135" i="15"/>
  <c r="X135" i="15" s="1"/>
  <c r="L88" i="15"/>
  <c r="X88" i="15" s="1"/>
  <c r="L45" i="15"/>
  <c r="X45" i="15" s="1"/>
  <c r="L117" i="15"/>
  <c r="X117" i="15" s="1"/>
  <c r="L98" i="15"/>
  <c r="X98" i="15" s="1"/>
  <c r="L111" i="15"/>
  <c r="X111" i="15" s="1"/>
  <c r="L46" i="15"/>
  <c r="X46" i="15" s="1"/>
  <c r="L84" i="15"/>
  <c r="X84" i="15" s="1"/>
  <c r="L122" i="15"/>
  <c r="X122" i="15" s="1"/>
  <c r="L124" i="15"/>
  <c r="X124" i="15" s="1"/>
  <c r="L57" i="15"/>
  <c r="X57" i="15" s="1"/>
  <c r="L82" i="15"/>
  <c r="X82" i="15" s="1"/>
  <c r="L31" i="15"/>
  <c r="X31" i="15" s="1"/>
  <c r="L146" i="15"/>
  <c r="X146" i="15" s="1"/>
  <c r="L70" i="15"/>
  <c r="X70" i="15" s="1"/>
  <c r="L18" i="15"/>
  <c r="X18" i="15" s="1"/>
  <c r="M88" i="15"/>
  <c r="Y121" i="15"/>
  <c r="Z28" i="15"/>
  <c r="Z27" i="15"/>
  <c r="Z86" i="15"/>
  <c r="Z61" i="15"/>
  <c r="Z118" i="15"/>
  <c r="AA66" i="15"/>
  <c r="AA120" i="15"/>
  <c r="Z98" i="15"/>
  <c r="AA53" i="15"/>
  <c r="Z10" i="15"/>
  <c r="Y112" i="15"/>
  <c r="Y111" i="15"/>
  <c r="Y46" i="15"/>
  <c r="AA146" i="15"/>
  <c r="AA80" i="15"/>
  <c r="Y148" i="15"/>
  <c r="Y115" i="15"/>
  <c r="Y86" i="15"/>
  <c r="Y117" i="15"/>
  <c r="Y12" i="15"/>
  <c r="Y73" i="15"/>
  <c r="AA10" i="15"/>
  <c r="AA5" i="15"/>
  <c r="Y81" i="15"/>
  <c r="AA49" i="15"/>
  <c r="Y39" i="15"/>
  <c r="Y119" i="15"/>
  <c r="Y60" i="15"/>
  <c r="AA135" i="15"/>
  <c r="AA124" i="15"/>
  <c r="AA150" i="15"/>
  <c r="Z131" i="15"/>
  <c r="Y34" i="15"/>
  <c r="AA27" i="15"/>
  <c r="AA142" i="15"/>
  <c r="AA147" i="15"/>
  <c r="AA112" i="15"/>
  <c r="Z110" i="15"/>
  <c r="AA18" i="15"/>
  <c r="Y44" i="15"/>
  <c r="Y22" i="15"/>
  <c r="AA98" i="15"/>
  <c r="AA139" i="15"/>
  <c r="Z45" i="15"/>
  <c r="Y43" i="15"/>
  <c r="Y66" i="15"/>
  <c r="Z23" i="15"/>
  <c r="Z4" i="15"/>
  <c r="AA68" i="15"/>
  <c r="Y118" i="15"/>
  <c r="AA38" i="15"/>
  <c r="AA25" i="15"/>
  <c r="AA123" i="15"/>
  <c r="AA107" i="15"/>
  <c r="AA57" i="15"/>
  <c r="AA116" i="15"/>
  <c r="Z140" i="15"/>
  <c r="Z63" i="15"/>
  <c r="Z17" i="15"/>
  <c r="Y102" i="15"/>
  <c r="L69" i="15"/>
  <c r="X69" i="15" s="1"/>
  <c r="N133" i="15"/>
  <c r="Z133" i="15" s="1"/>
  <c r="N135" i="15"/>
  <c r="Z135" i="15" s="1"/>
  <c r="N126" i="15"/>
  <c r="N115" i="15"/>
  <c r="Z115" i="15" s="1"/>
  <c r="N117" i="15"/>
  <c r="N132" i="15"/>
  <c r="Z132" i="15" s="1"/>
  <c r="L142" i="15"/>
  <c r="X142" i="15" s="1"/>
  <c r="L144" i="15"/>
  <c r="X144" i="15" s="1"/>
  <c r="L133" i="15"/>
  <c r="X133" i="15" s="1"/>
  <c r="L63" i="15"/>
  <c r="X63" i="15" s="1"/>
  <c r="L65" i="15"/>
  <c r="X65" i="15" s="1"/>
  <c r="L13" i="15"/>
  <c r="X13" i="15" s="1"/>
  <c r="L8" i="15"/>
  <c r="X8" i="15" s="1"/>
  <c r="N5" i="15"/>
  <c r="Z5" i="15" s="1"/>
  <c r="N31" i="15"/>
  <c r="N90" i="15"/>
  <c r="Z90" i="15" s="1"/>
  <c r="N121" i="15"/>
  <c r="Z121" i="15" s="1"/>
  <c r="N125" i="15"/>
  <c r="Z125" i="15" s="1"/>
  <c r="L34" i="15"/>
  <c r="X34" i="15" s="1"/>
  <c r="L110" i="15"/>
  <c r="X110" i="15" s="1"/>
  <c r="M76" i="15"/>
  <c r="Y76" i="15" s="1"/>
  <c r="M134" i="15"/>
  <c r="Y134" i="15" s="1"/>
  <c r="Z134" i="15"/>
  <c r="Z34" i="15"/>
  <c r="AA42" i="15"/>
  <c r="AA43" i="15"/>
  <c r="Y130" i="15"/>
  <c r="Y96" i="15"/>
  <c r="AA26" i="15"/>
  <c r="AA94" i="15"/>
  <c r="Y136" i="15"/>
  <c r="AA31" i="15"/>
  <c r="Z88" i="15"/>
  <c r="Z30" i="15"/>
  <c r="Z31" i="15"/>
  <c r="Z52" i="15"/>
  <c r="L9" i="15"/>
  <c r="X9" i="15" s="1"/>
  <c r="L11" i="15"/>
  <c r="X11" i="15" s="1"/>
  <c r="L76" i="15"/>
  <c r="X76" i="15" s="1"/>
  <c r="L78" i="15"/>
  <c r="X78" i="15" s="1"/>
  <c r="L37" i="15"/>
  <c r="X37" i="15" s="1"/>
  <c r="L19" i="15"/>
  <c r="X19" i="15" s="1"/>
  <c r="L121" i="15"/>
  <c r="X121" i="15" s="1"/>
  <c r="L20" i="15"/>
  <c r="X20" i="15" s="1"/>
  <c r="L90" i="15"/>
  <c r="X90" i="15" s="1"/>
  <c r="Z26" i="15"/>
  <c r="AA101" i="15"/>
  <c r="Y68" i="15"/>
  <c r="AA14" i="15"/>
  <c r="AA83" i="15"/>
  <c r="AA29" i="15"/>
  <c r="Z8" i="15"/>
  <c r="Y88" i="15"/>
  <c r="Z41" i="15"/>
  <c r="AA149" i="15"/>
  <c r="Y103" i="15"/>
  <c r="L73" i="15"/>
  <c r="X73" i="15" s="1"/>
  <c r="N122" i="15"/>
  <c r="N124" i="15"/>
  <c r="Z124" i="15" s="1"/>
  <c r="N113" i="15"/>
  <c r="Z113" i="15" s="1"/>
  <c r="N104" i="15"/>
  <c r="N106" i="15"/>
  <c r="N119" i="15"/>
  <c r="L129" i="15"/>
  <c r="X129" i="15" s="1"/>
  <c r="L131" i="15"/>
  <c r="X131" i="15" s="1"/>
  <c r="L109" i="15"/>
  <c r="X109" i="15" s="1"/>
  <c r="L52" i="15"/>
  <c r="X52" i="15" s="1"/>
  <c r="L54" i="15"/>
  <c r="X54" i="15" s="1"/>
  <c r="L139" i="15"/>
  <c r="X139" i="15" s="1"/>
  <c r="N72" i="15"/>
  <c r="Z72" i="15" s="1"/>
  <c r="N73" i="15"/>
  <c r="Z73" i="15" s="1"/>
  <c r="N64" i="15"/>
  <c r="Z64" i="15" s="1"/>
  <c r="L47" i="15"/>
  <c r="X47" i="15" s="1"/>
  <c r="M10" i="15"/>
  <c r="Y10" i="15" s="1"/>
  <c r="M145" i="15"/>
  <c r="Y145" i="15" s="1"/>
  <c r="M23" i="15"/>
  <c r="Y23" i="15" s="1"/>
  <c r="M31" i="15"/>
  <c r="Y31" i="15" s="1"/>
  <c r="M79" i="15"/>
  <c r="Y79" i="15" s="1"/>
  <c r="M49" i="15"/>
  <c r="Y49" i="15" s="1"/>
  <c r="M9" i="15"/>
  <c r="Y9" i="15" s="1"/>
  <c r="M15" i="15"/>
  <c r="Y15" i="15" s="1"/>
  <c r="M25" i="15"/>
  <c r="Y25" i="15" s="1"/>
  <c r="M73" i="15"/>
  <c r="M57" i="15"/>
  <c r="Y57" i="15" s="1"/>
  <c r="M101" i="15"/>
  <c r="Y101" i="15" s="1"/>
  <c r="M33" i="15"/>
  <c r="Y33" i="15" s="1"/>
  <c r="M81" i="15"/>
  <c r="M125" i="15"/>
  <c r="Y125" i="15" s="1"/>
  <c r="M143" i="15"/>
  <c r="Y143" i="15" s="1"/>
  <c r="M39" i="15"/>
  <c r="M63" i="15"/>
  <c r="Y63" i="15" s="1"/>
  <c r="M87" i="15"/>
  <c r="Y87" i="15" s="1"/>
  <c r="M149" i="15"/>
  <c r="Y149" i="15" s="1"/>
  <c r="M97" i="15"/>
  <c r="M119" i="15"/>
  <c r="M27" i="15"/>
  <c r="M51" i="15"/>
  <c r="Y51" i="15" s="1"/>
  <c r="M75" i="15"/>
  <c r="Y75" i="15" s="1"/>
  <c r="M5" i="15"/>
  <c r="Y5" i="15" s="1"/>
  <c r="M95" i="15"/>
  <c r="Y95" i="15" s="1"/>
  <c r="L36" i="15"/>
  <c r="X36" i="15" s="1"/>
  <c r="L112" i="15"/>
  <c r="X112" i="15" s="1"/>
  <c r="M22" i="15"/>
  <c r="M84" i="15"/>
  <c r="Y84" i="15" s="1"/>
  <c r="M138" i="15"/>
  <c r="M142" i="15"/>
  <c r="Y142" i="15" s="1"/>
  <c r="Y27" i="15"/>
  <c r="Y14" i="15"/>
  <c r="Y53" i="15"/>
  <c r="AA99" i="15"/>
  <c r="AA95" i="15"/>
  <c r="AA21" i="15"/>
  <c r="Z117" i="15"/>
  <c r="Z151" i="15"/>
  <c r="Y138" i="15"/>
  <c r="Y122" i="15"/>
  <c r="Z39" i="15"/>
  <c r="L105" i="15"/>
  <c r="X105" i="15" s="1"/>
  <c r="L107" i="15"/>
  <c r="X107" i="15" s="1"/>
  <c r="L50" i="15"/>
  <c r="X50" i="15" s="1"/>
  <c r="L28" i="15"/>
  <c r="X28" i="15" s="1"/>
  <c r="L30" i="15"/>
  <c r="X30" i="15" s="1"/>
  <c r="L115" i="15"/>
  <c r="X115" i="15" s="1"/>
  <c r="L93" i="15"/>
  <c r="X93" i="15" s="1"/>
  <c r="L55" i="15"/>
  <c r="X55" i="15" s="1"/>
  <c r="L95" i="15"/>
  <c r="X95" i="15" s="1"/>
  <c r="L42" i="15"/>
  <c r="X42" i="15" s="1"/>
  <c r="L130" i="15"/>
  <c r="X130" i="15" s="1"/>
  <c r="N38" i="15"/>
  <c r="Z38" i="15" s="1"/>
  <c r="N99" i="15"/>
  <c r="Z99" i="15" s="1"/>
  <c r="N103" i="15"/>
  <c r="Z103" i="15" s="1"/>
  <c r="N25" i="15"/>
  <c r="Z25" i="15" s="1"/>
  <c r="N29" i="15"/>
  <c r="Z29" i="15" s="1"/>
  <c r="N131" i="15"/>
  <c r="N57" i="15"/>
  <c r="Z57" i="15" s="1"/>
  <c r="Y29" i="15"/>
  <c r="L23" i="15"/>
  <c r="X23" i="15" s="1"/>
  <c r="L145" i="15"/>
  <c r="X145" i="15" s="1"/>
  <c r="L29" i="15"/>
  <c r="X29" i="15" s="1"/>
  <c r="L53" i="15"/>
  <c r="X53" i="15" s="1"/>
  <c r="L77" i="15"/>
  <c r="X77" i="15" s="1"/>
  <c r="L71" i="15"/>
  <c r="X71" i="15" s="1"/>
  <c r="L4" i="15"/>
  <c r="X4" i="15" s="1"/>
  <c r="L25" i="15"/>
  <c r="X25" i="15" s="1"/>
  <c r="L49" i="15"/>
  <c r="X49" i="15" s="1"/>
  <c r="L141" i="15"/>
  <c r="X141" i="15" s="1"/>
  <c r="L38" i="15"/>
  <c r="X38" i="15" s="1"/>
  <c r="L62" i="15"/>
  <c r="X62" i="15" s="1"/>
  <c r="L86" i="15"/>
  <c r="X86" i="15" s="1"/>
  <c r="L101" i="15"/>
  <c r="X101" i="15" s="1"/>
  <c r="L106" i="15"/>
  <c r="X106" i="15" s="1"/>
  <c r="L79" i="15"/>
  <c r="X79" i="15" s="1"/>
  <c r="L125" i="15"/>
  <c r="X125" i="15" s="1"/>
  <c r="L103" i="15"/>
  <c r="X103" i="15" s="1"/>
  <c r="L16" i="15"/>
  <c r="X16" i="15" s="1"/>
  <c r="L44" i="15"/>
  <c r="X44" i="15" s="1"/>
  <c r="L68" i="15"/>
  <c r="X68" i="15" s="1"/>
  <c r="L21" i="15"/>
  <c r="X21" i="15" s="1"/>
  <c r="L92" i="15"/>
  <c r="X92" i="15" s="1"/>
  <c r="L136" i="15"/>
  <c r="X136" i="15" s="1"/>
  <c r="L114" i="15"/>
  <c r="X114" i="15" s="1"/>
  <c r="L119" i="15"/>
  <c r="X119" i="15" s="1"/>
  <c r="L75" i="15"/>
  <c r="X75" i="15" s="1"/>
  <c r="L149" i="15"/>
  <c r="X149" i="15" s="1"/>
  <c r="L5" i="15"/>
  <c r="X5" i="15" s="1"/>
  <c r="L40" i="15"/>
  <c r="X40" i="15" s="1"/>
  <c r="L116" i="15"/>
  <c r="X116" i="15" s="1"/>
  <c r="Z13" i="15"/>
  <c r="Y141" i="15"/>
  <c r="Y59" i="15"/>
  <c r="Y36" i="15"/>
  <c r="Y97" i="15"/>
  <c r="AA137" i="15"/>
  <c r="AA121" i="15"/>
  <c r="AA71" i="15"/>
  <c r="Z123" i="15"/>
  <c r="AA125" i="15"/>
  <c r="AA126" i="15"/>
  <c r="AA90" i="15"/>
  <c r="Y89" i="15"/>
  <c r="Z126" i="15"/>
  <c r="M21" i="15"/>
  <c r="Y21" i="15" s="1"/>
  <c r="M93" i="15"/>
  <c r="Y93" i="15" s="1"/>
  <c r="M13" i="15"/>
  <c r="Y13" i="15" s="1"/>
  <c r="M85" i="15"/>
  <c r="Y85" i="15" s="1"/>
  <c r="M11" i="15"/>
  <c r="Y11" i="15" s="1"/>
  <c r="M83" i="15"/>
  <c r="Y83" i="15" s="1"/>
  <c r="L7" i="15"/>
  <c r="X7" i="15" s="1"/>
  <c r="N75" i="15"/>
  <c r="Z75" i="15" s="1"/>
  <c r="N85" i="15"/>
  <c r="N87" i="15"/>
  <c r="Z87" i="15" s="1"/>
  <c r="N78" i="15"/>
  <c r="Z78" i="15" s="1"/>
  <c r="N67" i="15"/>
  <c r="N69" i="15"/>
  <c r="Z69" i="15" s="1"/>
  <c r="N84" i="15"/>
  <c r="L94" i="15"/>
  <c r="X94" i="15" s="1"/>
  <c r="L96" i="15"/>
  <c r="X96" i="15" s="1"/>
  <c r="L26" i="15"/>
  <c r="X26" i="15" s="1"/>
  <c r="L15" i="15"/>
  <c r="X15" i="15" s="1"/>
  <c r="L17" i="15"/>
  <c r="X17" i="15" s="1"/>
  <c r="L104" i="15"/>
  <c r="X104" i="15" s="1"/>
  <c r="N53" i="15"/>
  <c r="Z53" i="15" s="1"/>
  <c r="L97" i="15"/>
  <c r="X97" i="15" s="1"/>
  <c r="N145" i="15"/>
  <c r="Z145" i="15" s="1"/>
  <c r="N70" i="15"/>
  <c r="Z70" i="15" s="1"/>
  <c r="N149" i="15"/>
  <c r="Z149" i="15" s="1"/>
  <c r="N59" i="15"/>
  <c r="Z59" i="15" s="1"/>
  <c r="N44" i="15"/>
  <c r="M99" i="15"/>
  <c r="Y99" i="15" s="1"/>
  <c r="L123" i="15"/>
  <c r="X123" i="15" s="1"/>
  <c r="M127" i="15"/>
  <c r="Y127" i="15" s="1"/>
  <c r="L58" i="15"/>
  <c r="X58" i="15" s="1"/>
  <c r="L134" i="15"/>
  <c r="X134" i="15" s="1"/>
  <c r="M40" i="15"/>
  <c r="Y40" i="15" s="1"/>
  <c r="M94" i="15"/>
  <c r="Y94" i="15" s="1"/>
  <c r="N14" i="15"/>
  <c r="Z14" i="15" s="1"/>
  <c r="M16" i="15"/>
  <c r="Y16" i="15" s="1"/>
  <c r="Z83" i="15"/>
  <c r="Y55" i="15"/>
  <c r="Y129" i="15"/>
  <c r="Y47" i="15"/>
  <c r="AA111" i="15"/>
  <c r="AA84" i="15"/>
  <c r="AA141" i="15"/>
  <c r="AA67" i="15"/>
  <c r="Y17" i="15"/>
  <c r="Y147" i="15"/>
  <c r="Z150" i="15"/>
  <c r="N11" i="15"/>
  <c r="N79" i="15"/>
  <c r="Z79" i="15" s="1"/>
  <c r="N74" i="15"/>
  <c r="Z74" i="15" s="1"/>
  <c r="N76" i="15"/>
  <c r="Z76" i="15" s="1"/>
  <c r="N65" i="15"/>
  <c r="Z65" i="15" s="1"/>
  <c r="N56" i="15"/>
  <c r="Z56" i="15" s="1"/>
  <c r="N58" i="15"/>
  <c r="Z58" i="15" s="1"/>
  <c r="N71" i="15"/>
  <c r="Z71" i="15" s="1"/>
  <c r="L81" i="15"/>
  <c r="X81" i="15" s="1"/>
  <c r="L83" i="15"/>
  <c r="X83" i="15" s="1"/>
  <c r="L148" i="15"/>
  <c r="X148" i="15" s="1"/>
  <c r="L150" i="15"/>
  <c r="X150" i="15" s="1"/>
  <c r="L6" i="15"/>
  <c r="X6" i="15" s="1"/>
  <c r="L91" i="15"/>
  <c r="X91" i="15" s="1"/>
  <c r="N81" i="15"/>
  <c r="Z81" i="15" s="1"/>
  <c r="N7" i="15"/>
  <c r="Z7" i="15" s="1"/>
  <c r="N33" i="15"/>
  <c r="Z33" i="15" s="1"/>
  <c r="N77" i="15"/>
  <c r="Z77" i="15" s="1"/>
  <c r="N16" i="15"/>
  <c r="Z16" i="15" s="1"/>
  <c r="N51" i="15"/>
  <c r="Z51" i="15" s="1"/>
  <c r="N48" i="15"/>
  <c r="Z48" i="15" s="1"/>
  <c r="L151" i="15"/>
  <c r="X151" i="15" s="1"/>
  <c r="L60" i="15"/>
  <c r="X60" i="15" s="1"/>
  <c r="L138" i="15"/>
  <c r="X138" i="15" s="1"/>
  <c r="N18" i="15"/>
  <c r="Z18" i="15" s="1"/>
  <c r="AA56" i="15"/>
  <c r="Y113" i="15"/>
  <c r="AA87" i="15"/>
  <c r="AA89" i="15"/>
  <c r="AA32" i="15"/>
  <c r="Z91" i="15"/>
  <c r="AA44" i="15"/>
  <c r="AA110" i="15"/>
  <c r="AA36" i="15"/>
  <c r="AA93" i="15"/>
  <c r="AA86" i="15"/>
  <c r="AA24" i="15"/>
  <c r="AA106" i="15"/>
  <c r="AA69" i="15"/>
  <c r="Z9" i="15"/>
  <c r="Z40" i="15"/>
  <c r="Y139" i="15"/>
  <c r="AA81" i="15"/>
  <c r="AA64" i="15"/>
  <c r="Z93" i="15"/>
  <c r="Z42" i="15"/>
  <c r="Z100" i="15"/>
  <c r="Z111" i="15"/>
  <c r="AA151" i="15"/>
  <c r="Z95" i="15"/>
  <c r="Z122" i="15"/>
  <c r="Z82" i="15"/>
  <c r="AA12" i="15"/>
  <c r="AA40" i="15"/>
  <c r="Z129" i="15"/>
  <c r="Y74" i="15"/>
  <c r="Z104" i="15"/>
  <c r="Z44" i="15"/>
  <c r="Z119" i="15"/>
  <c r="Z94" i="15"/>
  <c r="AA76" i="15"/>
  <c r="AA136" i="15"/>
  <c r="AA19" i="15"/>
  <c r="AA144" i="15"/>
  <c r="AA82" i="15"/>
  <c r="Z80" i="15"/>
  <c r="Z85" i="15"/>
  <c r="Z11" i="15"/>
  <c r="Z106" i="15"/>
  <c r="Y106" i="15"/>
  <c r="Y72" i="15"/>
  <c r="AA52" i="15"/>
  <c r="AA132" i="15"/>
  <c r="AA143" i="15"/>
  <c r="AA70" i="15"/>
  <c r="AA45" i="15"/>
  <c r="Z67" i="15"/>
  <c r="AA127" i="15"/>
  <c r="AA128" i="15"/>
  <c r="Y32" i="15"/>
  <c r="AA78" i="15"/>
  <c r="AA145" i="15"/>
  <c r="AA119" i="15"/>
  <c r="AA58" i="15"/>
  <c r="AA59" i="15"/>
  <c r="AA33" i="15"/>
  <c r="Y137" i="15"/>
  <c r="AA55" i="15"/>
  <c r="Z20" i="15"/>
  <c r="Z128" i="15"/>
  <c r="Z108" i="15"/>
  <c r="Z130" i="15"/>
  <c r="Y82" i="15"/>
  <c r="AA104" i="15"/>
  <c r="AA133" i="15"/>
  <c r="AA108" i="15"/>
  <c r="AA46" i="15"/>
  <c r="AA88" i="15"/>
  <c r="Z32" i="15"/>
  <c r="Z141" i="15"/>
  <c r="Z12" i="15"/>
  <c r="Z147" i="15"/>
  <c r="Y146" i="15"/>
  <c r="Z47" i="15"/>
  <c r="Z142" i="15"/>
  <c r="Y41" i="15"/>
  <c r="Y67" i="15"/>
  <c r="AA75" i="15"/>
  <c r="AA96" i="15"/>
  <c r="AA34" i="15"/>
  <c r="AA23" i="15"/>
  <c r="AA9" i="15"/>
  <c r="AA28" i="15"/>
  <c r="AA114" i="15"/>
  <c r="AA41" i="15"/>
  <c r="AA65" i="15"/>
  <c r="Z84" i="15"/>
  <c r="Z50" i="15"/>
  <c r="Z109" i="15"/>
  <c r="Y54" i="15"/>
  <c r="Y58" i="15"/>
  <c r="Y24" i="15"/>
  <c r="AA109" i="15"/>
  <c r="AA39" i="15"/>
  <c r="AA35" i="15"/>
  <c r="AA22" i="15"/>
  <c r="AA54" i="15"/>
  <c r="AA140" i="15"/>
  <c r="Z43" i="15"/>
  <c r="Z101" i="15"/>
  <c r="Y50" i="15"/>
  <c r="AA92" i="15"/>
  <c r="Y80" i="15"/>
  <c r="AA63" i="15"/>
  <c r="AA97" i="15"/>
  <c r="AA72" i="15"/>
  <c r="AA11" i="15"/>
  <c r="AA129" i="15"/>
  <c r="AA79" i="15"/>
  <c r="AA30" i="15"/>
  <c r="AA91" i="15"/>
  <c r="Y6" i="15"/>
  <c r="AA130" i="14"/>
  <c r="Z20" i="14"/>
  <c r="K44" i="16"/>
  <c r="W44" i="16" s="1"/>
  <c r="O80" i="16"/>
  <c r="L107" i="16"/>
  <c r="M52" i="16"/>
  <c r="Y52" i="16" s="1"/>
  <c r="M140" i="16"/>
  <c r="N82" i="16"/>
  <c r="Z82" i="16" s="1"/>
  <c r="N106" i="16"/>
  <c r="Z106" i="16" s="1"/>
  <c r="N130" i="16"/>
  <c r="Z130" i="16" s="1"/>
  <c r="N79" i="16"/>
  <c r="Z79" i="16" s="1"/>
  <c r="N95" i="16"/>
  <c r="Z95" i="16" s="1"/>
  <c r="N81" i="16"/>
  <c r="Z81" i="16" s="1"/>
  <c r="N77" i="16"/>
  <c r="Z77" i="16" s="1"/>
  <c r="N129" i="16"/>
  <c r="Z129" i="16" s="1"/>
  <c r="K105" i="16"/>
  <c r="W105" i="16" s="1"/>
  <c r="M39" i="16"/>
  <c r="M54" i="16"/>
  <c r="Y54" i="16" s="1"/>
  <c r="M142" i="16"/>
  <c r="Y142" i="16" s="1"/>
  <c r="N60" i="16"/>
  <c r="Z60" i="16" s="1"/>
  <c r="N84" i="16"/>
  <c r="N108" i="16"/>
  <c r="N132" i="16"/>
  <c r="Z132" i="16" s="1"/>
  <c r="N42" i="16"/>
  <c r="N111" i="16"/>
  <c r="Z111" i="16" s="1"/>
  <c r="N105" i="16"/>
  <c r="Z105" i="16" s="1"/>
  <c r="N91" i="16"/>
  <c r="Z91" i="16" s="1"/>
  <c r="N131" i="16"/>
  <c r="Z131" i="16" s="1"/>
  <c r="N71" i="16"/>
  <c r="M115" i="16"/>
  <c r="K87" i="16"/>
  <c r="W87" i="16" s="1"/>
  <c r="N39" i="16"/>
  <c r="K46" i="16"/>
  <c r="W46" i="16" s="1"/>
  <c r="K114" i="16"/>
  <c r="W114" i="16" s="1"/>
  <c r="L133" i="16"/>
  <c r="X133" i="16" s="1"/>
  <c r="K116" i="16"/>
  <c r="W116" i="16" s="1"/>
  <c r="M44" i="16"/>
  <c r="Y44" i="16" s="1"/>
  <c r="M122" i="16"/>
  <c r="N56" i="16"/>
  <c r="Z56" i="16" s="1"/>
  <c r="N80" i="16"/>
  <c r="Z80" i="16" s="1"/>
  <c r="N104" i="16"/>
  <c r="N128" i="16"/>
  <c r="N152" i="16"/>
  <c r="N57" i="16"/>
  <c r="Z57" i="16" s="1"/>
  <c r="N85" i="16"/>
  <c r="Z85" i="16" s="1"/>
  <c r="N40" i="16"/>
  <c r="N59" i="16"/>
  <c r="Z59" i="16" s="1"/>
  <c r="N147" i="16"/>
  <c r="Z147" i="16" s="1"/>
  <c r="M153" i="16"/>
  <c r="Y153" i="16" s="1"/>
  <c r="L63" i="16"/>
  <c r="X63" i="16" s="1"/>
  <c r="N58" i="16"/>
  <c r="Z58" i="16" s="1"/>
  <c r="O44" i="16"/>
  <c r="AA44" i="16" s="1"/>
  <c r="M107" i="16"/>
  <c r="M66" i="16"/>
  <c r="M144" i="16"/>
  <c r="N62" i="16"/>
  <c r="N86" i="16"/>
  <c r="Z86" i="16" s="1"/>
  <c r="N110" i="16"/>
  <c r="Z110" i="16" s="1"/>
  <c r="N134" i="16"/>
  <c r="Z134" i="16" s="1"/>
  <c r="O137" i="16"/>
  <c r="AA137" i="16" s="1"/>
  <c r="N127" i="16"/>
  <c r="Z127" i="16" s="1"/>
  <c r="N117" i="16"/>
  <c r="Z117" i="16" s="1"/>
  <c r="N119" i="16"/>
  <c r="Z119" i="16" s="1"/>
  <c r="N109" i="16"/>
  <c r="M73" i="16"/>
  <c r="J43" i="16"/>
  <c r="J39" i="16"/>
  <c r="K48" i="16"/>
  <c r="W48" i="16" s="1"/>
  <c r="K118" i="16"/>
  <c r="W118" i="16" s="1"/>
  <c r="K147" i="16"/>
  <c r="W147" i="16" s="1"/>
  <c r="K54" i="16"/>
  <c r="W54" i="16" s="1"/>
  <c r="K126" i="16"/>
  <c r="W126" i="16" s="1"/>
  <c r="K57" i="16"/>
  <c r="W57" i="16" s="1"/>
  <c r="K111" i="16"/>
  <c r="W111" i="16" s="1"/>
  <c r="K58" i="16"/>
  <c r="W58" i="16" s="1"/>
  <c r="K132" i="16"/>
  <c r="W132" i="16" s="1"/>
  <c r="K69" i="16"/>
  <c r="W69" i="16" s="1"/>
  <c r="L134" i="16"/>
  <c r="X134" i="16" s="1"/>
  <c r="K74" i="16"/>
  <c r="W74" i="16" s="1"/>
  <c r="K146" i="16"/>
  <c r="W146" i="16" s="1"/>
  <c r="M72" i="16"/>
  <c r="Y72" i="16" s="1"/>
  <c r="M116" i="16"/>
  <c r="Y116" i="16" s="1"/>
  <c r="M150" i="16"/>
  <c r="Y150" i="16" s="1"/>
  <c r="O94" i="16"/>
  <c r="AA94" i="16" s="1"/>
  <c r="M129" i="16"/>
  <c r="Y129" i="16" s="1"/>
  <c r="M135" i="16"/>
  <c r="Y135" i="16" s="1"/>
  <c r="M51" i="16"/>
  <c r="Y51" i="16" s="1"/>
  <c r="K71" i="16"/>
  <c r="W71" i="16" s="1"/>
  <c r="K141" i="16"/>
  <c r="W141" i="16" s="1"/>
  <c r="K76" i="16"/>
  <c r="W76" i="16" s="1"/>
  <c r="K148" i="16"/>
  <c r="W148" i="16" s="1"/>
  <c r="M74" i="16"/>
  <c r="Y74" i="16" s="1"/>
  <c r="M118" i="16"/>
  <c r="Y118" i="16" s="1"/>
  <c r="O142" i="16"/>
  <c r="AA142" i="16" s="1"/>
  <c r="M125" i="16"/>
  <c r="M85" i="16"/>
  <c r="Y85" i="16" s="1"/>
  <c r="L57" i="16"/>
  <c r="X57" i="16" s="1"/>
  <c r="K125" i="16"/>
  <c r="W125" i="16" s="1"/>
  <c r="M49" i="16"/>
  <c r="Y49" i="16" s="1"/>
  <c r="K39" i="16"/>
  <c r="K78" i="16"/>
  <c r="W78" i="16" s="1"/>
  <c r="K150" i="16"/>
  <c r="W150" i="16" s="1"/>
  <c r="M76" i="16"/>
  <c r="M120" i="16"/>
  <c r="Y120" i="16" s="1"/>
  <c r="Z94" i="16"/>
  <c r="O77" i="16"/>
  <c r="AA77" i="16" s="1"/>
  <c r="M75" i="16"/>
  <c r="Y75" i="16" s="1"/>
  <c r="M121" i="16"/>
  <c r="Y121" i="16" s="1"/>
  <c r="M81" i="16"/>
  <c r="Y81" i="16" s="1"/>
  <c r="L61" i="16"/>
  <c r="X61" i="16" s="1"/>
  <c r="K73" i="16"/>
  <c r="W73" i="16" s="1"/>
  <c r="O93" i="16"/>
  <c r="AA93" i="16" s="1"/>
  <c r="L39" i="16"/>
  <c r="K82" i="16"/>
  <c r="W82" i="16" s="1"/>
  <c r="K55" i="16"/>
  <c r="W55" i="16" s="1"/>
  <c r="K90" i="16"/>
  <c r="W90" i="16" s="1"/>
  <c r="M46" i="16"/>
  <c r="Y46" i="16" s="1"/>
  <c r="M90" i="16"/>
  <c r="Y90" i="16" s="1"/>
  <c r="M124" i="16"/>
  <c r="Y124" i="16" s="1"/>
  <c r="M93" i="16"/>
  <c r="Y93" i="16" s="1"/>
  <c r="M149" i="16"/>
  <c r="Y149" i="16" s="1"/>
  <c r="M55" i="16"/>
  <c r="Y55" i="16" s="1"/>
  <c r="L131" i="16"/>
  <c r="X131" i="16" s="1"/>
  <c r="K149" i="16"/>
  <c r="W149" i="16" s="1"/>
  <c r="L127" i="16"/>
  <c r="X127" i="16" s="1"/>
  <c r="K94" i="16"/>
  <c r="W94" i="16" s="1"/>
  <c r="M48" i="16"/>
  <c r="M92" i="16"/>
  <c r="Y92" i="16" s="1"/>
  <c r="M126" i="16"/>
  <c r="Y126" i="16" s="1"/>
  <c r="Z148" i="16"/>
  <c r="M105" i="16"/>
  <c r="Y105" i="16" s="1"/>
  <c r="M103" i="16"/>
  <c r="Y103" i="16" s="1"/>
  <c r="M41" i="16"/>
  <c r="L44" i="16"/>
  <c r="X44" i="16" s="1"/>
  <c r="K131" i="16"/>
  <c r="W131" i="16" s="1"/>
  <c r="O39" i="16"/>
  <c r="K108" i="16"/>
  <c r="W108" i="16" s="1"/>
  <c r="M50" i="16"/>
  <c r="Y50" i="16" s="1"/>
  <c r="M94" i="16"/>
  <c r="M138" i="16"/>
  <c r="Y138" i="16" s="1"/>
  <c r="M111" i="16"/>
  <c r="Y111" i="16" s="1"/>
  <c r="M99" i="16"/>
  <c r="Y99" i="16" s="1"/>
  <c r="O58" i="16"/>
  <c r="AA58" i="16" s="1"/>
  <c r="O57" i="16"/>
  <c r="AA57" i="16" s="1"/>
  <c r="O85" i="16"/>
  <c r="AA85" i="16" s="1"/>
  <c r="O106" i="16"/>
  <c r="AA106" i="16" s="1"/>
  <c r="O49" i="16"/>
  <c r="AA49" i="16" s="1"/>
  <c r="O90" i="16"/>
  <c r="AA90" i="16" s="1"/>
  <c r="O153" i="16"/>
  <c r="AA153" i="16" s="1"/>
  <c r="J42" i="16"/>
  <c r="O129" i="16"/>
  <c r="AA129" i="16" s="1"/>
  <c r="O133" i="16"/>
  <c r="AA133" i="16" s="1"/>
  <c r="O65" i="16"/>
  <c r="AA65" i="16" s="1"/>
  <c r="O126" i="16"/>
  <c r="AA126" i="16" s="1"/>
  <c r="O108" i="16"/>
  <c r="AA108" i="16" s="1"/>
  <c r="O96" i="16"/>
  <c r="AA96" i="16" s="1"/>
  <c r="J138" i="16"/>
  <c r="V138" i="16" s="1"/>
  <c r="O148" i="16"/>
  <c r="AA148" i="16" s="1"/>
  <c r="J148" i="16"/>
  <c r="V148" i="16" s="1"/>
  <c r="O47" i="16"/>
  <c r="O53" i="16"/>
  <c r="AA53" i="16" s="1"/>
  <c r="O55" i="16"/>
  <c r="AA55" i="16" s="1"/>
  <c r="O83" i="16"/>
  <c r="AA83" i="16" s="1"/>
  <c r="J68" i="16"/>
  <c r="V68" i="16" s="1"/>
  <c r="J87" i="16"/>
  <c r="V87" i="16" s="1"/>
  <c r="J132" i="16"/>
  <c r="V132" i="16" s="1"/>
  <c r="J44" i="16"/>
  <c r="V44" i="16" s="1"/>
  <c r="J152" i="16"/>
  <c r="V152" i="16" s="1"/>
  <c r="J142" i="16"/>
  <c r="V142" i="16" s="1"/>
  <c r="J64" i="16"/>
  <c r="V64" i="16" s="1"/>
  <c r="Z61" i="16"/>
  <c r="O144" i="16"/>
  <c r="AA144" i="16" s="1"/>
  <c r="O87" i="16"/>
  <c r="AA87" i="16" s="1"/>
  <c r="O150" i="16"/>
  <c r="AA150" i="16" s="1"/>
  <c r="J89" i="16"/>
  <c r="V89" i="16" s="1"/>
  <c r="J76" i="16"/>
  <c r="V76" i="16" s="1"/>
  <c r="J74" i="16"/>
  <c r="V74" i="16" s="1"/>
  <c r="O152" i="16"/>
  <c r="AA152" i="16" s="1"/>
  <c r="O119" i="16"/>
  <c r="AA119" i="16" s="1"/>
  <c r="O134" i="16"/>
  <c r="AA134" i="16" s="1"/>
  <c r="J57" i="16"/>
  <c r="V57" i="16" s="1"/>
  <c r="J78" i="16"/>
  <c r="V78" i="16" s="1"/>
  <c r="O50" i="16"/>
  <c r="AA50" i="16" s="1"/>
  <c r="O121" i="16"/>
  <c r="AA121" i="16" s="1"/>
  <c r="O118" i="16"/>
  <c r="AA118" i="16" s="1"/>
  <c r="J75" i="16"/>
  <c r="V75" i="16" s="1"/>
  <c r="J122" i="16"/>
  <c r="V122" i="16" s="1"/>
  <c r="O60" i="16"/>
  <c r="AA60" i="16" s="1"/>
  <c r="O125" i="16"/>
  <c r="AA125" i="16" s="1"/>
  <c r="O45" i="16"/>
  <c r="AA45" i="16" s="1"/>
  <c r="J94" i="16"/>
  <c r="V94" i="16" s="1"/>
  <c r="J126" i="16"/>
  <c r="V126" i="16" s="1"/>
  <c r="J146" i="16"/>
  <c r="V146" i="16" s="1"/>
  <c r="J112" i="16"/>
  <c r="V112" i="16" s="1"/>
  <c r="J100" i="16"/>
  <c r="V100" i="16" s="1"/>
  <c r="O76" i="16"/>
  <c r="AA76" i="16" s="1"/>
  <c r="O127" i="16"/>
  <c r="AA127" i="16" s="1"/>
  <c r="J111" i="16"/>
  <c r="V111" i="16" s="1"/>
  <c r="J134" i="16"/>
  <c r="V134" i="16" s="1"/>
  <c r="O48" i="16"/>
  <c r="AA48" i="16" s="1"/>
  <c r="O75" i="16"/>
  <c r="AA75" i="16" s="1"/>
  <c r="O138" i="16"/>
  <c r="AA138" i="16" s="1"/>
  <c r="O149" i="16"/>
  <c r="AA149" i="16" s="1"/>
  <c r="O117" i="16"/>
  <c r="AA117" i="16" s="1"/>
  <c r="O81" i="16"/>
  <c r="AA81" i="16" s="1"/>
  <c r="O140" i="16"/>
  <c r="AA140" i="16" s="1"/>
  <c r="O136" i="16"/>
  <c r="AA136" i="16" s="1"/>
  <c r="O98" i="16"/>
  <c r="AA98" i="16" s="1"/>
  <c r="O69" i="16"/>
  <c r="AA69" i="16" s="1"/>
  <c r="O54" i="16"/>
  <c r="AA54" i="16" s="1"/>
  <c r="O70" i="16"/>
  <c r="AA70" i="16" s="1"/>
  <c r="O124" i="16"/>
  <c r="AA124" i="16" s="1"/>
  <c r="O145" i="16"/>
  <c r="AA145" i="16" s="1"/>
  <c r="O113" i="16"/>
  <c r="AA113" i="16" s="1"/>
  <c r="O79" i="16"/>
  <c r="AA79" i="16" s="1"/>
  <c r="O128" i="16"/>
  <c r="AA128" i="16" s="1"/>
  <c r="O130" i="16"/>
  <c r="AA130" i="16" s="1"/>
  <c r="O82" i="16"/>
  <c r="AA82" i="16" s="1"/>
  <c r="O91" i="16"/>
  <c r="AA91" i="16" s="1"/>
  <c r="O46" i="16"/>
  <c r="AA46" i="16" s="1"/>
  <c r="O147" i="16"/>
  <c r="AA147" i="16" s="1"/>
  <c r="O114" i="16"/>
  <c r="AA114" i="16" s="1"/>
  <c r="O143" i="16"/>
  <c r="AA143" i="16" s="1"/>
  <c r="O111" i="16"/>
  <c r="AA111" i="16" s="1"/>
  <c r="O73" i="16"/>
  <c r="AA73" i="16" s="1"/>
  <c r="O120" i="16"/>
  <c r="AA120" i="16" s="1"/>
  <c r="O116" i="16"/>
  <c r="AA116" i="16" s="1"/>
  <c r="O68" i="16"/>
  <c r="AA68" i="16" s="1"/>
  <c r="O107" i="16"/>
  <c r="AA107" i="16" s="1"/>
  <c r="O43" i="16"/>
  <c r="O59" i="16"/>
  <c r="AA59" i="16" s="1"/>
  <c r="O104" i="16"/>
  <c r="AA104" i="16" s="1"/>
  <c r="O141" i="16"/>
  <c r="AA141" i="16" s="1"/>
  <c r="O109" i="16"/>
  <c r="AA109" i="16" s="1"/>
  <c r="O71" i="16"/>
  <c r="AA71" i="16" s="1"/>
  <c r="O139" i="16"/>
  <c r="AA139" i="16" s="1"/>
  <c r="O131" i="16"/>
  <c r="AA131" i="16" s="1"/>
  <c r="O86" i="16"/>
  <c r="AA86" i="16" s="1"/>
  <c r="O88" i="16"/>
  <c r="AA88" i="16" s="1"/>
  <c r="O135" i="16"/>
  <c r="AA135" i="16" s="1"/>
  <c r="O103" i="16"/>
  <c r="AA103" i="16" s="1"/>
  <c r="O63" i="16"/>
  <c r="AA63" i="16" s="1"/>
  <c r="O92" i="16"/>
  <c r="AA92" i="16" s="1"/>
  <c r="O74" i="16"/>
  <c r="AA74" i="16" s="1"/>
  <c r="O122" i="16"/>
  <c r="AA122" i="16" s="1"/>
  <c r="O84" i="16"/>
  <c r="AA84" i="16" s="1"/>
  <c r="O89" i="16"/>
  <c r="AA89" i="16" s="1"/>
  <c r="O151" i="16"/>
  <c r="AA151" i="16" s="1"/>
  <c r="O102" i="16"/>
  <c r="AA102" i="16" s="1"/>
  <c r="O115" i="16"/>
  <c r="AA115" i="16" s="1"/>
  <c r="O40" i="16"/>
  <c r="J144" i="16"/>
  <c r="V144" i="16" s="1"/>
  <c r="J69" i="16"/>
  <c r="V69" i="16" s="1"/>
  <c r="J93" i="16"/>
  <c r="V93" i="16" s="1"/>
  <c r="J119" i="16"/>
  <c r="V119" i="16" s="1"/>
  <c r="J145" i="16"/>
  <c r="V145" i="16" s="1"/>
  <c r="J73" i="16"/>
  <c r="V73" i="16" s="1"/>
  <c r="J133" i="16"/>
  <c r="V133" i="16" s="1"/>
  <c r="J139" i="16"/>
  <c r="V139" i="16" s="1"/>
  <c r="J61" i="16"/>
  <c r="V61" i="16" s="1"/>
  <c r="J85" i="16"/>
  <c r="V85" i="16" s="1"/>
  <c r="J140" i="16"/>
  <c r="V140" i="16" s="1"/>
  <c r="J63" i="16"/>
  <c r="V63" i="16" s="1"/>
  <c r="J91" i="16"/>
  <c r="V91" i="16" s="1"/>
  <c r="J117" i="16"/>
  <c r="V117" i="16" s="1"/>
  <c r="J141" i="16"/>
  <c r="V141" i="16" s="1"/>
  <c r="J67" i="16"/>
  <c r="V67" i="16" s="1"/>
  <c r="J143" i="16"/>
  <c r="V143" i="16" s="1"/>
  <c r="J121" i="16"/>
  <c r="V121" i="16" s="1"/>
  <c r="J147" i="16"/>
  <c r="V147" i="16" s="1"/>
  <c r="J49" i="16"/>
  <c r="V49" i="16" s="1"/>
  <c r="J103" i="16"/>
  <c r="V103" i="16" s="1"/>
  <c r="J129" i="16"/>
  <c r="V129" i="16" s="1"/>
  <c r="J83" i="16"/>
  <c r="V83" i="16" s="1"/>
  <c r="J47" i="16"/>
  <c r="V47" i="16" s="1"/>
  <c r="J71" i="16"/>
  <c r="V71" i="16" s="1"/>
  <c r="J97" i="16"/>
  <c r="V97" i="16" s="1"/>
  <c r="J123" i="16"/>
  <c r="V123" i="16" s="1"/>
  <c r="J153" i="16"/>
  <c r="V153" i="16" s="1"/>
  <c r="J127" i="16"/>
  <c r="V127" i="16" s="1"/>
  <c r="J51" i="16"/>
  <c r="V51" i="16" s="1"/>
  <c r="J81" i="16"/>
  <c r="V81" i="16" s="1"/>
  <c r="J105" i="16"/>
  <c r="V105" i="16" s="1"/>
  <c r="J53" i="16"/>
  <c r="V53" i="16" s="1"/>
  <c r="J107" i="16"/>
  <c r="V107" i="16" s="1"/>
  <c r="J135" i="16"/>
  <c r="V135" i="16" s="1"/>
  <c r="J59" i="16"/>
  <c r="V59" i="16" s="1"/>
  <c r="J84" i="16"/>
  <c r="V84" i="16" s="1"/>
  <c r="J109" i="16"/>
  <c r="V109" i="16" s="1"/>
  <c r="J116" i="16"/>
  <c r="V116" i="16" s="1"/>
  <c r="J92" i="16"/>
  <c r="V92" i="16" s="1"/>
  <c r="J118" i="16"/>
  <c r="V118" i="16" s="1"/>
  <c r="J128" i="16"/>
  <c r="V128" i="16" s="1"/>
  <c r="J136" i="16"/>
  <c r="V136" i="16" s="1"/>
  <c r="J102" i="16"/>
  <c r="V102" i="16" s="1"/>
  <c r="J120" i="16"/>
  <c r="V120" i="16" s="1"/>
  <c r="J131" i="16"/>
  <c r="V131" i="16" s="1"/>
  <c r="J137" i="16"/>
  <c r="V137" i="16" s="1"/>
  <c r="J62" i="16"/>
  <c r="V62" i="16" s="1"/>
  <c r="J106" i="16"/>
  <c r="V106" i="16" s="1"/>
  <c r="J124" i="16"/>
  <c r="V124" i="16" s="1"/>
  <c r="J98" i="16"/>
  <c r="V98" i="16" s="1"/>
  <c r="J99" i="16"/>
  <c r="V99" i="16" s="1"/>
  <c r="J115" i="16"/>
  <c r="V115" i="16" s="1"/>
  <c r="J125" i="16"/>
  <c r="V125" i="16" s="1"/>
  <c r="J54" i="16"/>
  <c r="V54" i="16" s="1"/>
  <c r="J104" i="16"/>
  <c r="V104" i="16" s="1"/>
  <c r="J114" i="16"/>
  <c r="V114" i="16" s="1"/>
  <c r="J90" i="16"/>
  <c r="V90" i="16" s="1"/>
  <c r="J80" i="16"/>
  <c r="V80" i="16" s="1"/>
  <c r="J95" i="16"/>
  <c r="V95" i="16" s="1"/>
  <c r="J113" i="16"/>
  <c r="V113" i="16" s="1"/>
  <c r="J96" i="16"/>
  <c r="V96" i="16" s="1"/>
  <c r="J110" i="16"/>
  <c r="V110" i="16" s="1"/>
  <c r="J86" i="16"/>
  <c r="V86" i="16" s="1"/>
  <c r="J55" i="16"/>
  <c r="V55" i="16" s="1"/>
  <c r="J79" i="16"/>
  <c r="V79" i="16" s="1"/>
  <c r="J101" i="16"/>
  <c r="V101" i="16" s="1"/>
  <c r="J72" i="16"/>
  <c r="V72" i="16" s="1"/>
  <c r="J88" i="16"/>
  <c r="V88" i="16" s="1"/>
  <c r="J66" i="16"/>
  <c r="V66" i="16" s="1"/>
  <c r="J108" i="16"/>
  <c r="V108" i="16" s="1"/>
  <c r="J41" i="16"/>
  <c r="J77" i="16"/>
  <c r="V77" i="16" s="1"/>
  <c r="O132" i="16"/>
  <c r="AA132" i="16" s="1"/>
  <c r="O100" i="16"/>
  <c r="AA100" i="16" s="1"/>
  <c r="O95" i="16"/>
  <c r="AA95" i="16" s="1"/>
  <c r="O42" i="16"/>
  <c r="O67" i="16"/>
  <c r="AA67" i="16" s="1"/>
  <c r="O99" i="16"/>
  <c r="AA99" i="16" s="1"/>
  <c r="J130" i="16"/>
  <c r="V130" i="16" s="1"/>
  <c r="J46" i="16"/>
  <c r="V46" i="16" s="1"/>
  <c r="J52" i="16"/>
  <c r="V52" i="16" s="1"/>
  <c r="O146" i="16"/>
  <c r="AA146" i="16" s="1"/>
  <c r="O112" i="16"/>
  <c r="AA112" i="16" s="1"/>
  <c r="O97" i="16"/>
  <c r="AA97" i="16" s="1"/>
  <c r="O52" i="16"/>
  <c r="AA52" i="16" s="1"/>
  <c r="O78" i="16"/>
  <c r="AA78" i="16" s="1"/>
  <c r="O61" i="16"/>
  <c r="AA61" i="16" s="1"/>
  <c r="J65" i="16"/>
  <c r="V65" i="16" s="1"/>
  <c r="J149" i="16"/>
  <c r="V149" i="16" s="1"/>
  <c r="J48" i="16"/>
  <c r="V48" i="16" s="1"/>
  <c r="J56" i="16"/>
  <c r="V56" i="16" s="1"/>
  <c r="Z142" i="16"/>
  <c r="O56" i="16"/>
  <c r="AA56" i="16" s="1"/>
  <c r="O101" i="16"/>
  <c r="AA101" i="16" s="1"/>
  <c r="O64" i="16"/>
  <c r="AA64" i="16" s="1"/>
  <c r="O62" i="16"/>
  <c r="AA62" i="16" s="1"/>
  <c r="O123" i="16"/>
  <c r="AA123" i="16" s="1"/>
  <c r="J40" i="16"/>
  <c r="J58" i="16"/>
  <c r="V58" i="16" s="1"/>
  <c r="J50" i="16"/>
  <c r="V50" i="16" s="1"/>
  <c r="J70" i="16"/>
  <c r="V70" i="16" s="1"/>
  <c r="Z96" i="16"/>
  <c r="O66" i="16"/>
  <c r="AA66" i="16" s="1"/>
  <c r="O41" i="16"/>
  <c r="O105" i="16"/>
  <c r="AA105" i="16" s="1"/>
  <c r="O72" i="16"/>
  <c r="AA72" i="16" s="1"/>
  <c r="O51" i="16"/>
  <c r="AA51" i="16" s="1"/>
  <c r="J151" i="16"/>
  <c r="V151" i="16" s="1"/>
  <c r="J60" i="16"/>
  <c r="V60" i="16" s="1"/>
  <c r="J82" i="16"/>
  <c r="V82" i="16" s="1"/>
  <c r="V103" i="11"/>
  <c r="K51" i="11"/>
  <c r="W51" i="11" s="1"/>
  <c r="K136" i="11"/>
  <c r="W136" i="11" s="1"/>
  <c r="M52" i="11"/>
  <c r="O100" i="11"/>
  <c r="AA100" i="11" s="1"/>
  <c r="Y35" i="11"/>
  <c r="Y45" i="11"/>
  <c r="Y133" i="11"/>
  <c r="Z98" i="11"/>
  <c r="Z131" i="11"/>
  <c r="Z107" i="11"/>
  <c r="Z35" i="11"/>
  <c r="W111" i="11"/>
  <c r="W101" i="11"/>
  <c r="W108" i="11"/>
  <c r="W84" i="11"/>
  <c r="X40" i="11"/>
  <c r="X128" i="11"/>
  <c r="M75" i="11"/>
  <c r="Y75" i="11" s="1"/>
  <c r="M79" i="11"/>
  <c r="Y79" i="11" s="1"/>
  <c r="M115" i="11"/>
  <c r="M37" i="11"/>
  <c r="Y37" i="11" s="1"/>
  <c r="M87" i="11"/>
  <c r="M91" i="11"/>
  <c r="M129" i="11"/>
  <c r="M55" i="11"/>
  <c r="Y55" i="11" s="1"/>
  <c r="M81" i="11"/>
  <c r="Y81" i="11" s="1"/>
  <c r="M105" i="11"/>
  <c r="M133" i="11"/>
  <c r="M137" i="11"/>
  <c r="Y137" i="11" s="1"/>
  <c r="M141" i="11"/>
  <c r="Y141" i="11" s="1"/>
  <c r="M41" i="11"/>
  <c r="M61" i="11"/>
  <c r="M51" i="11"/>
  <c r="Y51" i="11" s="1"/>
  <c r="M57" i="11"/>
  <c r="M77" i="11"/>
  <c r="M46" i="11"/>
  <c r="M72" i="11"/>
  <c r="Y72" i="11" s="1"/>
  <c r="M106" i="11"/>
  <c r="M120" i="11"/>
  <c r="M67" i="11"/>
  <c r="M97" i="11"/>
  <c r="M139" i="11"/>
  <c r="Y139" i="11" s="1"/>
  <c r="M53" i="11"/>
  <c r="M73" i="11"/>
  <c r="M93" i="11"/>
  <c r="Y93" i="11" s="1"/>
  <c r="M107" i="11"/>
  <c r="M121" i="11"/>
  <c r="Y121" i="11" s="1"/>
  <c r="M43" i="11"/>
  <c r="M58" i="11"/>
  <c r="Y58" i="11" s="1"/>
  <c r="M63" i="11"/>
  <c r="M69" i="11"/>
  <c r="M84" i="11"/>
  <c r="Y84" i="11" s="1"/>
  <c r="M89" i="11"/>
  <c r="Y89" i="11" s="1"/>
  <c r="M99" i="11"/>
  <c r="Y99" i="11" s="1"/>
  <c r="M74" i="11"/>
  <c r="M131" i="11"/>
  <c r="M104" i="11"/>
  <c r="Y104" i="11" s="1"/>
  <c r="M144" i="11"/>
  <c r="Y144" i="11" s="1"/>
  <c r="M119" i="11"/>
  <c r="M136" i="11"/>
  <c r="M49" i="11"/>
  <c r="Y49" i="11" s="1"/>
  <c r="M123" i="11"/>
  <c r="M80" i="11"/>
  <c r="Y80" i="11" s="1"/>
  <c r="M113" i="11"/>
  <c r="Y113" i="11" s="1"/>
  <c r="M111" i="11"/>
  <c r="M110" i="11"/>
  <c r="Y110" i="11" s="1"/>
  <c r="M34" i="11"/>
  <c r="M138" i="11"/>
  <c r="M90" i="11"/>
  <c r="M44" i="11"/>
  <c r="M83" i="11"/>
  <c r="Y83" i="11" s="1"/>
  <c r="M102" i="11"/>
  <c r="M132" i="11"/>
  <c r="Y132" i="11" s="1"/>
  <c r="M88" i="11"/>
  <c r="M42" i="11"/>
  <c r="M71" i="11"/>
  <c r="Y71" i="11" s="1"/>
  <c r="M98" i="11"/>
  <c r="M130" i="11"/>
  <c r="Y130" i="11" s="1"/>
  <c r="M82" i="11"/>
  <c r="M36" i="11"/>
  <c r="M143" i="11"/>
  <c r="M65" i="11"/>
  <c r="Y65" i="11" s="1"/>
  <c r="M86" i="11"/>
  <c r="Y86" i="11" s="1"/>
  <c r="M118" i="11"/>
  <c r="M66" i="11"/>
  <c r="Y66" i="11" s="1"/>
  <c r="M127" i="11"/>
  <c r="M47" i="11"/>
  <c r="M76" i="11"/>
  <c r="M116" i="11"/>
  <c r="Y116" i="11" s="1"/>
  <c r="M64" i="11"/>
  <c r="M125" i="11"/>
  <c r="M45" i="11"/>
  <c r="M70" i="11"/>
  <c r="M114" i="11"/>
  <c r="M62" i="11"/>
  <c r="M117" i="11"/>
  <c r="Y117" i="11" s="1"/>
  <c r="M39" i="11"/>
  <c r="Y39" i="11" s="1"/>
  <c r="M142" i="11"/>
  <c r="M68" i="11"/>
  <c r="Y68" i="11" s="1"/>
  <c r="M112" i="11"/>
  <c r="Y112" i="11" s="1"/>
  <c r="M60" i="11"/>
  <c r="Y60" i="11" s="1"/>
  <c r="M109" i="11"/>
  <c r="Y109" i="11" s="1"/>
  <c r="M35" i="11"/>
  <c r="M134" i="11"/>
  <c r="M50" i="11"/>
  <c r="M108" i="11"/>
  <c r="M56" i="11"/>
  <c r="M103" i="11"/>
  <c r="Y103" i="11" s="1"/>
  <c r="M78" i="11"/>
  <c r="Y78" i="11" s="1"/>
  <c r="M126" i="11"/>
  <c r="V112" i="11"/>
  <c r="V88" i="11"/>
  <c r="V40" i="11"/>
  <c r="M92" i="11"/>
  <c r="K46" i="11"/>
  <c r="W46" i="11" s="1"/>
  <c r="K66" i="11"/>
  <c r="K106" i="11"/>
  <c r="W106" i="11" s="1"/>
  <c r="K120" i="11"/>
  <c r="K36" i="11"/>
  <c r="W36" i="11" s="1"/>
  <c r="K92" i="11"/>
  <c r="K102" i="11"/>
  <c r="K62" i="11"/>
  <c r="K82" i="11"/>
  <c r="W82" i="11" s="1"/>
  <c r="K130" i="11"/>
  <c r="W130" i="11" s="1"/>
  <c r="K138" i="11"/>
  <c r="K143" i="11"/>
  <c r="K38" i="11"/>
  <c r="K58" i="11"/>
  <c r="K78" i="11"/>
  <c r="K84" i="11"/>
  <c r="K113" i="11"/>
  <c r="K70" i="11"/>
  <c r="K128" i="11"/>
  <c r="W128" i="11" s="1"/>
  <c r="K141" i="11"/>
  <c r="W141" i="11" s="1"/>
  <c r="K86" i="11"/>
  <c r="W86" i="11" s="1"/>
  <c r="K100" i="11"/>
  <c r="W100" i="11" s="1"/>
  <c r="K144" i="11"/>
  <c r="K44" i="11"/>
  <c r="K90" i="11"/>
  <c r="K118" i="11"/>
  <c r="K80" i="11"/>
  <c r="W80" i="11" s="1"/>
  <c r="K95" i="11"/>
  <c r="K109" i="11"/>
  <c r="W109" i="11" s="1"/>
  <c r="K50" i="11"/>
  <c r="K137" i="11"/>
  <c r="W137" i="11" s="1"/>
  <c r="K54" i="11"/>
  <c r="K127" i="11"/>
  <c r="W127" i="11" s="1"/>
  <c r="K140" i="11"/>
  <c r="K111" i="11"/>
  <c r="K79" i="11"/>
  <c r="K134" i="11"/>
  <c r="K94" i="11"/>
  <c r="K40" i="11"/>
  <c r="K47" i="11"/>
  <c r="K135" i="11"/>
  <c r="W135" i="11" s="1"/>
  <c r="K105" i="11"/>
  <c r="K77" i="11"/>
  <c r="K132" i="11"/>
  <c r="W132" i="11" s="1"/>
  <c r="K88" i="11"/>
  <c r="W88" i="11" s="1"/>
  <c r="K45" i="11"/>
  <c r="W45" i="11" s="1"/>
  <c r="K131" i="11"/>
  <c r="K103" i="11"/>
  <c r="K75" i="11"/>
  <c r="W75" i="11" s="1"/>
  <c r="K126" i="11"/>
  <c r="K76" i="11"/>
  <c r="W76" i="11" s="1"/>
  <c r="K43" i="11"/>
  <c r="K115" i="11"/>
  <c r="W115" i="11" s="1"/>
  <c r="K99" i="11"/>
  <c r="K71" i="11"/>
  <c r="K122" i="11"/>
  <c r="K72" i="11"/>
  <c r="W72" i="11" s="1"/>
  <c r="K63" i="11"/>
  <c r="W63" i="11" s="1"/>
  <c r="K39" i="11"/>
  <c r="K107" i="11"/>
  <c r="K139" i="11"/>
  <c r="K97" i="11"/>
  <c r="K69" i="11"/>
  <c r="K116" i="11"/>
  <c r="W116" i="11" s="1"/>
  <c r="K68" i="11"/>
  <c r="W68" i="11" s="1"/>
  <c r="K61" i="11"/>
  <c r="K37" i="11"/>
  <c r="K93" i="11"/>
  <c r="W93" i="11" s="1"/>
  <c r="K114" i="11"/>
  <c r="W114" i="11" s="1"/>
  <c r="K133" i="11"/>
  <c r="W133" i="11" s="1"/>
  <c r="K91" i="11"/>
  <c r="K67" i="11"/>
  <c r="W67" i="11" s="1"/>
  <c r="K112" i="11"/>
  <c r="K64" i="11"/>
  <c r="K59" i="11"/>
  <c r="K35" i="11"/>
  <c r="K129" i="11"/>
  <c r="W129" i="11" s="1"/>
  <c r="K89" i="11"/>
  <c r="K65" i="11"/>
  <c r="K110" i="11"/>
  <c r="W110" i="11" s="1"/>
  <c r="K60" i="11"/>
  <c r="W60" i="11" s="1"/>
  <c r="K57" i="11"/>
  <c r="W57" i="11" s="1"/>
  <c r="K34" i="11"/>
  <c r="K125" i="11"/>
  <c r="W125" i="11" s="1"/>
  <c r="K87" i="11"/>
  <c r="W87" i="11" s="1"/>
  <c r="K108" i="11"/>
  <c r="K56" i="11"/>
  <c r="W56" i="11" s="1"/>
  <c r="K55" i="11"/>
  <c r="W55" i="11" s="1"/>
  <c r="M128" i="11"/>
  <c r="Y128" i="11" s="1"/>
  <c r="O34" i="11"/>
  <c r="O35" i="11"/>
  <c r="O55" i="11"/>
  <c r="AA55" i="11" s="1"/>
  <c r="O41" i="11"/>
  <c r="AA41" i="11" s="1"/>
  <c r="O66" i="11"/>
  <c r="AA66" i="11" s="1"/>
  <c r="O110" i="11"/>
  <c r="O51" i="11"/>
  <c r="O57" i="11"/>
  <c r="O42" i="11"/>
  <c r="AA42" i="11" s="1"/>
  <c r="O62" i="11"/>
  <c r="O88" i="11"/>
  <c r="O116" i="11"/>
  <c r="AA116" i="11" s="1"/>
  <c r="O130" i="11"/>
  <c r="O134" i="11"/>
  <c r="AA134" i="11" s="1"/>
  <c r="O47" i="11"/>
  <c r="AA47" i="11" s="1"/>
  <c r="O102" i="11"/>
  <c r="AA102" i="11" s="1"/>
  <c r="O112" i="11"/>
  <c r="AA112" i="11" s="1"/>
  <c r="O78" i="11"/>
  <c r="O126" i="11"/>
  <c r="O38" i="11"/>
  <c r="O54" i="11"/>
  <c r="AA54" i="11" s="1"/>
  <c r="O39" i="11"/>
  <c r="AA39" i="11" s="1"/>
  <c r="O43" i="11"/>
  <c r="AA43" i="11" s="1"/>
  <c r="O58" i="11"/>
  <c r="AA58" i="11" s="1"/>
  <c r="O74" i="11"/>
  <c r="O45" i="11"/>
  <c r="O108" i="11"/>
  <c r="O122" i="11"/>
  <c r="AA122" i="11" s="1"/>
  <c r="O64" i="11"/>
  <c r="O136" i="11"/>
  <c r="O84" i="11"/>
  <c r="O123" i="11"/>
  <c r="AA123" i="11" s="1"/>
  <c r="O139" i="11"/>
  <c r="O107" i="11"/>
  <c r="O75" i="11"/>
  <c r="O140" i="11"/>
  <c r="AA140" i="11" s="1"/>
  <c r="O96" i="11"/>
  <c r="O50" i="11"/>
  <c r="O117" i="11"/>
  <c r="AA117" i="11" s="1"/>
  <c r="O137" i="11"/>
  <c r="AA137" i="11" s="1"/>
  <c r="O105" i="11"/>
  <c r="AA105" i="11" s="1"/>
  <c r="O73" i="11"/>
  <c r="O138" i="11"/>
  <c r="O94" i="11"/>
  <c r="O48" i="11"/>
  <c r="AA48" i="11" s="1"/>
  <c r="O113" i="11"/>
  <c r="O135" i="11"/>
  <c r="AA135" i="11" s="1"/>
  <c r="O101" i="11"/>
  <c r="AA101" i="11" s="1"/>
  <c r="O71" i="11"/>
  <c r="O132" i="11"/>
  <c r="O92" i="11"/>
  <c r="AA92" i="11" s="1"/>
  <c r="O44" i="11"/>
  <c r="O59" i="11"/>
  <c r="AA59" i="11" s="1"/>
  <c r="O103" i="11"/>
  <c r="O131" i="11"/>
  <c r="AA131" i="11" s="1"/>
  <c r="O93" i="11"/>
  <c r="O63" i="11"/>
  <c r="AA63" i="11" s="1"/>
  <c r="O124" i="11"/>
  <c r="AA124" i="11" s="1"/>
  <c r="O86" i="11"/>
  <c r="O36" i="11"/>
  <c r="AA36" i="11" s="1"/>
  <c r="O49" i="11"/>
  <c r="O99" i="11"/>
  <c r="O129" i="11"/>
  <c r="AA129" i="11" s="1"/>
  <c r="O91" i="11"/>
  <c r="AA91" i="11" s="1"/>
  <c r="O61" i="11"/>
  <c r="O120" i="11"/>
  <c r="O82" i="11"/>
  <c r="O37" i="11"/>
  <c r="O95" i="11"/>
  <c r="O127" i="11"/>
  <c r="AA127" i="11" s="1"/>
  <c r="O87" i="11"/>
  <c r="AA87" i="11" s="1"/>
  <c r="O118" i="11"/>
  <c r="AA118" i="11" s="1"/>
  <c r="O80" i="11"/>
  <c r="AA80" i="11" s="1"/>
  <c r="O89" i="11"/>
  <c r="AA89" i="11" s="1"/>
  <c r="O125" i="11"/>
  <c r="O85" i="11"/>
  <c r="O72" i="11"/>
  <c r="AA72" i="11" s="1"/>
  <c r="O114" i="11"/>
  <c r="O76" i="11"/>
  <c r="O69" i="11"/>
  <c r="O121" i="11"/>
  <c r="AA121" i="11" s="1"/>
  <c r="O83" i="11"/>
  <c r="O60" i="11"/>
  <c r="AA60" i="11" s="1"/>
  <c r="O106" i="11"/>
  <c r="O70" i="11"/>
  <c r="O97" i="11"/>
  <c r="V41" i="11"/>
  <c r="X97" i="11"/>
  <c r="K42" i="11"/>
  <c r="W42" i="11" s="1"/>
  <c r="M94" i="11"/>
  <c r="Y94" i="11" s="1"/>
  <c r="O144" i="11"/>
  <c r="O46" i="11"/>
  <c r="O111" i="11"/>
  <c r="AA111" i="11" s="1"/>
  <c r="Y142" i="11"/>
  <c r="Y129" i="11"/>
  <c r="Y143" i="11"/>
  <c r="Y107" i="11"/>
  <c r="Y43" i="11"/>
  <c r="Y64" i="11"/>
  <c r="Z99" i="11"/>
  <c r="Z75" i="11"/>
  <c r="Z38" i="11"/>
  <c r="W73" i="11"/>
  <c r="W47" i="11"/>
  <c r="W69" i="11"/>
  <c r="Y105" i="11"/>
  <c r="X73" i="11"/>
  <c r="X77" i="11"/>
  <c r="K48" i="11"/>
  <c r="W48" i="11" s="1"/>
  <c r="M100" i="11"/>
  <c r="Y100" i="11" s="1"/>
  <c r="K117" i="11"/>
  <c r="O115" i="11"/>
  <c r="Y41" i="11"/>
  <c r="Y138" i="11"/>
  <c r="Y74" i="11"/>
  <c r="Y126" i="11"/>
  <c r="Y44" i="11"/>
  <c r="Y76" i="11"/>
  <c r="Y53" i="11"/>
  <c r="W103" i="11"/>
  <c r="Z58" i="11"/>
  <c r="Y73" i="11"/>
  <c r="Y34" i="11"/>
  <c r="W61" i="11"/>
  <c r="W107" i="11"/>
  <c r="W122" i="11"/>
  <c r="W50" i="11"/>
  <c r="Z116" i="11"/>
  <c r="X81" i="11"/>
  <c r="K52" i="11"/>
  <c r="W52" i="11" s="1"/>
  <c r="M122" i="11"/>
  <c r="O40" i="11"/>
  <c r="AA40" i="11" s="1"/>
  <c r="O119" i="11"/>
  <c r="AA119" i="11" s="1"/>
  <c r="X75" i="11"/>
  <c r="X139" i="11"/>
  <c r="V128" i="11"/>
  <c r="Y131" i="11"/>
  <c r="Y67" i="11"/>
  <c r="Y115" i="11"/>
  <c r="Y36" i="11"/>
  <c r="Y134" i="11"/>
  <c r="W89" i="11"/>
  <c r="W53" i="11"/>
  <c r="W99" i="11"/>
  <c r="W144" i="11"/>
  <c r="W120" i="11"/>
  <c r="X137" i="11"/>
  <c r="X98" i="11"/>
  <c r="X74" i="11"/>
  <c r="M59" i="11"/>
  <c r="Y59" i="11" s="1"/>
  <c r="K74" i="11"/>
  <c r="W74" i="11" s="1"/>
  <c r="M140" i="11"/>
  <c r="O52" i="11"/>
  <c r="K73" i="11"/>
  <c r="O133" i="11"/>
  <c r="V126" i="11"/>
  <c r="V102" i="11"/>
  <c r="M85" i="11"/>
  <c r="K96" i="11"/>
  <c r="W96" i="11" s="1"/>
  <c r="O56" i="11"/>
  <c r="K81" i="11"/>
  <c r="O141" i="11"/>
  <c r="V100" i="11"/>
  <c r="M95" i="11"/>
  <c r="K98" i="11"/>
  <c r="W98" i="11" s="1"/>
  <c r="O68" i="11"/>
  <c r="AA68" i="11" s="1"/>
  <c r="K83" i="11"/>
  <c r="O143" i="11"/>
  <c r="X51" i="11"/>
  <c r="X83" i="11"/>
  <c r="X115" i="11"/>
  <c r="K41" i="11"/>
  <c r="W41" i="11" s="1"/>
  <c r="M101" i="11"/>
  <c r="K104" i="11"/>
  <c r="W104" i="11" s="1"/>
  <c r="O90" i="11"/>
  <c r="AA90" i="11" s="1"/>
  <c r="K85" i="11"/>
  <c r="M38" i="11"/>
  <c r="Y38" i="11" s="1"/>
  <c r="O65" i="11"/>
  <c r="K49" i="11"/>
  <c r="W49" i="11" s="1"/>
  <c r="M135" i="11"/>
  <c r="Y135" i="11" s="1"/>
  <c r="K124" i="11"/>
  <c r="W124" i="11" s="1"/>
  <c r="M48" i="11"/>
  <c r="Y48" i="11" s="1"/>
  <c r="O98" i="11"/>
  <c r="K101" i="11"/>
  <c r="M40" i="11"/>
  <c r="O67" i="11"/>
  <c r="AA67" i="11" s="1"/>
  <c r="O109" i="11"/>
  <c r="V50" i="11"/>
  <c r="Y127" i="11"/>
  <c r="Y63" i="11"/>
  <c r="Y120" i="11"/>
  <c r="Y111" i="11"/>
  <c r="Y122" i="11"/>
  <c r="Z42" i="11"/>
  <c r="Z88" i="11"/>
  <c r="Z45" i="11"/>
  <c r="Y69" i="11"/>
  <c r="W91" i="11"/>
  <c r="W142" i="11"/>
  <c r="W118" i="11"/>
  <c r="W94" i="11"/>
  <c r="W70" i="11"/>
  <c r="V93" i="11"/>
  <c r="X101" i="11"/>
  <c r="X69" i="11"/>
  <c r="V39" i="11"/>
  <c r="V81" i="11"/>
  <c r="V129" i="11"/>
  <c r="X54" i="11"/>
  <c r="X118" i="11"/>
  <c r="V144" i="11"/>
  <c r="V72" i="11"/>
  <c r="V48" i="11"/>
  <c r="Y124" i="11"/>
  <c r="Y108" i="11"/>
  <c r="Y136" i="11"/>
  <c r="Y90" i="11"/>
  <c r="Z52" i="11"/>
  <c r="W39" i="11"/>
  <c r="Z44" i="11"/>
  <c r="Z34" i="11"/>
  <c r="Z80" i="11"/>
  <c r="Z67" i="11"/>
  <c r="Z84" i="11"/>
  <c r="W37" i="11"/>
  <c r="W83" i="11"/>
  <c r="W140" i="11"/>
  <c r="W92" i="11"/>
  <c r="W44" i="11"/>
  <c r="X119" i="11"/>
  <c r="V45" i="11"/>
  <c r="X36" i="11"/>
  <c r="X92" i="11"/>
  <c r="V63" i="11"/>
  <c r="V139" i="11"/>
  <c r="V67" i="11"/>
  <c r="V57" i="11"/>
  <c r="Y101" i="11"/>
  <c r="V142" i="11"/>
  <c r="V70" i="11"/>
  <c r="Y88" i="11"/>
  <c r="Y97" i="11"/>
  <c r="Y125" i="11"/>
  <c r="Y82" i="11"/>
  <c r="Z78" i="11"/>
  <c r="Z122" i="11"/>
  <c r="Z72" i="11"/>
  <c r="Z113" i="11"/>
  <c r="Z89" i="11"/>
  <c r="Z65" i="11"/>
  <c r="Z41" i="11"/>
  <c r="Z110" i="11"/>
  <c r="W138" i="11"/>
  <c r="W90" i="11"/>
  <c r="W66" i="11"/>
  <c r="X105" i="11"/>
  <c r="V71" i="11"/>
  <c r="X124" i="11"/>
  <c r="W71" i="11"/>
  <c r="V35" i="11"/>
  <c r="V79" i="11"/>
  <c r="N34" i="11"/>
  <c r="N45" i="11"/>
  <c r="N115" i="11"/>
  <c r="Z115" i="11" s="1"/>
  <c r="N119" i="11"/>
  <c r="Z119" i="11" s="1"/>
  <c r="N71" i="11"/>
  <c r="Z71" i="11" s="1"/>
  <c r="N133" i="11"/>
  <c r="N137" i="11"/>
  <c r="Z137" i="11" s="1"/>
  <c r="N141" i="11"/>
  <c r="Z141" i="11" s="1"/>
  <c r="N41" i="11"/>
  <c r="N87" i="11"/>
  <c r="N51" i="11"/>
  <c r="Z51" i="11" s="1"/>
  <c r="N57" i="11"/>
  <c r="Z57" i="11" s="1"/>
  <c r="N77" i="11"/>
  <c r="Z77" i="11" s="1"/>
  <c r="N125" i="11"/>
  <c r="Z125" i="11" s="1"/>
  <c r="N47" i="11"/>
  <c r="Z47" i="11" s="1"/>
  <c r="N143" i="11"/>
  <c r="Z143" i="11" s="1"/>
  <c r="N139" i="11"/>
  <c r="Z139" i="11" s="1"/>
  <c r="N107" i="11"/>
  <c r="N117" i="11"/>
  <c r="Z117" i="11" s="1"/>
  <c r="N43" i="11"/>
  <c r="Z43" i="11" s="1"/>
  <c r="N39" i="11"/>
  <c r="N58" i="11"/>
  <c r="N89" i="11"/>
  <c r="N74" i="11"/>
  <c r="N131" i="11"/>
  <c r="N91" i="11"/>
  <c r="Z91" i="11" s="1"/>
  <c r="N136" i="11"/>
  <c r="Z136" i="11" s="1"/>
  <c r="N65" i="11"/>
  <c r="N95" i="11"/>
  <c r="Z95" i="11" s="1"/>
  <c r="N109" i="11"/>
  <c r="N123" i="11"/>
  <c r="Z123" i="11" s="1"/>
  <c r="N69" i="11"/>
  <c r="Z69" i="11" s="1"/>
  <c r="N84" i="11"/>
  <c r="N99" i="11"/>
  <c r="N54" i="11"/>
  <c r="N60" i="11"/>
  <c r="N64" i="11"/>
  <c r="Z64" i="11" s="1"/>
  <c r="N112" i="11"/>
  <c r="Z112" i="11" s="1"/>
  <c r="N135" i="11"/>
  <c r="Z135" i="11" s="1"/>
  <c r="X59" i="11"/>
  <c r="X123" i="11"/>
  <c r="V116" i="11"/>
  <c r="V68" i="11"/>
  <c r="Y52" i="11"/>
  <c r="Y46" i="11"/>
  <c r="Y77" i="11"/>
  <c r="Y47" i="11"/>
  <c r="Y98" i="11"/>
  <c r="Z70" i="11"/>
  <c r="Z132" i="11"/>
  <c r="Z114" i="11"/>
  <c r="Z111" i="11"/>
  <c r="Z87" i="11"/>
  <c r="Z63" i="11"/>
  <c r="Z39" i="11"/>
  <c r="W143" i="11"/>
  <c r="W117" i="11"/>
  <c r="W112" i="11"/>
  <c r="W64" i="11"/>
  <c r="W40" i="11"/>
  <c r="X111" i="11"/>
  <c r="X130" i="11"/>
  <c r="X143" i="11"/>
  <c r="X49" i="11"/>
  <c r="W81" i="11"/>
  <c r="V85" i="11"/>
  <c r="V131" i="11"/>
  <c r="X90" i="11"/>
  <c r="W121" i="11"/>
  <c r="X108" i="11"/>
  <c r="N75" i="11"/>
  <c r="L44" i="11"/>
  <c r="X44" i="11" s="1"/>
  <c r="L84" i="11"/>
  <c r="X84" i="11" s="1"/>
  <c r="L136" i="11"/>
  <c r="X136" i="11" s="1"/>
  <c r="N52" i="11"/>
  <c r="N98" i="11"/>
  <c r="J44" i="11"/>
  <c r="V44" i="11" s="1"/>
  <c r="J50" i="11"/>
  <c r="J70" i="11"/>
  <c r="J90" i="11"/>
  <c r="J98" i="11"/>
  <c r="V98" i="11" s="1"/>
  <c r="J106" i="11"/>
  <c r="J112" i="11"/>
  <c r="J120" i="11"/>
  <c r="V120" i="11" s="1"/>
  <c r="J128" i="11"/>
  <c r="J56" i="11"/>
  <c r="V56" i="11" s="1"/>
  <c r="J122" i="11"/>
  <c r="V122" i="11" s="1"/>
  <c r="J72" i="11"/>
  <c r="J126" i="11"/>
  <c r="J142" i="11"/>
  <c r="J80" i="11"/>
  <c r="V80" i="11" s="1"/>
  <c r="J102" i="11"/>
  <c r="J136" i="11"/>
  <c r="V136" i="11" s="1"/>
  <c r="J46" i="11"/>
  <c r="V46" i="11" s="1"/>
  <c r="J66" i="11"/>
  <c r="J96" i="11"/>
  <c r="V96" i="11" s="1"/>
  <c r="J124" i="11"/>
  <c r="V124" i="11" s="1"/>
  <c r="J36" i="11"/>
  <c r="V36" i="11" s="1"/>
  <c r="J92" i="11"/>
  <c r="V92" i="11" s="1"/>
  <c r="J62" i="11"/>
  <c r="J82" i="11"/>
  <c r="J130" i="11"/>
  <c r="J116" i="11"/>
  <c r="J38" i="11"/>
  <c r="J58" i="11"/>
  <c r="V58" i="11" s="1"/>
  <c r="J78" i="11"/>
  <c r="V78" i="11" s="1"/>
  <c r="J84" i="11"/>
  <c r="J54" i="11"/>
  <c r="V54" i="11" s="1"/>
  <c r="J94" i="11"/>
  <c r="V94" i="11" s="1"/>
  <c r="J140" i="11"/>
  <c r="V140" i="11" s="1"/>
  <c r="J144" i="11"/>
  <c r="J86" i="11"/>
  <c r="J100" i="11"/>
  <c r="J114" i="11"/>
  <c r="J104" i="11"/>
  <c r="V104" i="11" s="1"/>
  <c r="J118" i="11"/>
  <c r="V118" i="11" s="1"/>
  <c r="J34" i="11"/>
  <c r="J60" i="11"/>
  <c r="V60" i="11" s="1"/>
  <c r="L87" i="11"/>
  <c r="X87" i="11" s="1"/>
  <c r="L86" i="11"/>
  <c r="X86" i="11" s="1"/>
  <c r="N36" i="11"/>
  <c r="Z36" i="11" s="1"/>
  <c r="N120" i="11"/>
  <c r="X62" i="11"/>
  <c r="X94" i="11"/>
  <c r="X126" i="11"/>
  <c r="V138" i="11"/>
  <c r="V114" i="11"/>
  <c r="V90" i="11"/>
  <c r="V66" i="11"/>
  <c r="V42" i="11"/>
  <c r="Y87" i="11"/>
  <c r="Y106" i="11"/>
  <c r="Y42" i="11"/>
  <c r="Y56" i="11"/>
  <c r="Y123" i="11"/>
  <c r="Z118" i="11"/>
  <c r="Z106" i="11"/>
  <c r="Z133" i="11"/>
  <c r="Z109" i="11"/>
  <c r="Z85" i="11"/>
  <c r="Z61" i="11"/>
  <c r="W59" i="11"/>
  <c r="W134" i="11"/>
  <c r="W62" i="11"/>
  <c r="W38" i="11"/>
  <c r="X37" i="11"/>
  <c r="V117" i="11"/>
  <c r="V113" i="11"/>
  <c r="V65" i="11"/>
  <c r="V137" i="11"/>
  <c r="X127" i="11"/>
  <c r="X122" i="11"/>
  <c r="V91" i="11"/>
  <c r="Y102" i="11"/>
  <c r="X41" i="11"/>
  <c r="J55" i="11"/>
  <c r="V55" i="11" s="1"/>
  <c r="J79" i="11"/>
  <c r="J103" i="11"/>
  <c r="J127" i="11"/>
  <c r="J40" i="11"/>
  <c r="N79" i="11"/>
  <c r="L52" i="11"/>
  <c r="X52" i="11" s="1"/>
  <c r="L88" i="11"/>
  <c r="X88" i="11" s="1"/>
  <c r="L138" i="11"/>
  <c r="N56" i="11"/>
  <c r="Z56" i="11" s="1"/>
  <c r="N104" i="11"/>
  <c r="Z104" i="11" s="1"/>
  <c r="L34" i="11"/>
  <c r="X34" i="11" s="1"/>
  <c r="L109" i="11"/>
  <c r="X109" i="11" s="1"/>
  <c r="N38" i="11"/>
  <c r="N124" i="11"/>
  <c r="X35" i="11"/>
  <c r="X99" i="11"/>
  <c r="X131" i="11"/>
  <c r="V134" i="11"/>
  <c r="V110" i="11"/>
  <c r="V86" i="11"/>
  <c r="V62" i="11"/>
  <c r="V38" i="11"/>
  <c r="W113" i="11"/>
  <c r="Y95" i="11"/>
  <c r="Y61" i="11"/>
  <c r="Y57" i="11"/>
  <c r="Z60" i="11"/>
  <c r="Z86" i="11"/>
  <c r="Z90" i="11"/>
  <c r="Z40" i="11"/>
  <c r="Z105" i="11"/>
  <c r="Z81" i="11"/>
  <c r="W97" i="11"/>
  <c r="W139" i="11"/>
  <c r="W43" i="11"/>
  <c r="W58" i="11"/>
  <c r="W34" i="11"/>
  <c r="X53" i="11"/>
  <c r="X38" i="11"/>
  <c r="X70" i="11"/>
  <c r="V132" i="11"/>
  <c r="V108" i="11"/>
  <c r="V84" i="11"/>
  <c r="Y70" i="11"/>
  <c r="Y92" i="11"/>
  <c r="Y62" i="11"/>
  <c r="Y40" i="11"/>
  <c r="Y118" i="11"/>
  <c r="Y54" i="11"/>
  <c r="Y96" i="11"/>
  <c r="Z140" i="11"/>
  <c r="Z68" i="11"/>
  <c r="Z128" i="11"/>
  <c r="Z127" i="11"/>
  <c r="Z103" i="11"/>
  <c r="Z79" i="11"/>
  <c r="Z55" i="11"/>
  <c r="Y119" i="11"/>
  <c r="W119" i="11"/>
  <c r="W79" i="11"/>
  <c r="W85" i="11"/>
  <c r="W131" i="11"/>
  <c r="W35" i="11"/>
  <c r="X135" i="11"/>
  <c r="X112" i="11"/>
  <c r="X82" i="11"/>
  <c r="X113" i="11"/>
  <c r="X50" i="11"/>
  <c r="V127" i="11"/>
  <c r="Y91" i="11"/>
  <c r="N35" i="11"/>
  <c r="N93" i="11"/>
  <c r="Z93" i="11" s="1"/>
  <c r="L91" i="11"/>
  <c r="X91" i="11" s="1"/>
  <c r="L75" i="11"/>
  <c r="L79" i="11"/>
  <c r="X79" i="11" s="1"/>
  <c r="L115" i="11"/>
  <c r="L37" i="11"/>
  <c r="L57" i="11"/>
  <c r="X57" i="11" s="1"/>
  <c r="L119" i="11"/>
  <c r="L139" i="11"/>
  <c r="L51" i="11"/>
  <c r="L77" i="11"/>
  <c r="L46" i="11"/>
  <c r="X46" i="11" s="1"/>
  <c r="L72" i="11"/>
  <c r="X72" i="11" s="1"/>
  <c r="L106" i="11"/>
  <c r="X106" i="11" s="1"/>
  <c r="L120" i="11"/>
  <c r="X120" i="11" s="1"/>
  <c r="L92" i="11"/>
  <c r="L97" i="11"/>
  <c r="L102" i="11"/>
  <c r="X102" i="11" s="1"/>
  <c r="L134" i="11"/>
  <c r="X134" i="11" s="1"/>
  <c r="L111" i="11"/>
  <c r="L143" i="11"/>
  <c r="L53" i="11"/>
  <c r="L73" i="11"/>
  <c r="L93" i="11"/>
  <c r="X93" i="11" s="1"/>
  <c r="L107" i="11"/>
  <c r="X107" i="11" s="1"/>
  <c r="L121" i="11"/>
  <c r="X121" i="11" s="1"/>
  <c r="L43" i="11"/>
  <c r="X43" i="11" s="1"/>
  <c r="L63" i="11"/>
  <c r="X63" i="11" s="1"/>
  <c r="L69" i="11"/>
  <c r="L89" i="11"/>
  <c r="X89" i="11" s="1"/>
  <c r="L48" i="11"/>
  <c r="X48" i="11" s="1"/>
  <c r="L74" i="11"/>
  <c r="L103" i="11"/>
  <c r="X103" i="11" s="1"/>
  <c r="L131" i="11"/>
  <c r="L135" i="11"/>
  <c r="L55" i="11"/>
  <c r="X55" i="11" s="1"/>
  <c r="L70" i="11"/>
  <c r="L128" i="11"/>
  <c r="L141" i="11"/>
  <c r="X141" i="11" s="1"/>
  <c r="L40" i="11"/>
  <c r="L144" i="11"/>
  <c r="X144" i="11" s="1"/>
  <c r="L132" i="11"/>
  <c r="X132" i="11" s="1"/>
  <c r="L76" i="11"/>
  <c r="X76" i="11" s="1"/>
  <c r="L105" i="11"/>
  <c r="L133" i="11"/>
  <c r="X133" i="11" s="1"/>
  <c r="L49" i="11"/>
  <c r="L80" i="11"/>
  <c r="L95" i="11"/>
  <c r="X95" i="11" s="1"/>
  <c r="L50" i="11"/>
  <c r="L81" i="11"/>
  <c r="L113" i="11"/>
  <c r="L127" i="11"/>
  <c r="L140" i="11"/>
  <c r="X140" i="11" s="1"/>
  <c r="L58" i="11"/>
  <c r="X58" i="11" s="1"/>
  <c r="L96" i="11"/>
  <c r="X96" i="11" s="1"/>
  <c r="N72" i="11"/>
  <c r="N114" i="11"/>
  <c r="L137" i="11"/>
  <c r="L116" i="11"/>
  <c r="X116" i="11" s="1"/>
  <c r="N66" i="11"/>
  <c r="Z66" i="11" s="1"/>
  <c r="N138" i="11"/>
  <c r="Z138" i="11" s="1"/>
  <c r="V130" i="11"/>
  <c r="V106" i="11"/>
  <c r="V82" i="11"/>
  <c r="V34" i="11"/>
  <c r="W95" i="11"/>
  <c r="Y140" i="11"/>
  <c r="Y114" i="11"/>
  <c r="Y50" i="11"/>
  <c r="Y85" i="11"/>
  <c r="Z46" i="11"/>
  <c r="Z126" i="11"/>
  <c r="Z54" i="11"/>
  <c r="Z74" i="11"/>
  <c r="Z120" i="11"/>
  <c r="Z53" i="11"/>
  <c r="Z124" i="11"/>
  <c r="W105" i="11"/>
  <c r="W65" i="11"/>
  <c r="W77" i="11"/>
  <c r="W123" i="11"/>
  <c r="W126" i="11"/>
  <c r="W102" i="11"/>
  <c r="W78" i="11"/>
  <c r="W54" i="11"/>
  <c r="X117" i="11"/>
  <c r="V89" i="11"/>
  <c r="X80" i="11"/>
  <c r="V43" i="11"/>
  <c r="X138" i="11"/>
  <c r="V105" i="11"/>
  <c r="V83" i="11"/>
  <c r="V61" i="11"/>
  <c r="V87" i="11"/>
  <c r="X42" i="11"/>
  <c r="J39" i="11"/>
  <c r="J63" i="11"/>
  <c r="J87" i="11"/>
  <c r="J111" i="11"/>
  <c r="V111" i="11" s="1"/>
  <c r="J135" i="11"/>
  <c r="V135" i="11" s="1"/>
  <c r="L71" i="11"/>
  <c r="X71" i="11" s="1"/>
  <c r="J88" i="11"/>
  <c r="N37" i="11"/>
  <c r="Z37" i="11" s="1"/>
  <c r="N101" i="11"/>
  <c r="Z101" i="11" s="1"/>
  <c r="L60" i="11"/>
  <c r="X60" i="11" s="1"/>
  <c r="L104" i="11"/>
  <c r="X104" i="11" s="1"/>
  <c r="N76" i="11"/>
  <c r="Z76" i="11" s="1"/>
  <c r="N116" i="11"/>
  <c r="L39" i="11"/>
  <c r="X39" i="11" s="1"/>
  <c r="L124" i="11"/>
  <c r="N82" i="11"/>
  <c r="Z82" i="11" s="1"/>
  <c r="N142" i="11"/>
  <c r="Z142" i="11" s="1"/>
  <c r="Y133" i="16"/>
  <c r="Z116" i="16"/>
  <c r="Z47" i="16"/>
  <c r="Z87" i="16"/>
  <c r="Z78" i="16"/>
  <c r="Z109" i="16"/>
  <c r="Z92" i="16"/>
  <c r="Z49" i="16"/>
  <c r="Z84" i="16"/>
  <c r="Z108" i="16"/>
  <c r="Z121" i="16"/>
  <c r="Z125" i="16"/>
  <c r="Z93" i="16"/>
  <c r="Z152" i="16"/>
  <c r="Z71" i="16"/>
  <c r="Z103" i="16"/>
  <c r="Z107" i="16"/>
  <c r="Z51" i="16"/>
  <c r="Z137" i="16"/>
  <c r="Z138" i="16"/>
  <c r="Z63" i="16"/>
  <c r="Z65" i="16"/>
  <c r="Y115" i="16"/>
  <c r="Y73" i="16"/>
  <c r="Y57" i="16"/>
  <c r="Y59" i="16"/>
  <c r="Y107" i="16"/>
  <c r="Y109" i="16"/>
  <c r="AA80" i="16"/>
  <c r="M56" i="16"/>
  <c r="Y56" i="16" s="1"/>
  <c r="M80" i="16"/>
  <c r="Y80" i="16" s="1"/>
  <c r="M104" i="16"/>
  <c r="Y104" i="16" s="1"/>
  <c r="M128" i="16"/>
  <c r="Y128" i="16" s="1"/>
  <c r="M152" i="16"/>
  <c r="Y152" i="16" s="1"/>
  <c r="M137" i="16"/>
  <c r="Y137" i="16" s="1"/>
  <c r="M40" i="16"/>
  <c r="M65" i="16"/>
  <c r="Y65" i="16" s="1"/>
  <c r="M143" i="16"/>
  <c r="Y143" i="16" s="1"/>
  <c r="L86" i="16"/>
  <c r="X86" i="16" s="1"/>
  <c r="L41" i="16"/>
  <c r="Y71" i="16"/>
  <c r="Y95" i="16"/>
  <c r="Y119" i="16"/>
  <c r="M58" i="16"/>
  <c r="Y58" i="16" s="1"/>
  <c r="M82" i="16"/>
  <c r="Y82" i="16" s="1"/>
  <c r="M106" i="16"/>
  <c r="Y106" i="16" s="1"/>
  <c r="M130" i="16"/>
  <c r="Y130" i="16" s="1"/>
  <c r="M145" i="16"/>
  <c r="Y145" i="16" s="1"/>
  <c r="M83" i="16"/>
  <c r="Y83" i="16" s="1"/>
  <c r="M61" i="16"/>
  <c r="Y61" i="16" s="1"/>
  <c r="M139" i="16"/>
  <c r="Y139" i="16" s="1"/>
  <c r="L98" i="16"/>
  <c r="X98" i="16" s="1"/>
  <c r="L150" i="16"/>
  <c r="X150" i="16" s="1"/>
  <c r="Y87" i="16"/>
  <c r="Y97" i="16"/>
  <c r="Y70" i="16"/>
  <c r="Y94" i="16"/>
  <c r="M60" i="16"/>
  <c r="Y60" i="16" s="1"/>
  <c r="M84" i="16"/>
  <c r="Y84" i="16" s="1"/>
  <c r="M108" i="16"/>
  <c r="Y108" i="16" s="1"/>
  <c r="M132" i="16"/>
  <c r="Y132" i="16" s="1"/>
  <c r="M47" i="16"/>
  <c r="Y47" i="16" s="1"/>
  <c r="M151" i="16"/>
  <c r="Y151" i="16" s="1"/>
  <c r="M79" i="16"/>
  <c r="Y79" i="16" s="1"/>
  <c r="M131" i="16"/>
  <c r="Y131" i="16" s="1"/>
  <c r="M89" i="16"/>
  <c r="Y89" i="16" s="1"/>
  <c r="L114" i="16"/>
  <c r="X114" i="16" s="1"/>
  <c r="L125" i="16"/>
  <c r="X125" i="16" s="1"/>
  <c r="Y147" i="16"/>
  <c r="Y48" i="16"/>
  <c r="Y96" i="16"/>
  <c r="Y144" i="16"/>
  <c r="M62" i="16"/>
  <c r="Y62" i="16" s="1"/>
  <c r="M86" i="16"/>
  <c r="Y86" i="16" s="1"/>
  <c r="M110" i="16"/>
  <c r="Y110" i="16" s="1"/>
  <c r="M134" i="16"/>
  <c r="Y134" i="16" s="1"/>
  <c r="M53" i="16"/>
  <c r="Y53" i="16" s="1"/>
  <c r="M117" i="16"/>
  <c r="Y117" i="16" s="1"/>
  <c r="M141" i="16"/>
  <c r="Y141" i="16" s="1"/>
  <c r="M127" i="16"/>
  <c r="Y127" i="16" s="1"/>
  <c r="M45" i="16"/>
  <c r="Y45" i="16" s="1"/>
  <c r="L122" i="16"/>
  <c r="X122" i="16" s="1"/>
  <c r="L100" i="16"/>
  <c r="X100" i="16" s="1"/>
  <c r="Y77" i="16"/>
  <c r="Y101" i="16"/>
  <c r="Y125" i="16"/>
  <c r="Y98" i="16"/>
  <c r="Y122" i="16"/>
  <c r="Y146" i="16"/>
  <c r="M64" i="16"/>
  <c r="Y64" i="16" s="1"/>
  <c r="M88" i="16"/>
  <c r="Y88" i="16" s="1"/>
  <c r="M112" i="16"/>
  <c r="Y112" i="16" s="1"/>
  <c r="M136" i="16"/>
  <c r="Y136" i="16" s="1"/>
  <c r="M69" i="16"/>
  <c r="Y69" i="16" s="1"/>
  <c r="M113" i="16"/>
  <c r="Y113" i="16" s="1"/>
  <c r="M91" i="16"/>
  <c r="Y91" i="16" s="1"/>
  <c r="M123" i="16"/>
  <c r="Y123" i="16" s="1"/>
  <c r="L152" i="16"/>
  <c r="X152" i="16" s="1"/>
  <c r="L121" i="16"/>
  <c r="X121" i="16" s="1"/>
  <c r="Y63" i="16"/>
  <c r="L47" i="16"/>
  <c r="X47" i="16" s="1"/>
  <c r="L146" i="16"/>
  <c r="X146" i="16" s="1"/>
  <c r="K50" i="16"/>
  <c r="W50" i="16" s="1"/>
  <c r="K84" i="16"/>
  <c r="W84" i="16" s="1"/>
  <c r="K120" i="16"/>
  <c r="W120" i="16" s="1"/>
  <c r="L130" i="16"/>
  <c r="X130" i="16" s="1"/>
  <c r="L65" i="16"/>
  <c r="X65" i="16" s="1"/>
  <c r="L70" i="16"/>
  <c r="X70" i="16" s="1"/>
  <c r="L55" i="16"/>
  <c r="X55" i="16" s="1"/>
  <c r="L95" i="16"/>
  <c r="X95" i="16" s="1"/>
  <c r="K89" i="16"/>
  <c r="W89" i="16" s="1"/>
  <c r="K63" i="16"/>
  <c r="W63" i="16" s="1"/>
  <c r="K93" i="16"/>
  <c r="W93" i="16" s="1"/>
  <c r="K52" i="16"/>
  <c r="W52" i="16" s="1"/>
  <c r="K88" i="16"/>
  <c r="W88" i="16" s="1"/>
  <c r="K122" i="16"/>
  <c r="W122" i="16" s="1"/>
  <c r="L106" i="16"/>
  <c r="X106" i="16" s="1"/>
  <c r="L69" i="16"/>
  <c r="X69" i="16" s="1"/>
  <c r="L78" i="16"/>
  <c r="X78" i="16" s="1"/>
  <c r="L87" i="16"/>
  <c r="X87" i="16" s="1"/>
  <c r="L83" i="16"/>
  <c r="X83" i="16" s="1"/>
  <c r="K107" i="16"/>
  <c r="W107" i="16" s="1"/>
  <c r="K67" i="16"/>
  <c r="W67" i="16" s="1"/>
  <c r="K137" i="16"/>
  <c r="W137" i="16" s="1"/>
  <c r="K64" i="16"/>
  <c r="W64" i="16" s="1"/>
  <c r="K96" i="16"/>
  <c r="W96" i="16" s="1"/>
  <c r="K138" i="16"/>
  <c r="W138" i="16" s="1"/>
  <c r="L56" i="16"/>
  <c r="X56" i="16" s="1"/>
  <c r="L105" i="16"/>
  <c r="X105" i="16" s="1"/>
  <c r="L126" i="16"/>
  <c r="X126" i="16" s="1"/>
  <c r="L53" i="16"/>
  <c r="X53" i="16" s="1"/>
  <c r="L108" i="16"/>
  <c r="X108" i="16" s="1"/>
  <c r="K139" i="16"/>
  <c r="W139" i="16" s="1"/>
  <c r="K66" i="16"/>
  <c r="W66" i="16" s="1"/>
  <c r="K100" i="16"/>
  <c r="W100" i="16" s="1"/>
  <c r="K140" i="16"/>
  <c r="W140" i="16" s="1"/>
  <c r="K42" i="16"/>
  <c r="L64" i="16"/>
  <c r="X64" i="16" s="1"/>
  <c r="L115" i="16"/>
  <c r="X115" i="16" s="1"/>
  <c r="L49" i="16"/>
  <c r="X49" i="16" s="1"/>
  <c r="L153" i="16"/>
  <c r="X153" i="16" s="1"/>
  <c r="L96" i="16"/>
  <c r="X96" i="16" s="1"/>
  <c r="K145" i="16"/>
  <c r="W145" i="16" s="1"/>
  <c r="K85" i="16"/>
  <c r="W85" i="16" s="1"/>
  <c r="K68" i="16"/>
  <c r="W68" i="16" s="1"/>
  <c r="K102" i="16"/>
  <c r="W102" i="16" s="1"/>
  <c r="K142" i="16"/>
  <c r="W142" i="16" s="1"/>
  <c r="L58" i="16"/>
  <c r="X58" i="16" s="1"/>
  <c r="L72" i="16"/>
  <c r="X72" i="16" s="1"/>
  <c r="L119" i="16"/>
  <c r="X119" i="16" s="1"/>
  <c r="L109" i="16"/>
  <c r="X109" i="16" s="1"/>
  <c r="L91" i="16"/>
  <c r="X91" i="16" s="1"/>
  <c r="L84" i="16"/>
  <c r="X84" i="16" s="1"/>
  <c r="K49" i="16"/>
  <c r="W49" i="16" s="1"/>
  <c r="L124" i="16"/>
  <c r="X124" i="16" s="1"/>
  <c r="L73" i="16"/>
  <c r="X73" i="16" s="1"/>
  <c r="L90" i="16"/>
  <c r="X90" i="16" s="1"/>
  <c r="L75" i="16"/>
  <c r="X75" i="16" s="1"/>
  <c r="L129" i="16"/>
  <c r="X129" i="16" s="1"/>
  <c r="L140" i="16"/>
  <c r="X140" i="16" s="1"/>
  <c r="L97" i="16"/>
  <c r="X97" i="16" s="1"/>
  <c r="L110" i="16"/>
  <c r="X110" i="16" s="1"/>
  <c r="L40" i="16"/>
  <c r="L59" i="16"/>
  <c r="X59" i="16" s="1"/>
  <c r="K133" i="16"/>
  <c r="W133" i="16" s="1"/>
  <c r="K121" i="16"/>
  <c r="W121" i="16" s="1"/>
  <c r="K103" i="16"/>
  <c r="W103" i="16" s="1"/>
  <c r="K72" i="16"/>
  <c r="W72" i="16" s="1"/>
  <c r="K106" i="16"/>
  <c r="W106" i="16" s="1"/>
  <c r="K144" i="16"/>
  <c r="W144" i="16" s="1"/>
  <c r="L74" i="16"/>
  <c r="X74" i="16" s="1"/>
  <c r="L82" i="16"/>
  <c r="X82" i="16" s="1"/>
  <c r="L123" i="16"/>
  <c r="X123" i="16" s="1"/>
  <c r="L79" i="16"/>
  <c r="X79" i="16" s="1"/>
  <c r="L42" i="16"/>
  <c r="L46" i="16"/>
  <c r="X46" i="16" s="1"/>
  <c r="K127" i="16"/>
  <c r="W127" i="16" s="1"/>
  <c r="K153" i="16"/>
  <c r="W153" i="16" s="1"/>
  <c r="K77" i="16"/>
  <c r="W77" i="16" s="1"/>
  <c r="K115" i="16"/>
  <c r="W115" i="16" s="1"/>
  <c r="K99" i="16"/>
  <c r="W99" i="16" s="1"/>
  <c r="K60" i="16"/>
  <c r="W60" i="16" s="1"/>
  <c r="K92" i="16"/>
  <c r="W92" i="16" s="1"/>
  <c r="K124" i="16"/>
  <c r="W124" i="16" s="1"/>
  <c r="K83" i="16"/>
  <c r="W83" i="16" s="1"/>
  <c r="K79" i="16"/>
  <c r="W79" i="16" s="1"/>
  <c r="K123" i="16"/>
  <c r="W123" i="16" s="1"/>
  <c r="X107" i="16"/>
  <c r="K70" i="16"/>
  <c r="W70" i="16" s="1"/>
  <c r="K98" i="16"/>
  <c r="W98" i="16" s="1"/>
  <c r="K130" i="16"/>
  <c r="W130" i="16" s="1"/>
  <c r="L144" i="16"/>
  <c r="X144" i="16" s="1"/>
  <c r="L102" i="16"/>
  <c r="X102" i="16" s="1"/>
  <c r="L77" i="16"/>
  <c r="X77" i="16" s="1"/>
  <c r="L139" i="16"/>
  <c r="X139" i="16" s="1"/>
  <c r="L132" i="16"/>
  <c r="X132" i="16" s="1"/>
  <c r="L88" i="16"/>
  <c r="X88" i="16" s="1"/>
  <c r="L113" i="16"/>
  <c r="X113" i="16" s="1"/>
  <c r="L45" i="16"/>
  <c r="X45" i="16" s="1"/>
  <c r="K51" i="16"/>
  <c r="W51" i="16" s="1"/>
  <c r="K151" i="16"/>
  <c r="W151" i="16" s="1"/>
  <c r="K81" i="16"/>
  <c r="W81" i="16" s="1"/>
  <c r="K129" i="16"/>
  <c r="W129" i="16" s="1"/>
  <c r="L52" i="16"/>
  <c r="X52" i="16" s="1"/>
  <c r="L112" i="16"/>
  <c r="X112" i="16" s="1"/>
  <c r="L85" i="16"/>
  <c r="X85" i="16" s="1"/>
  <c r="L143" i="16"/>
  <c r="X143" i="16" s="1"/>
  <c r="L148" i="16"/>
  <c r="X148" i="16" s="1"/>
  <c r="L76" i="16"/>
  <c r="X76" i="16" s="1"/>
  <c r="L71" i="16"/>
  <c r="X71" i="16" s="1"/>
  <c r="L99" i="16"/>
  <c r="X99" i="16" s="1"/>
  <c r="L60" i="16"/>
  <c r="X60" i="16" s="1"/>
  <c r="L128" i="16"/>
  <c r="X128" i="16" s="1"/>
  <c r="L89" i="16"/>
  <c r="X89" i="16" s="1"/>
  <c r="L147" i="16"/>
  <c r="X147" i="16" s="1"/>
  <c r="L149" i="16"/>
  <c r="X149" i="16" s="1"/>
  <c r="L50" i="16"/>
  <c r="X50" i="16" s="1"/>
  <c r="L51" i="16"/>
  <c r="X51" i="16" s="1"/>
  <c r="L142" i="16"/>
  <c r="X142" i="16" s="1"/>
  <c r="L94" i="16"/>
  <c r="X94" i="16" s="1"/>
  <c r="L136" i="16"/>
  <c r="X136" i="16" s="1"/>
  <c r="L93" i="16"/>
  <c r="X93" i="16" s="1"/>
  <c r="L151" i="16"/>
  <c r="X151" i="16" s="1"/>
  <c r="L117" i="16"/>
  <c r="X117" i="16" s="1"/>
  <c r="L111" i="16"/>
  <c r="X111" i="16" s="1"/>
  <c r="L137" i="16"/>
  <c r="X137" i="16" s="1"/>
  <c r="L80" i="16"/>
  <c r="X80" i="16" s="1"/>
  <c r="L66" i="16"/>
  <c r="X66" i="16" s="1"/>
  <c r="L116" i="16"/>
  <c r="X116" i="16" s="1"/>
  <c r="L43" i="16"/>
  <c r="L101" i="16"/>
  <c r="X101" i="16" s="1"/>
  <c r="L54" i="16"/>
  <c r="X54" i="16" s="1"/>
  <c r="L104" i="16"/>
  <c r="X104" i="16" s="1"/>
  <c r="L67" i="16"/>
  <c r="X67" i="16" s="1"/>
  <c r="L141" i="16"/>
  <c r="X141" i="16" s="1"/>
  <c r="L103" i="16"/>
  <c r="X103" i="16" s="1"/>
  <c r="K56" i="16"/>
  <c r="W56" i="16" s="1"/>
  <c r="K80" i="16"/>
  <c r="W80" i="16" s="1"/>
  <c r="K104" i="16"/>
  <c r="W104" i="16" s="1"/>
  <c r="K128" i="16"/>
  <c r="W128" i="16" s="1"/>
  <c r="K152" i="16"/>
  <c r="W152" i="16" s="1"/>
  <c r="K95" i="16"/>
  <c r="W95" i="16" s="1"/>
  <c r="K47" i="16"/>
  <c r="W47" i="16" s="1"/>
  <c r="K97" i="16"/>
  <c r="W97" i="16" s="1"/>
  <c r="K135" i="16"/>
  <c r="W135" i="16" s="1"/>
  <c r="K75" i="16"/>
  <c r="W75" i="16" s="1"/>
  <c r="K101" i="16"/>
  <c r="W101" i="16" s="1"/>
  <c r="K40" i="16"/>
  <c r="K43" i="16"/>
  <c r="K117" i="16"/>
  <c r="W117" i="16" s="1"/>
  <c r="K53" i="16"/>
  <c r="W53" i="16" s="1"/>
  <c r="K62" i="16"/>
  <c r="W62" i="16" s="1"/>
  <c r="K86" i="16"/>
  <c r="W86" i="16" s="1"/>
  <c r="K110" i="16"/>
  <c r="W110" i="16" s="1"/>
  <c r="K134" i="16"/>
  <c r="W134" i="16" s="1"/>
  <c r="K113" i="16"/>
  <c r="W113" i="16" s="1"/>
  <c r="K109" i="16"/>
  <c r="W109" i="16" s="1"/>
  <c r="K59" i="16"/>
  <c r="W59" i="16" s="1"/>
  <c r="K143" i="16"/>
  <c r="W143" i="16" s="1"/>
  <c r="K65" i="16"/>
  <c r="W65" i="16" s="1"/>
  <c r="K112" i="16"/>
  <c r="W112" i="16" s="1"/>
  <c r="K136" i="16"/>
  <c r="W136" i="16" s="1"/>
  <c r="K45" i="16"/>
  <c r="W45" i="16" s="1"/>
  <c r="K119" i="16"/>
  <c r="W119" i="16" s="1"/>
  <c r="K91" i="16"/>
  <c r="W91" i="16" s="1"/>
  <c r="K41" i="16"/>
  <c r="L48" i="16"/>
  <c r="X48" i="16" s="1"/>
  <c r="L68" i="16"/>
  <c r="X68" i="16" s="1"/>
  <c r="L120" i="16"/>
  <c r="X120" i="16" s="1"/>
  <c r="L81" i="16"/>
  <c r="X81" i="16" s="1"/>
  <c r="L135" i="16"/>
  <c r="X135" i="16" s="1"/>
  <c r="L118" i="16"/>
  <c r="X118" i="16" s="1"/>
  <c r="L138" i="16"/>
  <c r="X138" i="16" s="1"/>
  <c r="L92" i="16"/>
  <c r="X92" i="16" s="1"/>
  <c r="L145" i="16"/>
  <c r="X145" i="16" s="1"/>
  <c r="X62" i="16"/>
  <c r="Y67" i="16"/>
  <c r="Z115" i="16"/>
  <c r="Z97" i="16"/>
  <c r="Z133" i="16"/>
  <c r="Z89" i="16"/>
  <c r="Z145" i="16"/>
  <c r="Z83" i="16"/>
  <c r="Z141" i="16"/>
  <c r="Z67" i="16"/>
  <c r="Z139" i="16"/>
  <c r="Z149" i="16"/>
  <c r="Z69" i="16"/>
  <c r="Z101" i="16"/>
  <c r="Z113" i="16"/>
  <c r="Z135" i="16"/>
  <c r="Z123" i="16"/>
  <c r="Z53" i="16"/>
  <c r="Z70" i="16"/>
  <c r="Y66" i="16"/>
  <c r="Y114" i="16"/>
  <c r="Z153" i="16"/>
  <c r="Z45" i="16"/>
  <c r="Z75" i="16"/>
  <c r="Y68" i="16"/>
  <c r="Y140" i="16"/>
  <c r="Z73" i="16"/>
  <c r="Z143" i="16"/>
  <c r="Z55" i="16"/>
  <c r="Z151" i="16"/>
  <c r="Z46" i="16"/>
  <c r="Z102" i="16"/>
  <c r="Z52" i="16"/>
  <c r="Z144" i="16"/>
  <c r="AA47" i="16"/>
  <c r="AA110" i="16"/>
  <c r="Z126" i="16"/>
  <c r="Z48" i="16"/>
  <c r="Z120" i="16"/>
  <c r="Z124" i="16"/>
  <c r="Z104" i="16"/>
  <c r="Z150" i="16"/>
  <c r="Z50" i="16"/>
  <c r="Z72" i="16"/>
  <c r="Z146" i="16"/>
  <c r="Z74" i="16"/>
  <c r="Z128" i="16"/>
  <c r="Z54" i="16"/>
  <c r="Z76" i="16"/>
  <c r="Z98" i="16"/>
  <c r="Z68" i="16"/>
  <c r="Z118" i="16"/>
  <c r="Y102" i="16"/>
  <c r="Z90" i="16"/>
  <c r="Z88" i="16"/>
  <c r="Z136" i="16"/>
  <c r="Z112" i="16"/>
  <c r="Z140" i="16"/>
  <c r="Z66" i="16"/>
  <c r="Y76" i="16"/>
  <c r="Y100" i="16"/>
  <c r="Y148" i="16"/>
  <c r="Y78" i="16"/>
  <c r="Z44" i="16"/>
  <c r="Z100" i="16"/>
  <c r="Z64" i="16"/>
  <c r="Z114" i="16"/>
  <c r="Z62" i="16"/>
  <c r="AA54" i="13"/>
  <c r="AA106" i="13"/>
  <c r="Z127" i="13"/>
  <c r="Z60" i="13"/>
  <c r="Z110" i="13"/>
  <c r="Z62" i="13"/>
  <c r="Z56" i="13"/>
  <c r="X92" i="13"/>
  <c r="X73" i="13"/>
  <c r="AA52" i="13"/>
  <c r="Z120" i="13"/>
  <c r="X100" i="13"/>
  <c r="AA67" i="13"/>
  <c r="AA81" i="13"/>
  <c r="Z57" i="13"/>
  <c r="AA130" i="13"/>
  <c r="V57" i="13"/>
  <c r="V93" i="13"/>
  <c r="V85" i="13"/>
  <c r="Y138" i="13"/>
  <c r="Z82" i="13"/>
  <c r="X139" i="13"/>
  <c r="Z71" i="13"/>
  <c r="AA135" i="13"/>
  <c r="Y48" i="13"/>
  <c r="Y110" i="13"/>
  <c r="Y43" i="13"/>
  <c r="AA64" i="13"/>
  <c r="AA40" i="13"/>
  <c r="Y34" i="13"/>
  <c r="Z78" i="13"/>
  <c r="X117" i="13"/>
  <c r="X83" i="13"/>
  <c r="Z67" i="13"/>
  <c r="AA90" i="13"/>
  <c r="Z118" i="13"/>
  <c r="AA97" i="13"/>
  <c r="AA134" i="13"/>
  <c r="V63" i="13"/>
  <c r="V111" i="13"/>
  <c r="X140" i="13"/>
  <c r="W104" i="13"/>
  <c r="Y112" i="13"/>
  <c r="X54" i="13"/>
  <c r="Y63" i="13"/>
  <c r="X89" i="13"/>
  <c r="W56" i="13"/>
  <c r="Z46" i="13"/>
  <c r="V139" i="13"/>
  <c r="Z55" i="13"/>
  <c r="X46" i="13"/>
  <c r="X131" i="13"/>
  <c r="AA124" i="13"/>
  <c r="AA95" i="13"/>
  <c r="Y134" i="13"/>
  <c r="X107" i="13"/>
  <c r="AA139" i="13"/>
  <c r="X127" i="13"/>
  <c r="Y74" i="13"/>
  <c r="Y121" i="13"/>
  <c r="AA38" i="13"/>
  <c r="V101" i="13"/>
  <c r="X142" i="13"/>
  <c r="X102" i="13"/>
  <c r="Z116" i="13"/>
  <c r="Z143" i="13"/>
  <c r="V104" i="13"/>
  <c r="X138" i="13"/>
  <c r="AA128" i="13"/>
  <c r="AA45" i="13"/>
  <c r="Z79" i="13"/>
  <c r="Z139" i="13"/>
  <c r="Y71" i="13"/>
  <c r="Y97" i="13"/>
  <c r="Y46" i="13"/>
  <c r="Y80" i="13"/>
  <c r="AA140" i="13"/>
  <c r="X113" i="13"/>
  <c r="Z100" i="13"/>
  <c r="AA83" i="13"/>
  <c r="X37" i="13"/>
  <c r="W48" i="13"/>
  <c r="V90" i="13"/>
  <c r="Z137" i="13"/>
  <c r="Y53" i="13"/>
  <c r="Y122" i="13"/>
  <c r="Y144" i="13"/>
  <c r="Y99" i="13"/>
  <c r="Y35" i="13"/>
  <c r="AA69" i="13"/>
  <c r="Z47" i="13"/>
  <c r="V69" i="13"/>
  <c r="V55" i="13"/>
  <c r="V79" i="13"/>
  <c r="X44" i="13"/>
  <c r="X88" i="13"/>
  <c r="AA77" i="13"/>
  <c r="V39" i="13"/>
  <c r="V135" i="13"/>
  <c r="V52" i="13"/>
  <c r="X52" i="13"/>
  <c r="X120" i="13"/>
  <c r="AA126" i="13"/>
  <c r="X67" i="13"/>
  <c r="Z106" i="13"/>
  <c r="V41" i="13"/>
  <c r="V113" i="13"/>
  <c r="V137" i="13"/>
  <c r="Z128" i="13"/>
  <c r="V76" i="13"/>
  <c r="Y123" i="13"/>
  <c r="AA132" i="13"/>
  <c r="Z94" i="13"/>
  <c r="X116" i="13"/>
  <c r="W90" i="13"/>
  <c r="AA76" i="13"/>
  <c r="Y141" i="13"/>
  <c r="Y106" i="13"/>
  <c r="Y118" i="13"/>
  <c r="Y111" i="13"/>
  <c r="X103" i="13"/>
  <c r="W43" i="13"/>
  <c r="Z89" i="13"/>
  <c r="Z126" i="13"/>
  <c r="Z80" i="13"/>
  <c r="X80" i="13"/>
  <c r="Z114" i="13"/>
  <c r="Z107" i="13"/>
  <c r="V117" i="13"/>
  <c r="X124" i="13"/>
  <c r="Z115" i="13"/>
  <c r="Z51" i="13"/>
  <c r="Z59" i="13"/>
  <c r="X45" i="13"/>
  <c r="AA74" i="13"/>
  <c r="Y75" i="13"/>
  <c r="X94" i="13"/>
  <c r="Y113" i="13"/>
  <c r="Y62" i="13"/>
  <c r="Y115" i="13"/>
  <c r="X59" i="13"/>
  <c r="AA129" i="13"/>
  <c r="Y44" i="13"/>
  <c r="Z141" i="13"/>
  <c r="Y108" i="13"/>
  <c r="X97" i="13"/>
  <c r="Z103" i="13"/>
  <c r="Y55" i="13"/>
  <c r="Y92" i="13"/>
  <c r="X115" i="13"/>
  <c r="Z81" i="13"/>
  <c r="Z61" i="13"/>
  <c r="Z40" i="13"/>
  <c r="Z53" i="13"/>
  <c r="X62" i="13"/>
  <c r="AA42" i="13"/>
  <c r="Z77" i="13"/>
  <c r="Y70" i="13"/>
  <c r="Y142" i="13"/>
  <c r="Z83" i="13"/>
  <c r="Y91" i="13"/>
  <c r="Y124" i="13"/>
  <c r="Y98" i="13"/>
  <c r="Y49" i="13"/>
  <c r="Z92" i="13"/>
  <c r="X50" i="13"/>
  <c r="Z42" i="13"/>
  <c r="Z52" i="13"/>
  <c r="W46" i="13"/>
  <c r="W95" i="13"/>
  <c r="X49" i="13"/>
  <c r="X42" i="13"/>
  <c r="AA62" i="13"/>
  <c r="Y139" i="13"/>
  <c r="Z41" i="13"/>
  <c r="Z98" i="13"/>
  <c r="Y37" i="13"/>
  <c r="X122" i="13"/>
  <c r="Y101" i="13"/>
  <c r="Y40" i="13"/>
  <c r="Z63" i="13"/>
  <c r="X133" i="13"/>
  <c r="X135" i="13"/>
  <c r="Z123" i="13"/>
  <c r="X35" i="13"/>
  <c r="AA112" i="13"/>
  <c r="X87" i="13"/>
  <c r="AA131" i="13"/>
  <c r="Z86" i="13"/>
  <c r="Z104" i="13"/>
  <c r="Z124" i="13"/>
  <c r="X56" i="13"/>
  <c r="X110" i="13"/>
  <c r="X71" i="13"/>
  <c r="AA61" i="13"/>
  <c r="X106" i="13"/>
  <c r="X91" i="13"/>
  <c r="X74" i="13"/>
  <c r="W45" i="13"/>
  <c r="W71" i="13"/>
  <c r="X63" i="13"/>
  <c r="Y69" i="13"/>
  <c r="Y94" i="13"/>
  <c r="AA89" i="13"/>
  <c r="AA84" i="13"/>
  <c r="X95" i="13"/>
  <c r="Z74" i="13"/>
  <c r="Y117" i="13"/>
  <c r="Y58" i="13"/>
  <c r="X128" i="13"/>
  <c r="W84" i="13"/>
  <c r="W141" i="13"/>
  <c r="V121" i="13"/>
  <c r="X119" i="13"/>
  <c r="Y59" i="13"/>
  <c r="AA85" i="13"/>
  <c r="Y116" i="13"/>
  <c r="Z91" i="13"/>
  <c r="Z88" i="13"/>
  <c r="X75" i="13"/>
  <c r="AA78" i="13"/>
  <c r="Z93" i="13"/>
  <c r="Z90" i="13"/>
  <c r="X114" i="13"/>
  <c r="X41" i="13"/>
  <c r="Y77" i="13"/>
  <c r="Y57" i="13"/>
  <c r="X72" i="13"/>
  <c r="V141" i="13"/>
  <c r="V66" i="13"/>
  <c r="W38" i="13"/>
  <c r="AA41" i="13"/>
  <c r="AA109" i="13"/>
  <c r="V119" i="13"/>
  <c r="Y126" i="13"/>
  <c r="AA48" i="13"/>
  <c r="Z105" i="13"/>
  <c r="Z113" i="13"/>
  <c r="X76" i="13"/>
  <c r="X134" i="13"/>
  <c r="Y67" i="13"/>
  <c r="AA71" i="13"/>
  <c r="Z38" i="13"/>
  <c r="Z72" i="13"/>
  <c r="Z140" i="13"/>
  <c r="Z122" i="13"/>
  <c r="X105" i="13"/>
  <c r="AA88" i="13"/>
  <c r="X70" i="13"/>
  <c r="Z125" i="13"/>
  <c r="AA36" i="13"/>
  <c r="Z65" i="13"/>
  <c r="Y73" i="13"/>
  <c r="X109" i="13"/>
  <c r="AA92" i="13"/>
  <c r="AA46" i="13"/>
  <c r="X99" i="13"/>
  <c r="W106" i="13"/>
  <c r="W35" i="13"/>
  <c r="X66" i="13"/>
  <c r="Y47" i="13"/>
  <c r="Y130" i="13"/>
  <c r="AA80" i="13"/>
  <c r="W49" i="13"/>
  <c r="Y66" i="13"/>
  <c r="Y64" i="13"/>
  <c r="X144" i="13"/>
  <c r="V95" i="13"/>
  <c r="X130" i="13"/>
  <c r="Z45" i="13"/>
  <c r="W142" i="13"/>
  <c r="W97" i="13"/>
  <c r="AA102" i="13"/>
  <c r="X47" i="13"/>
  <c r="AA113" i="13"/>
  <c r="Y129" i="13"/>
  <c r="Z35" i="13"/>
  <c r="X141" i="13"/>
  <c r="AA116" i="13"/>
  <c r="Z43" i="13"/>
  <c r="Z129" i="13"/>
  <c r="Z44" i="13"/>
  <c r="V60" i="13"/>
  <c r="X136" i="13"/>
  <c r="W78" i="13"/>
  <c r="X85" i="13"/>
  <c r="X90" i="13"/>
  <c r="Z37" i="13"/>
  <c r="Y39" i="13"/>
  <c r="Y120" i="13"/>
  <c r="AA127" i="13"/>
  <c r="AA138" i="13"/>
  <c r="Y114" i="13"/>
  <c r="Y89" i="13"/>
  <c r="Z130" i="13"/>
  <c r="AA59" i="13"/>
  <c r="X121" i="13"/>
  <c r="Z121" i="13"/>
  <c r="Y140" i="13"/>
  <c r="AA60" i="13"/>
  <c r="Z49" i="13"/>
  <c r="AA133" i="13"/>
  <c r="Y42" i="13"/>
  <c r="X84" i="13"/>
  <c r="V65" i="13"/>
  <c r="AA70" i="13"/>
  <c r="Y36" i="13"/>
  <c r="V105" i="13"/>
  <c r="V129" i="13"/>
  <c r="Z66" i="13"/>
  <c r="V46" i="13"/>
  <c r="W85" i="13"/>
  <c r="W63" i="13"/>
  <c r="W133" i="13"/>
  <c r="X68" i="13"/>
  <c r="Z102" i="13"/>
  <c r="Z97" i="13"/>
  <c r="AA122" i="13"/>
  <c r="X79" i="13"/>
  <c r="AA108" i="13"/>
  <c r="Y135" i="13"/>
  <c r="W94" i="13"/>
  <c r="W130" i="13"/>
  <c r="Y60" i="13"/>
  <c r="AA121" i="13"/>
  <c r="Z108" i="13"/>
  <c r="V89" i="13"/>
  <c r="X36" i="13"/>
  <c r="AA115" i="13"/>
  <c r="Y72" i="13"/>
  <c r="AA86" i="13"/>
  <c r="Z99" i="13"/>
  <c r="Y56" i="13"/>
  <c r="Y128" i="13"/>
  <c r="V40" i="13"/>
  <c r="W88" i="13"/>
  <c r="Y100" i="13"/>
  <c r="W36" i="13"/>
  <c r="W39" i="13"/>
  <c r="W140" i="13"/>
  <c r="Y45" i="13"/>
  <c r="Y131" i="13"/>
  <c r="AA114" i="13"/>
  <c r="V53" i="13"/>
  <c r="Y95" i="13"/>
  <c r="AA107" i="13"/>
  <c r="Z135" i="13"/>
  <c r="Z36" i="13"/>
  <c r="X96" i="13"/>
  <c r="X125" i="13"/>
  <c r="AA91" i="13"/>
  <c r="Z119" i="13"/>
  <c r="Z96" i="13"/>
  <c r="X111" i="13"/>
  <c r="V87" i="13"/>
  <c r="V82" i="13"/>
  <c r="X39" i="13"/>
  <c r="X43" i="13"/>
  <c r="Y52" i="13"/>
  <c r="Y85" i="13"/>
  <c r="V143" i="13"/>
  <c r="Y51" i="13"/>
  <c r="AA58" i="13"/>
  <c r="AA44" i="13"/>
  <c r="X77" i="13"/>
  <c r="V91" i="13"/>
  <c r="Y38" i="13"/>
  <c r="V34" i="13"/>
  <c r="W68" i="13"/>
  <c r="X93" i="13"/>
  <c r="Y96" i="13"/>
  <c r="W62" i="13"/>
  <c r="Y86" i="13"/>
  <c r="V133" i="13"/>
  <c r="W59" i="13"/>
  <c r="X69" i="13"/>
  <c r="Z76" i="13"/>
  <c r="X53" i="13"/>
  <c r="Y79" i="13"/>
  <c r="X101" i="13"/>
  <c r="AA94" i="13"/>
  <c r="W91" i="13"/>
  <c r="X58" i="13"/>
  <c r="AA110" i="13"/>
  <c r="AA72" i="13"/>
  <c r="W99" i="13"/>
  <c r="X137" i="13"/>
  <c r="Y65" i="13"/>
  <c r="Y68" i="13"/>
  <c r="Y54" i="13"/>
  <c r="Y127" i="13"/>
  <c r="V71" i="13"/>
  <c r="X48" i="13"/>
  <c r="X112" i="13"/>
  <c r="Y119" i="13"/>
  <c r="Y102" i="13"/>
  <c r="X60" i="13"/>
  <c r="Z133" i="13"/>
  <c r="Y133" i="13"/>
  <c r="AA43" i="13"/>
  <c r="V99" i="13"/>
  <c r="V123" i="13"/>
  <c r="X64" i="13"/>
  <c r="Y82" i="13"/>
  <c r="Y105" i="13"/>
  <c r="Y76" i="13"/>
  <c r="X81" i="13"/>
  <c r="Y132" i="13"/>
  <c r="Y81" i="13"/>
  <c r="W83" i="13"/>
  <c r="X143" i="13"/>
  <c r="Y87" i="13"/>
  <c r="AA111" i="13"/>
  <c r="Z58" i="13"/>
  <c r="X65" i="13"/>
  <c r="W40" i="13"/>
  <c r="W102" i="13"/>
  <c r="X132" i="13"/>
  <c r="X86" i="13"/>
  <c r="X51" i="13"/>
  <c r="V51" i="13"/>
  <c r="AA96" i="13"/>
  <c r="Y84" i="13"/>
  <c r="AA101" i="13"/>
  <c r="V127" i="13"/>
  <c r="Z50" i="13"/>
  <c r="X40" i="13"/>
  <c r="X126" i="13"/>
  <c r="Y50" i="13"/>
  <c r="Y103" i="13"/>
  <c r="Z39" i="13"/>
  <c r="V81" i="13"/>
  <c r="Z48" i="13"/>
  <c r="X104" i="13"/>
  <c r="Y136" i="13"/>
  <c r="X108" i="13"/>
  <c r="X78" i="13"/>
  <c r="AA79" i="13"/>
  <c r="X123" i="13"/>
  <c r="Y109" i="13"/>
  <c r="AA125" i="13"/>
  <c r="AA55" i="13"/>
  <c r="Y78" i="13"/>
  <c r="Y137" i="13"/>
  <c r="V83" i="13"/>
  <c r="X82" i="13"/>
  <c r="Y88" i="13"/>
  <c r="W60" i="13"/>
  <c r="X61" i="13"/>
  <c r="Y90" i="13"/>
  <c r="V35" i="13"/>
  <c r="V59" i="13"/>
  <c r="AA65" i="13"/>
  <c r="V45" i="13"/>
  <c r="AA75" i="13"/>
  <c r="AA39" i="13"/>
  <c r="V47" i="13"/>
  <c r="AA99" i="13"/>
  <c r="AA87" i="13"/>
  <c r="V115" i="13"/>
  <c r="Z136" i="13"/>
  <c r="AA117" i="13"/>
  <c r="AA63" i="13"/>
  <c r="V75" i="13"/>
  <c r="W47" i="13"/>
  <c r="AA51" i="13"/>
  <c r="V43" i="13"/>
  <c r="AA123" i="13"/>
  <c r="AA57" i="13"/>
  <c r="W121" i="13"/>
  <c r="AA137" i="13"/>
  <c r="V103" i="13"/>
  <c r="AA93" i="13"/>
  <c r="AA50" i="13"/>
  <c r="AA144" i="13"/>
  <c r="Y107" i="13"/>
  <c r="Z80" i="14"/>
  <c r="W119" i="14"/>
  <c r="Y117" i="14"/>
  <c r="Z66" i="14"/>
  <c r="W12" i="14"/>
  <c r="V90" i="14"/>
  <c r="AA95" i="14"/>
  <c r="V139" i="14"/>
  <c r="AA73" i="14"/>
  <c r="AA6" i="14"/>
  <c r="AA116" i="14"/>
  <c r="X77" i="14"/>
  <c r="Z81" i="14"/>
  <c r="V66" i="14"/>
  <c r="AA26" i="14"/>
  <c r="AA4" i="14"/>
  <c r="W23" i="14"/>
  <c r="AA126" i="14"/>
  <c r="W130" i="14"/>
  <c r="X98" i="14"/>
  <c r="X32" i="14"/>
  <c r="Z4" i="14"/>
  <c r="W28" i="14"/>
  <c r="Y66" i="14"/>
  <c r="V33" i="14"/>
  <c r="Y28" i="14"/>
  <c r="Z151" i="14"/>
  <c r="X47" i="14"/>
  <c r="Y24" i="14"/>
  <c r="Z127" i="14"/>
  <c r="Y61" i="14"/>
  <c r="Z14" i="14"/>
  <c r="AA133" i="14"/>
  <c r="AA148" i="14"/>
  <c r="Y150" i="14"/>
  <c r="Y19" i="14"/>
  <c r="X27" i="14"/>
  <c r="V123" i="14"/>
  <c r="W143" i="14"/>
  <c r="V24" i="14"/>
  <c r="Y75" i="14"/>
  <c r="Z118" i="14"/>
  <c r="V9" i="14"/>
  <c r="X18" i="14"/>
  <c r="X12" i="14"/>
  <c r="Y60" i="14"/>
  <c r="AA134" i="14"/>
  <c r="V151" i="14"/>
  <c r="X75" i="14"/>
  <c r="W32" i="14"/>
  <c r="AA27" i="14"/>
  <c r="W39" i="14"/>
  <c r="X79" i="14"/>
  <c r="AA5" i="14"/>
  <c r="W144" i="14"/>
  <c r="Z34" i="14"/>
  <c r="Y142" i="14"/>
  <c r="W60" i="14"/>
  <c r="X76" i="14"/>
  <c r="Y22" i="14"/>
  <c r="W124" i="14"/>
  <c r="W7" i="14"/>
  <c r="V35" i="14"/>
  <c r="V25" i="14"/>
  <c r="X38" i="14"/>
  <c r="Z39" i="14"/>
  <c r="V116" i="14"/>
  <c r="X103" i="14"/>
  <c r="Y12" i="14"/>
  <c r="Z124" i="14"/>
  <c r="X137" i="14"/>
  <c r="Z7" i="14"/>
  <c r="Z30" i="14"/>
  <c r="Z38" i="14"/>
  <c r="X88" i="14"/>
  <c r="V136" i="14"/>
  <c r="X40" i="14"/>
  <c r="X35" i="14"/>
  <c r="W48" i="14"/>
  <c r="Y121" i="14"/>
  <c r="W112" i="14"/>
  <c r="W146" i="14"/>
  <c r="Y115" i="14"/>
  <c r="W38" i="14"/>
  <c r="V122" i="14"/>
  <c r="Z51" i="14"/>
  <c r="V26" i="14"/>
  <c r="V65" i="14"/>
  <c r="AA121" i="14"/>
  <c r="V106" i="14"/>
  <c r="V11" i="14"/>
  <c r="X44" i="14"/>
  <c r="X48" i="14"/>
  <c r="AA48" i="14"/>
  <c r="Y44" i="14"/>
  <c r="Y11" i="14"/>
  <c r="V20" i="14"/>
  <c r="W71" i="14"/>
  <c r="AA41" i="14"/>
  <c r="Z149" i="14"/>
  <c r="AA82" i="14"/>
  <c r="W16" i="14"/>
  <c r="W30" i="14"/>
  <c r="W142" i="14"/>
  <c r="W108" i="14"/>
  <c r="W96" i="14"/>
  <c r="Z53" i="14"/>
  <c r="X8" i="14"/>
  <c r="Z123" i="14"/>
  <c r="AA38" i="14"/>
  <c r="Y79" i="14"/>
  <c r="AA119" i="14"/>
  <c r="W113" i="14"/>
  <c r="X25" i="14"/>
  <c r="Y70" i="14"/>
  <c r="W107" i="14"/>
  <c r="Y37" i="14"/>
  <c r="AA55" i="14"/>
  <c r="Z90" i="14"/>
  <c r="Z85" i="14"/>
  <c r="Y55" i="14"/>
  <c r="W85" i="14"/>
  <c r="W93" i="14"/>
  <c r="Y17" i="14"/>
  <c r="Y9" i="14"/>
  <c r="W140" i="14"/>
  <c r="AA29" i="14"/>
  <c r="AA21" i="14"/>
  <c r="V140" i="14"/>
  <c r="W128" i="14"/>
  <c r="V75" i="14"/>
  <c r="X22" i="14"/>
  <c r="W19" i="14"/>
  <c r="Y111" i="14"/>
  <c r="W98" i="14"/>
  <c r="V28" i="14"/>
  <c r="X106" i="14"/>
  <c r="V16" i="14"/>
  <c r="Y125" i="14"/>
  <c r="Z5" i="14"/>
  <c r="Z140" i="14"/>
  <c r="W24" i="14"/>
  <c r="V61" i="14"/>
  <c r="Z128" i="14"/>
  <c r="W11" i="14"/>
  <c r="W14" i="14"/>
  <c r="Y120" i="14"/>
  <c r="AA60" i="14"/>
  <c r="W78" i="14"/>
  <c r="Z147" i="14"/>
  <c r="Z23" i="14"/>
  <c r="Z10" i="14"/>
  <c r="V21" i="14"/>
  <c r="Y74" i="14"/>
  <c r="W25" i="14"/>
  <c r="X61" i="14"/>
  <c r="Y137" i="14"/>
  <c r="X29" i="14"/>
  <c r="W55" i="14"/>
  <c r="V128" i="14"/>
  <c r="W75" i="14"/>
  <c r="AA51" i="14"/>
  <c r="W120" i="14"/>
  <c r="V138" i="14"/>
  <c r="V96" i="14"/>
  <c r="V93" i="14"/>
  <c r="Y13" i="14"/>
  <c r="V77" i="14"/>
  <c r="Y4" i="14"/>
  <c r="Z27" i="14"/>
  <c r="Z72" i="14"/>
  <c r="V88" i="14"/>
  <c r="Z141" i="14"/>
  <c r="Y47" i="14"/>
  <c r="AA50" i="14"/>
  <c r="W117" i="14"/>
  <c r="Y31" i="14"/>
  <c r="Z67" i="14"/>
  <c r="AA66" i="14"/>
  <c r="Y7" i="14"/>
  <c r="Z104" i="14"/>
  <c r="W20" i="14"/>
  <c r="X31" i="14"/>
  <c r="Y104" i="14"/>
  <c r="Z137" i="14"/>
  <c r="Z73" i="14"/>
  <c r="X134" i="14"/>
  <c r="X5" i="14"/>
  <c r="W36" i="14"/>
  <c r="V142" i="14"/>
  <c r="Z84" i="14"/>
  <c r="X148" i="14"/>
  <c r="Z54" i="14"/>
  <c r="AA58" i="14"/>
  <c r="X45" i="14"/>
  <c r="W5" i="14"/>
  <c r="X66" i="14"/>
  <c r="AA20" i="14"/>
  <c r="Y95" i="14"/>
  <c r="Z135" i="14"/>
  <c r="W125" i="14"/>
  <c r="V19" i="14"/>
  <c r="V113" i="14"/>
  <c r="W123" i="14"/>
  <c r="Y96" i="14"/>
  <c r="W6" i="14"/>
  <c r="Z95" i="14"/>
  <c r="X110" i="14"/>
  <c r="W57" i="14"/>
  <c r="AA85" i="14"/>
  <c r="W8" i="14"/>
  <c r="X74" i="14"/>
  <c r="AA52" i="14"/>
  <c r="V126" i="14"/>
  <c r="AA150" i="14"/>
  <c r="V15" i="14"/>
  <c r="Z142" i="14"/>
  <c r="X73" i="14"/>
  <c r="AA99" i="14"/>
  <c r="W118" i="14"/>
  <c r="W64" i="14"/>
  <c r="Z21" i="14"/>
  <c r="W88" i="14"/>
  <c r="Y89" i="14"/>
  <c r="W59" i="14"/>
  <c r="Z35" i="14"/>
  <c r="X26" i="14"/>
  <c r="V125" i="14"/>
  <c r="Y33" i="14"/>
  <c r="V54" i="14"/>
  <c r="AA89" i="14"/>
  <c r="V27" i="14"/>
  <c r="W89" i="14"/>
  <c r="W135" i="14"/>
  <c r="W69" i="14"/>
  <c r="W31" i="14"/>
  <c r="W47" i="14"/>
  <c r="Z98" i="14"/>
  <c r="W147" i="14"/>
  <c r="Y27" i="14"/>
  <c r="W41" i="14"/>
  <c r="Z82" i="14"/>
  <c r="W4" i="14"/>
  <c r="Z59" i="14"/>
  <c r="Y113" i="14"/>
  <c r="AA54" i="14"/>
  <c r="X89" i="14"/>
  <c r="AA81" i="14"/>
  <c r="Z120" i="14"/>
  <c r="X46" i="14"/>
  <c r="Z136" i="14"/>
  <c r="W100" i="14"/>
  <c r="AA42" i="14"/>
  <c r="AA67" i="14"/>
  <c r="V91" i="14"/>
  <c r="AA19" i="14"/>
  <c r="Y91" i="14"/>
  <c r="V143" i="14"/>
  <c r="Z75" i="14"/>
  <c r="V55" i="14"/>
  <c r="Z63" i="14"/>
  <c r="AA8" i="14"/>
  <c r="X13" i="14"/>
  <c r="Y36" i="14"/>
  <c r="Z57" i="14"/>
  <c r="Y131" i="14"/>
  <c r="AA88" i="14"/>
  <c r="AA62" i="14"/>
  <c r="Y39" i="14"/>
  <c r="Y10" i="14"/>
  <c r="V50" i="14"/>
  <c r="X34" i="14"/>
  <c r="W115" i="14"/>
  <c r="Y110" i="14"/>
  <c r="Y65" i="14"/>
  <c r="Y15" i="14"/>
  <c r="AA33" i="14"/>
  <c r="W40" i="14"/>
  <c r="W17" i="14"/>
  <c r="W137" i="14"/>
  <c r="AA71" i="14"/>
  <c r="Y71" i="14"/>
  <c r="Z115" i="14"/>
  <c r="Z18" i="14"/>
  <c r="W10" i="14"/>
  <c r="Y140" i="14"/>
  <c r="V8" i="14"/>
  <c r="V45" i="14"/>
  <c r="X94" i="14"/>
  <c r="X82" i="14"/>
  <c r="X83" i="14"/>
  <c r="Y32" i="14"/>
  <c r="Y25" i="14"/>
  <c r="Y8" i="14"/>
  <c r="X96" i="14"/>
  <c r="Z15" i="14"/>
  <c r="X15" i="14"/>
  <c r="AA25" i="14"/>
  <c r="AA16" i="14"/>
  <c r="V40" i="14"/>
  <c r="AA53" i="14"/>
  <c r="W33" i="14"/>
  <c r="Y48" i="14"/>
  <c r="X118" i="14"/>
  <c r="AA103" i="14"/>
  <c r="W91" i="14"/>
  <c r="W66" i="14"/>
  <c r="X147" i="14"/>
  <c r="AA46" i="14"/>
  <c r="Z112" i="14"/>
  <c r="Z17" i="14"/>
  <c r="X136" i="14"/>
  <c r="X72" i="14"/>
  <c r="V57" i="14"/>
  <c r="AA123" i="14"/>
  <c r="X67" i="14"/>
  <c r="X24" i="14"/>
  <c r="W27" i="14"/>
  <c r="Z79" i="14"/>
  <c r="AA44" i="14"/>
  <c r="W76" i="14"/>
  <c r="AA18" i="14"/>
  <c r="V108" i="14"/>
  <c r="AA117" i="14"/>
  <c r="V39" i="14"/>
  <c r="W37" i="14"/>
  <c r="X63" i="14"/>
  <c r="X16" i="14"/>
  <c r="Y35" i="14"/>
  <c r="Z29" i="14"/>
  <c r="Z58" i="14"/>
  <c r="Z88" i="14"/>
  <c r="Z48" i="14"/>
  <c r="Y103" i="14"/>
  <c r="X129" i="14"/>
  <c r="AA147" i="14"/>
  <c r="V18" i="14"/>
  <c r="W77" i="14"/>
  <c r="Y26" i="14"/>
  <c r="AA47" i="14"/>
  <c r="AA109" i="14"/>
  <c r="V38" i="14"/>
  <c r="Y92" i="14"/>
  <c r="W26" i="14"/>
  <c r="AA14" i="14"/>
  <c r="V32" i="14"/>
  <c r="V12" i="14"/>
  <c r="V117" i="14"/>
  <c r="AA120" i="14"/>
  <c r="AA45" i="14"/>
  <c r="X119" i="14"/>
  <c r="Y144" i="14"/>
  <c r="Z12" i="14"/>
  <c r="X43" i="14"/>
  <c r="Y118" i="14"/>
  <c r="AA84" i="14"/>
  <c r="X33" i="14"/>
  <c r="X90" i="14"/>
  <c r="X10" i="14"/>
  <c r="Z41" i="14"/>
  <c r="V34" i="14"/>
  <c r="AA74" i="14"/>
  <c r="X128" i="14"/>
  <c r="V150" i="14"/>
  <c r="W62" i="14"/>
  <c r="Y116" i="14"/>
  <c r="Y136" i="14"/>
  <c r="V86" i="14"/>
  <c r="V10" i="14"/>
  <c r="AA61" i="14"/>
  <c r="Y29" i="14"/>
  <c r="V110" i="14"/>
  <c r="W42" i="14"/>
  <c r="W21" i="14"/>
  <c r="W82" i="14"/>
  <c r="Y34" i="14"/>
  <c r="AA75" i="14"/>
  <c r="X104" i="14"/>
  <c r="Z65" i="14"/>
  <c r="Y93" i="14"/>
  <c r="Y14" i="14"/>
  <c r="V74" i="14"/>
  <c r="Y69" i="14"/>
  <c r="AA69" i="14"/>
  <c r="Z89" i="14"/>
  <c r="Z6" i="14"/>
  <c r="Z25" i="14"/>
  <c r="Z28" i="14"/>
  <c r="V14" i="14"/>
  <c r="X140" i="14"/>
  <c r="AA149" i="14"/>
  <c r="AA78" i="14"/>
  <c r="AA28" i="14"/>
  <c r="AA23" i="14"/>
  <c r="AA22" i="14"/>
  <c r="AA68" i="14"/>
  <c r="AA40" i="14"/>
  <c r="V127" i="14"/>
  <c r="X6" i="14"/>
  <c r="Z43" i="14"/>
  <c r="W79" i="14"/>
  <c r="Z130" i="14"/>
  <c r="W35" i="14"/>
  <c r="Z148" i="14"/>
  <c r="Y81" i="14"/>
  <c r="Y50" i="14"/>
  <c r="AA7" i="14"/>
  <c r="AA43" i="14"/>
  <c r="Y30" i="14"/>
  <c r="Y127" i="14"/>
  <c r="X7" i="14"/>
  <c r="V31" i="14"/>
  <c r="AA30" i="14"/>
  <c r="AA49" i="14"/>
  <c r="W133" i="14"/>
  <c r="Z46" i="14"/>
  <c r="Z45" i="14"/>
  <c r="V120" i="14"/>
  <c r="AA142" i="14"/>
  <c r="X112" i="14"/>
  <c r="X130" i="14"/>
  <c r="Y147" i="14"/>
  <c r="Z96" i="14"/>
  <c r="V137" i="14"/>
  <c r="AA97" i="14"/>
  <c r="Z31" i="14"/>
  <c r="Y129" i="14"/>
  <c r="W134" i="14"/>
  <c r="W18" i="14"/>
  <c r="X37" i="14"/>
  <c r="X100" i="14"/>
  <c r="X41" i="14"/>
  <c r="W22" i="14"/>
  <c r="Y67" i="14"/>
  <c r="Y23" i="14"/>
  <c r="Y49" i="14"/>
  <c r="V51" i="14"/>
  <c r="Z111" i="14"/>
  <c r="V23" i="14"/>
  <c r="Z93" i="14"/>
  <c r="Z139" i="14"/>
  <c r="Z78" i="14"/>
  <c r="Z100" i="14"/>
  <c r="Z13" i="14"/>
  <c r="Z16" i="14"/>
  <c r="AA72" i="14"/>
  <c r="AA132" i="14"/>
  <c r="AA63" i="14"/>
  <c r="AA12" i="14"/>
  <c r="AA11" i="14"/>
  <c r="AA10" i="14"/>
  <c r="AA56" i="14"/>
  <c r="Z76" i="14"/>
  <c r="X17" i="14"/>
  <c r="Y143" i="14"/>
  <c r="AA37" i="14"/>
  <c r="AA105" i="14"/>
  <c r="Y135" i="14"/>
  <c r="Z19" i="14"/>
  <c r="Y43" i="14"/>
  <c r="AA91" i="14"/>
  <c r="Z70" i="14"/>
  <c r="V71" i="14"/>
  <c r="W139" i="14"/>
  <c r="V36" i="14"/>
  <c r="V43" i="14"/>
  <c r="V112" i="14"/>
  <c r="X123" i="14"/>
  <c r="Y40" i="14"/>
  <c r="V118" i="14"/>
  <c r="V64" i="14"/>
  <c r="V37" i="14"/>
  <c r="V17" i="14"/>
  <c r="AA79" i="14"/>
  <c r="V69" i="14"/>
  <c r="W70" i="14"/>
  <c r="X51" i="14"/>
  <c r="X36" i="14"/>
  <c r="X14" i="14"/>
  <c r="Z97" i="14"/>
  <c r="AA17" i="14"/>
  <c r="AA64" i="14"/>
  <c r="Y78" i="14"/>
  <c r="X92" i="14"/>
  <c r="X81" i="14"/>
  <c r="V67" i="14"/>
  <c r="Z92" i="14"/>
  <c r="W15" i="14"/>
  <c r="W61" i="14"/>
  <c r="Z33" i="14"/>
  <c r="AA32" i="14"/>
  <c r="X4" i="14"/>
  <c r="X11" i="14"/>
  <c r="V130" i="14"/>
  <c r="V94" i="14"/>
  <c r="Z8" i="14"/>
  <c r="X30" i="14"/>
  <c r="V83" i="14"/>
  <c r="W9" i="14"/>
  <c r="V41" i="14"/>
  <c r="Z61" i="14"/>
  <c r="W145" i="14"/>
  <c r="Y76" i="14"/>
  <c r="X21" i="14"/>
  <c r="V59" i="14"/>
  <c r="X114" i="14"/>
  <c r="V6" i="14"/>
  <c r="V22" i="14"/>
  <c r="Y59" i="14"/>
  <c r="X124" i="14"/>
  <c r="X99" i="14"/>
  <c r="X60" i="14"/>
  <c r="W151" i="14"/>
  <c r="Y73" i="14"/>
  <c r="AA39" i="14"/>
  <c r="V42" i="14"/>
  <c r="Z114" i="14"/>
  <c r="Z9" i="14"/>
  <c r="Z37" i="14"/>
  <c r="Z40" i="14"/>
  <c r="AA139" i="14"/>
  <c r="AA108" i="14"/>
  <c r="AA15" i="14"/>
  <c r="AA96" i="14"/>
  <c r="AA35" i="14"/>
  <c r="AA34" i="14"/>
  <c r="Z44" i="14"/>
  <c r="X55" i="14"/>
  <c r="Y45" i="14"/>
  <c r="X78" i="14"/>
  <c r="Y6" i="14"/>
  <c r="AA57" i="14"/>
  <c r="Z146" i="14"/>
  <c r="X39" i="14"/>
  <c r="AA136" i="14"/>
  <c r="AA129" i="14"/>
  <c r="AA143" i="14"/>
  <c r="Y20" i="14"/>
  <c r="X9" i="14"/>
  <c r="AA137" i="14"/>
  <c r="AA77" i="14"/>
  <c r="V29" i="14"/>
  <c r="Z36" i="14"/>
  <c r="V132" i="14"/>
  <c r="Z42" i="14"/>
  <c r="X111" i="14"/>
  <c r="X85" i="14"/>
  <c r="Y46" i="14"/>
  <c r="X57" i="14"/>
  <c r="X144" i="14"/>
  <c r="Z55" i="14"/>
  <c r="Y134" i="14"/>
  <c r="V101" i="14"/>
  <c r="V5" i="14"/>
  <c r="W34" i="14"/>
  <c r="X71" i="14"/>
  <c r="Y149" i="14"/>
  <c r="Y18" i="14"/>
  <c r="Z150" i="14"/>
  <c r="AA135" i="14"/>
  <c r="AA13" i="14"/>
  <c r="AA118" i="14"/>
  <c r="V30" i="14"/>
  <c r="V107" i="14"/>
  <c r="Z144" i="14"/>
  <c r="V76" i="14"/>
  <c r="V145" i="14"/>
  <c r="V104" i="14"/>
  <c r="Z117" i="14"/>
  <c r="W44" i="14"/>
  <c r="X59" i="14"/>
  <c r="Y16" i="14"/>
  <c r="Z138" i="14"/>
  <c r="AA127" i="14"/>
  <c r="AA107" i="14"/>
  <c r="AA106" i="14"/>
  <c r="V98" i="14"/>
  <c r="W13" i="14"/>
  <c r="X19" i="14"/>
  <c r="W29" i="14"/>
  <c r="Z11" i="14"/>
  <c r="Z22" i="14"/>
  <c r="Z26" i="14"/>
  <c r="AA36" i="14"/>
  <c r="AA125" i="14"/>
  <c r="AA94" i="14"/>
  <c r="AA140" i="14"/>
  <c r="W95" i="14"/>
  <c r="Z64" i="14"/>
  <c r="X116" i="14"/>
  <c r="V47" i="14"/>
  <c r="Y119" i="14"/>
  <c r="Y124" i="14"/>
  <c r="Y51" i="14"/>
  <c r="Y21" i="14"/>
  <c r="AA76" i="14"/>
  <c r="W141" i="14"/>
  <c r="Y38" i="14"/>
  <c r="Y41" i="14"/>
  <c r="V13" i="14"/>
  <c r="X145" i="14"/>
  <c r="X93" i="14"/>
  <c r="X20" i="14"/>
  <c r="X23" i="14"/>
  <c r="Z83" i="14"/>
  <c r="AA102" i="14"/>
  <c r="AA70" i="14"/>
  <c r="W121" i="14"/>
  <c r="W58" i="14"/>
  <c r="W122" i="14"/>
  <c r="Y82" i="14"/>
  <c r="V79" i="14"/>
  <c r="AA59" i="14"/>
  <c r="W126" i="14"/>
  <c r="W136" i="14"/>
  <c r="Y90" i="14"/>
  <c r="V48" i="14"/>
  <c r="V133" i="14"/>
  <c r="V85" i="14"/>
  <c r="V95" i="14"/>
  <c r="W65" i="14"/>
  <c r="W43" i="14"/>
  <c r="W94" i="14"/>
  <c r="W106" i="14"/>
  <c r="Z49" i="14"/>
  <c r="Z103" i="14"/>
  <c r="X53" i="14"/>
  <c r="Y98" i="14"/>
  <c r="Y87" i="14"/>
  <c r="Y145" i="14"/>
  <c r="X143" i="14"/>
  <c r="X52" i="14"/>
  <c r="X127" i="14"/>
  <c r="V44" i="14"/>
  <c r="V124" i="14"/>
  <c r="V78" i="14"/>
  <c r="V121" i="14"/>
  <c r="V100" i="14"/>
  <c r="W81" i="14"/>
  <c r="W149" i="14"/>
  <c r="AA112" i="14"/>
  <c r="Y141" i="14"/>
  <c r="X95" i="14"/>
  <c r="X70" i="14"/>
  <c r="AA131" i="14"/>
  <c r="W84" i="14"/>
  <c r="X86" i="14"/>
  <c r="W127" i="14"/>
  <c r="Y97" i="14"/>
  <c r="Y80" i="14"/>
  <c r="Y68" i="14"/>
  <c r="Y88" i="14"/>
  <c r="X141" i="14"/>
  <c r="X115" i="14"/>
  <c r="V109" i="14"/>
  <c r="V131" i="14"/>
  <c r="AA104" i="14"/>
  <c r="W54" i="14"/>
  <c r="Z122" i="14"/>
  <c r="W72" i="14"/>
  <c r="W97" i="14"/>
  <c r="Z60" i="14"/>
  <c r="Z107" i="14"/>
  <c r="Z109" i="14"/>
  <c r="Y42" i="14"/>
  <c r="Y128" i="14"/>
  <c r="Y148" i="14"/>
  <c r="Y101" i="14"/>
  <c r="Y94" i="14"/>
  <c r="Y106" i="14"/>
  <c r="X49" i="14"/>
  <c r="X64" i="14"/>
  <c r="X107" i="14"/>
  <c r="X139" i="14"/>
  <c r="V148" i="14"/>
  <c r="Z71" i="14"/>
  <c r="W51" i="14"/>
  <c r="X65" i="14"/>
  <c r="W67" i="14"/>
  <c r="Z106" i="14"/>
  <c r="Y99" i="14"/>
  <c r="Z69" i="14"/>
  <c r="Z77" i="14"/>
  <c r="Z94" i="14"/>
  <c r="Y52" i="14"/>
  <c r="Y57" i="14"/>
  <c r="Y102" i="14"/>
  <c r="Y133" i="14"/>
  <c r="V70" i="14"/>
  <c r="AA151" i="14"/>
  <c r="AA128" i="14"/>
  <c r="X50" i="14"/>
  <c r="X54" i="14"/>
  <c r="W73" i="14"/>
  <c r="W148" i="14"/>
  <c r="X105" i="14"/>
  <c r="Z91" i="14"/>
  <c r="Z116" i="14"/>
  <c r="Y54" i="14"/>
  <c r="Y107" i="14"/>
  <c r="Y130" i="14"/>
  <c r="X91" i="14"/>
  <c r="X150" i="14"/>
  <c r="X142" i="14"/>
  <c r="V58" i="14"/>
  <c r="V87" i="14"/>
  <c r="V103" i="14"/>
  <c r="W109" i="14"/>
  <c r="Y64" i="14"/>
  <c r="W138" i="14"/>
  <c r="W83" i="14"/>
  <c r="W129" i="14"/>
  <c r="Z129" i="14"/>
  <c r="Y58" i="14"/>
  <c r="X68" i="14"/>
  <c r="V62" i="14"/>
  <c r="V46" i="14"/>
  <c r="V99" i="14"/>
  <c r="V89" i="14"/>
  <c r="Z68" i="14"/>
  <c r="Z62" i="14"/>
  <c r="Z125" i="14"/>
  <c r="Y105" i="14"/>
  <c r="X42" i="14"/>
  <c r="X97" i="14"/>
  <c r="X132" i="14"/>
  <c r="AA83" i="14"/>
  <c r="AA87" i="14"/>
  <c r="Y122" i="14"/>
  <c r="Z102" i="14"/>
  <c r="Z133" i="14"/>
  <c r="Y112" i="14"/>
  <c r="X146" i="14"/>
  <c r="V63" i="14"/>
  <c r="V105" i="14"/>
  <c r="AA93" i="14"/>
  <c r="AA65" i="14"/>
  <c r="AA92" i="14"/>
  <c r="AA86" i="14"/>
  <c r="AA98" i="14"/>
  <c r="Y100" i="14"/>
  <c r="W46" i="14"/>
  <c r="Z47" i="14"/>
  <c r="Y114" i="14"/>
  <c r="W114" i="14"/>
  <c r="W86" i="14"/>
  <c r="W150" i="14"/>
  <c r="Z52" i="14"/>
  <c r="Z108" i="14"/>
  <c r="Y63" i="14"/>
  <c r="Y109" i="14"/>
  <c r="Y108" i="14"/>
  <c r="X62" i="14"/>
  <c r="X133" i="14"/>
  <c r="X122" i="14"/>
  <c r="X151" i="14"/>
  <c r="V53" i="14"/>
  <c r="V144" i="14"/>
  <c r="V102" i="14"/>
  <c r="AA80" i="14"/>
  <c r="AA111" i="14"/>
  <c r="W92" i="14"/>
  <c r="Z87" i="14"/>
  <c r="Z86" i="14"/>
  <c r="Z121" i="14"/>
  <c r="Z105" i="14"/>
  <c r="Z99" i="14"/>
  <c r="Y126" i="14"/>
  <c r="Y123" i="14"/>
  <c r="Y151" i="14"/>
  <c r="X101" i="14"/>
  <c r="V114" i="14"/>
  <c r="V81" i="14"/>
  <c r="V134" i="14"/>
  <c r="AA114" i="14"/>
  <c r="AA146" i="14"/>
  <c r="W53" i="14"/>
  <c r="W101" i="14"/>
  <c r="W132" i="14"/>
  <c r="W52" i="14"/>
  <c r="W45" i="14"/>
  <c r="Z132" i="14"/>
  <c r="Z119" i="14"/>
  <c r="W68" i="14"/>
  <c r="Y85" i="14"/>
  <c r="X108" i="14"/>
  <c r="X113" i="14"/>
  <c r="V52" i="14"/>
  <c r="V119" i="14"/>
  <c r="V146" i="14"/>
  <c r="V84" i="14"/>
  <c r="AA115" i="14"/>
  <c r="Y84" i="14"/>
  <c r="W131" i="14"/>
  <c r="Y83" i="14"/>
  <c r="X149" i="14"/>
  <c r="V111" i="14"/>
  <c r="V82" i="14"/>
  <c r="AA145" i="14"/>
  <c r="AA144" i="14"/>
  <c r="Z110" i="14"/>
  <c r="X121" i="14"/>
  <c r="AA138" i="14"/>
  <c r="Z134" i="14"/>
  <c r="Z50" i="14"/>
  <c r="X131" i="14"/>
  <c r="X117" i="14"/>
  <c r="AA101" i="14"/>
  <c r="W80" i="14"/>
  <c r="W99" i="14"/>
  <c r="Y53" i="14"/>
  <c r="Y138" i="14"/>
  <c r="X80" i="14"/>
  <c r="V60" i="14"/>
  <c r="V73" i="14"/>
  <c r="V129" i="14"/>
  <c r="AA110" i="14"/>
  <c r="AA113" i="14"/>
  <c r="W102" i="14"/>
  <c r="X56" i="14"/>
  <c r="W63" i="14"/>
  <c r="W87" i="14"/>
  <c r="W56" i="14"/>
  <c r="X135" i="14"/>
  <c r="Z74" i="14"/>
  <c r="Z143" i="14"/>
  <c r="Y72" i="14"/>
  <c r="Y139" i="14"/>
  <c r="Y132" i="14"/>
  <c r="X102" i="14"/>
  <c r="X138" i="14"/>
  <c r="V92" i="14"/>
  <c r="V72" i="14"/>
  <c r="V141" i="14"/>
  <c r="AA122" i="14"/>
  <c r="AA124" i="14"/>
  <c r="AA100" i="14"/>
  <c r="W49" i="14"/>
  <c r="W103" i="14"/>
  <c r="W74" i="14"/>
  <c r="W111" i="14"/>
  <c r="W50" i="14"/>
  <c r="W105" i="14"/>
  <c r="Z131" i="14"/>
  <c r="Z145" i="14"/>
  <c r="Z126" i="14"/>
  <c r="Y62" i="14"/>
  <c r="Y86" i="14"/>
  <c r="Y56" i="14"/>
  <c r="Y77" i="14"/>
  <c r="X69" i="14"/>
  <c r="X58" i="14"/>
  <c r="X109" i="14"/>
  <c r="X87" i="14"/>
  <c r="X125" i="14"/>
  <c r="V68" i="14"/>
  <c r="V56" i="14"/>
  <c r="V49" i="14"/>
  <c r="V97" i="14"/>
  <c r="V135" i="14"/>
  <c r="V147" i="14"/>
  <c r="AA4" i="11"/>
  <c r="AA30" i="11"/>
  <c r="AA5" i="11"/>
  <c r="AA15" i="11"/>
  <c r="AA17" i="11"/>
  <c r="AA19" i="11"/>
  <c r="AA21" i="11"/>
  <c r="AA23" i="11"/>
  <c r="AA25" i="11"/>
  <c r="AA27" i="11"/>
  <c r="AA29" i="11"/>
  <c r="AA31" i="11"/>
  <c r="AA33" i="11"/>
  <c r="AA35" i="11"/>
  <c r="AA37" i="11"/>
  <c r="AA45" i="11"/>
  <c r="AA49" i="11"/>
  <c r="AA51" i="11"/>
  <c r="AA53" i="11"/>
  <c r="AA57" i="11"/>
  <c r="AA61" i="11"/>
  <c r="AA65" i="11"/>
  <c r="AA69" i="11"/>
  <c r="AA71" i="11"/>
  <c r="AA73" i="11"/>
  <c r="AA75" i="11"/>
  <c r="AA77" i="11"/>
  <c r="AA79" i="11"/>
  <c r="AA81" i="11"/>
  <c r="AA83" i="11"/>
  <c r="AA85" i="11"/>
  <c r="AA93" i="11"/>
  <c r="AA95" i="11"/>
  <c r="AA97" i="11"/>
  <c r="AA99" i="11"/>
  <c r="AA34" i="11"/>
  <c r="AA82" i="11"/>
  <c r="AA32" i="11"/>
  <c r="AA56" i="11"/>
  <c r="AA78" i="11"/>
  <c r="AA7" i="11"/>
  <c r="AA28" i="11"/>
  <c r="AA52" i="11"/>
  <c r="AA76" i="11"/>
  <c r="AA104" i="11"/>
  <c r="AA106" i="11"/>
  <c r="AA108" i="11"/>
  <c r="AA110" i="11"/>
  <c r="AA114" i="11"/>
  <c r="AA120" i="11"/>
  <c r="AA126" i="11"/>
  <c r="AA128" i="11"/>
  <c r="AA130" i="11"/>
  <c r="AA132" i="11"/>
  <c r="AA136" i="11"/>
  <c r="AA138" i="11"/>
  <c r="AA142" i="11"/>
  <c r="AA144" i="11"/>
  <c r="AA9" i="11"/>
  <c r="AA11" i="11"/>
  <c r="AA13" i="11"/>
  <c r="AA26" i="11"/>
  <c r="AA50" i="11"/>
  <c r="AA74" i="11"/>
  <c r="AA98" i="11"/>
  <c r="AA24" i="11"/>
  <c r="AA96" i="11"/>
  <c r="AA22" i="11"/>
  <c r="AA46" i="11"/>
  <c r="AA70" i="11"/>
  <c r="AA94" i="11"/>
  <c r="AA20" i="11"/>
  <c r="AA44" i="11"/>
  <c r="AA6" i="11"/>
  <c r="AA8" i="11"/>
  <c r="AA10" i="11"/>
  <c r="AA12" i="11"/>
  <c r="AA14" i="11"/>
  <c r="AA38" i="11"/>
  <c r="AA62" i="11"/>
  <c r="AA86" i="11"/>
  <c r="AA84" i="11"/>
  <c r="AA16" i="11"/>
  <c r="AA107" i="11"/>
  <c r="AA103" i="11"/>
  <c r="AA125" i="11"/>
  <c r="AA64" i="11"/>
  <c r="AA143" i="11"/>
  <c r="AA88" i="11"/>
  <c r="AA141" i="11"/>
  <c r="AA115" i="11"/>
  <c r="AA139" i="11"/>
  <c r="AA113" i="11"/>
  <c r="AA18" i="11"/>
  <c r="AA109" i="11"/>
  <c r="AA133" i="11"/>
  <c r="D32" i="5"/>
  <c r="D33" i="5" s="1"/>
  <c r="E32" i="5"/>
  <c r="E33" i="5" s="1"/>
  <c r="G32" i="5"/>
  <c r="G33" i="5" s="1"/>
  <c r="F32" i="5"/>
  <c r="F33" i="5" s="1"/>
  <c r="Y3" i="17" l="1"/>
  <c r="AA3" i="17"/>
  <c r="Z3" i="17"/>
  <c r="W3" i="17"/>
  <c r="X3" i="17"/>
  <c r="V3" i="17"/>
  <c r="Z3" i="16"/>
  <c r="V3" i="16"/>
  <c r="X3" i="16"/>
  <c r="W3" i="16"/>
  <c r="Y3" i="16"/>
  <c r="AA3" i="16"/>
  <c r="O42" i="5" l="1"/>
  <c r="O43" i="5" s="1"/>
  <c r="P42" i="5"/>
  <c r="P43" i="5" s="1"/>
  <c r="Q42" i="5"/>
  <c r="Q43" i="5" s="1"/>
  <c r="R42" i="5"/>
  <c r="R43" i="5" s="1"/>
  <c r="S42" i="5"/>
  <c r="S43" i="5" s="1"/>
  <c r="O30" i="5" l="1"/>
  <c r="O31" i="5" s="1"/>
  <c r="O37" i="5"/>
  <c r="P30" i="5"/>
  <c r="P31" i="5" s="1"/>
  <c r="P37" i="5"/>
  <c r="S30" i="5"/>
  <c r="S31" i="5" s="1"/>
  <c r="S37" i="5"/>
  <c r="Q30" i="5"/>
  <c r="Q31" i="5" s="1"/>
  <c r="Q37" i="5"/>
  <c r="R30" i="5"/>
  <c r="R31" i="5" s="1"/>
  <c r="R37" i="5"/>
  <c r="R39" i="5" l="1"/>
  <c r="R40" i="5" s="1"/>
  <c r="R38" i="5"/>
  <c r="Q39" i="5"/>
  <c r="Q40" i="5" s="1"/>
  <c r="Q38" i="5"/>
  <c r="S39" i="5"/>
  <c r="S40" i="5" s="1"/>
  <c r="S38" i="5"/>
  <c r="P39" i="5"/>
  <c r="P40" i="5" s="1"/>
  <c r="P38" i="5"/>
  <c r="O39" i="5"/>
  <c r="O40" i="5" s="1"/>
  <c r="O38" i="5"/>
  <c r="E3" i="8" l="1"/>
  <c r="H3" i="8" l="1"/>
  <c r="G3" i="8"/>
  <c r="D3" i="8"/>
</calcChain>
</file>

<file path=xl/sharedStrings.xml><?xml version="1.0" encoding="utf-8"?>
<sst xmlns="http://schemas.openxmlformats.org/spreadsheetml/2006/main" count="77" uniqueCount="43">
  <si>
    <t>x</t>
  </si>
  <si>
    <t>Range</t>
  </si>
  <si>
    <t>Measured Bound Leakage</t>
  </si>
  <si>
    <t>In [ ]:</t>
  </si>
  <si>
    <t>​</t>
  </si>
  <si>
    <t>8/2</t>
  </si>
  <si>
    <t>deviation</t>
  </si>
  <si>
    <t>range</t>
  </si>
  <si>
    <t>Bounding leakage</t>
  </si>
  <si>
    <t>range/deviation</t>
  </si>
  <si>
    <t>input precision</t>
  </si>
  <si>
    <t>result precision</t>
  </si>
  <si>
    <t>range ratio</t>
  </si>
  <si>
    <t>bounding leakage</t>
  </si>
  <si>
    <t>sqrt</t>
  </si>
  <si>
    <t>increase</t>
  </si>
  <si>
    <t>sqr</t>
  </si>
  <si>
    <t>sqrt(sqr)</t>
  </si>
  <si>
    <t>sqr(sqrt)</t>
  </si>
  <si>
    <t>Gaussian</t>
  </si>
  <si>
    <t>calc cost</t>
  </si>
  <si>
    <t>calculation cost</t>
  </si>
  <si>
    <t>Diff</t>
  </si>
  <si>
    <t>y</t>
  </si>
  <si>
    <t>exp(y)</t>
  </si>
  <si>
    <t>log</t>
  </si>
  <si>
    <t>Gassian</t>
  </si>
  <si>
    <t>sq(y)</t>
  </si>
  <si>
    <t>CbRt(y)</t>
  </si>
  <si>
    <t>SqRt(y)</t>
  </si>
  <si>
    <t>1/y</t>
  </si>
  <si>
    <t>y^3</t>
  </si>
  <si>
    <t>y^(1/3)</t>
  </si>
  <si>
    <t>log(y)</t>
  </si>
  <si>
    <t>log (normalized)</t>
  </si>
  <si>
    <t>square (normalized)</t>
  </si>
  <si>
    <t>sqrt (normalized)</t>
  </si>
  <si>
    <t>Square</t>
  </si>
  <si>
    <t>y^(1/3) (normalized)</t>
  </si>
  <si>
    <t>Cubic (normalized)</t>
  </si>
  <si>
    <t>Cubic</t>
  </si>
  <si>
    <t xml:space="preserve">1/x </t>
  </si>
  <si>
    <t>1/x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</si>
</sst>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quotePrefix="1"/>
    <xf numFmtId="1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1" fontId="1" fillId="0" borderId="0" xfId="0" applyNumberFormat="1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Probablity Density Function For Square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915740705372745E-2"/>
          <c:y val="0.15322392117777492"/>
          <c:w val="0.93797781479990583"/>
          <c:h val="0.76267373877000344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C-4522-8383-2542FC2FF972}"/>
            </c:ext>
          </c:extLst>
        </c:ser>
        <c:ser>
          <c:idx val="10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C-4522-8383-2542FC2FF972}"/>
            </c:ext>
          </c:extLst>
        </c:ser>
        <c:ser>
          <c:idx val="6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0C-4522-8383-2542FC2FF972}"/>
            </c:ext>
          </c:extLst>
        </c:ser>
        <c:ser>
          <c:idx val="0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0C-4522-8383-2542FC2FF972}"/>
            </c:ext>
          </c:extLst>
        </c:ser>
        <c:ser>
          <c:idx val="2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0C-4522-8383-2542FC2FF972}"/>
            </c:ext>
          </c:extLst>
        </c:ser>
        <c:ser>
          <c:idx val="8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20C-4522-8383-2542FC2FF972}"/>
            </c:ext>
          </c:extLst>
        </c:ser>
        <c:ser>
          <c:idx val="5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20C-4522-8383-2542FC2FF972}"/>
            </c:ext>
          </c:extLst>
        </c:ser>
        <c:ser>
          <c:idx val="11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20C-4522-8383-2542FC2FF972}"/>
            </c:ext>
          </c:extLst>
        </c:ser>
        <c:ser>
          <c:idx val="7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20C-4522-8383-2542FC2FF972}"/>
            </c:ext>
          </c:extLst>
        </c:ser>
        <c:ser>
          <c:idx val="1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20C-4522-8383-2542FC2FF972}"/>
            </c:ext>
          </c:extLst>
        </c:ser>
        <c:ser>
          <c:idx val="3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20C-4522-8383-2542FC2FF972}"/>
            </c:ext>
          </c:extLst>
        </c:ser>
        <c:ser>
          <c:idx val="9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20C-4522-8383-2542FC2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44928"/>
        <c:axId val="843637856"/>
      </c:scatterChart>
      <c:valAx>
        <c:axId val="8436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7856"/>
        <c:crosses val="autoZero"/>
        <c:crossBetween val="midCat"/>
      </c:valAx>
      <c:valAx>
        <c:axId val="8436378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44928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23329876375136621"/>
          <c:y val="0.17769130229962721"/>
          <c:w val="0.73379462681101348"/>
          <c:h val="0.11014098766440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4CE-8F16-76E635D32BD3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B-44CE-8F16-76E635D32BD3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4CE-8F16-76E635D32BD3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4CE-8F16-76E635D32BD3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AB-44CE-8F16-76E635D32BD3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AB-44CE-8F16-76E635D32BD3}"/>
            </c:ext>
          </c:extLst>
        </c:ser>
        <c:ser>
          <c:idx val="0"/>
          <c:order val="6"/>
          <c:tx>
            <c:strRef>
              <c:f>CbRt!$V$3</c:f>
              <c:strCache>
                <c:ptCount val="1"/>
                <c:pt idx="0">
                  <c:v>65.20%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CbRt!$P$4:$P$121</c:f>
              <c:numCache>
                <c:formatCode>0.00E+00</c:formatCode>
                <c:ptCount val="118"/>
                <c:pt idx="0">
                  <c:v>2.7417016359478432E-4</c:v>
                </c:pt>
                <c:pt idx="1">
                  <c:v>3.9957385101620625E-4</c:v>
                </c:pt>
                <c:pt idx="2">
                  <c:v>5.7654204286437599E-4</c:v>
                </c:pt>
                <c:pt idx="3">
                  <c:v>8.236106638505737E-4</c:v>
                </c:pt>
                <c:pt idx="4">
                  <c:v>1.164849975152434E-3</c:v>
                </c:pt>
                <c:pt idx="5">
                  <c:v>1.6310793280376679E-3</c:v>
                </c:pt>
                <c:pt idx="6">
                  <c:v>2.2611908928060337E-3</c:v>
                </c:pt>
                <c:pt idx="7">
                  <c:v>3.1035334231332601E-3</c:v>
                </c:pt>
                <c:pt idx="8">
                  <c:v>4.2172823782503054E-3</c:v>
                </c:pt>
                <c:pt idx="9">
                  <c:v>5.6736950653581289E-3</c:v>
                </c:pt>
                <c:pt idx="10">
                  <c:v>7.5571206450680906E-3</c:v>
                </c:pt>
                <c:pt idx="11">
                  <c:v>9.9656074352542836E-3</c:v>
                </c:pt>
                <c:pt idx="12">
                  <c:v>1.3010927311036334E-2</c:v>
                </c:pt>
                <c:pt idx="13">
                  <c:v>1.6817823133697909E-2</c:v>
                </c:pt>
                <c:pt idx="14">
                  <c:v>2.1522284419017053E-2</c:v>
                </c:pt>
                <c:pt idx="15">
                  <c:v>2.7268673188477661E-2</c:v>
                </c:pt>
                <c:pt idx="16">
                  <c:v>3.4205559835502553E-2</c:v>
                </c:pt>
                <c:pt idx="17">
                  <c:v>4.2480190323757418E-2</c:v>
                </c:pt>
                <c:pt idx="18">
                  <c:v>5.223159162291148E-2</c:v>
                </c:pt>
                <c:pt idx="19">
                  <c:v>6.3582429943120647E-2</c:v>
                </c:pt>
                <c:pt idx="20">
                  <c:v>7.6629861034233485E-2</c:v>
                </c:pt>
                <c:pt idx="21">
                  <c:v>9.1435745406996186E-2</c:v>
                </c:pt>
                <c:pt idx="22">
                  <c:v>0.10801673271848262</c:v>
                </c:pt>
                <c:pt idx="23">
                  <c:v>0.12633483536732043</c:v>
                </c:pt>
                <c:pt idx="24">
                  <c:v>0.14628919700139928</c:v>
                </c:pt>
                <c:pt idx="25">
                  <c:v>0.16770980287994233</c:v>
                </c:pt>
                <c:pt idx="26">
                  <c:v>0.19035386361970763</c:v>
                </c:pt>
                <c:pt idx="27">
                  <c:v>0.21390552341368024</c:v>
                </c:pt>
                <c:pt idx="28">
                  <c:v>0.23797939546768912</c:v>
                </c:pt>
                <c:pt idx="29">
                  <c:v>0.26212821501672734</c:v>
                </c:pt>
                <c:pt idx="30">
                  <c:v>0.26931417954655601</c:v>
                </c:pt>
                <c:pt idx="31">
                  <c:v>0.27407686147908583</c:v>
                </c:pt>
                <c:pt idx="32">
                  <c:v>0.28116831641907797</c:v>
                </c:pt>
                <c:pt idx="33">
                  <c:v>0.2835159681525945</c:v>
                </c:pt>
                <c:pt idx="34">
                  <c:v>0.28818377326590772</c:v>
                </c:pt>
                <c:pt idx="35">
                  <c:v>0.29050283755125228</c:v>
                </c:pt>
                <c:pt idx="36">
                  <c:v>0.2973941137581832</c:v>
                </c:pt>
                <c:pt idx="37">
                  <c:v>0.30192787764507739</c:v>
                </c:pt>
                <c:pt idx="38">
                  <c:v>0.30862688967702034</c:v>
                </c:pt>
                <c:pt idx="39">
                  <c:v>0.32989774032309582</c:v>
                </c:pt>
                <c:pt idx="40">
                  <c:v>0.3491258247938121</c:v>
                </c:pt>
                <c:pt idx="41">
                  <c:v>0.3657982839844483</c:v>
                </c:pt>
                <c:pt idx="42">
                  <c:v>0.37945336462010265</c:v>
                </c:pt>
                <c:pt idx="43">
                  <c:v>0.38970161673463705</c:v>
                </c:pt>
                <c:pt idx="44">
                  <c:v>0.3962443312492358</c:v>
                </c:pt>
                <c:pt idx="45">
                  <c:v>0.39888800058036045</c:v>
                </c:pt>
                <c:pt idx="46">
                  <c:v>0.39755382561486119</c:v>
                </c:pt>
                <c:pt idx="47">
                  <c:v>0.39228161731404443</c:v>
                </c:pt>
                <c:pt idx="48">
                  <c:v>0.38322782338703998</c:v>
                </c:pt>
                <c:pt idx="49">
                  <c:v>0.37065781651814361</c:v>
                </c:pt>
                <c:pt idx="50">
                  <c:v>0.35493297458016965</c:v>
                </c:pt>
                <c:pt idx="51">
                  <c:v>0.33649343045960245</c:v>
                </c:pt>
                <c:pt idx="52">
                  <c:v>0.31583763992303387</c:v>
                </c:pt>
                <c:pt idx="53">
                  <c:v>0.29350008883082368</c:v>
                </c:pt>
                <c:pt idx="54">
                  <c:v>0.27002852458283699</c:v>
                </c:pt>
                <c:pt idx="55">
                  <c:v>0.24596205058414386</c:v>
                </c:pt>
                <c:pt idx="56">
                  <c:v>0.22181127688490587</c:v>
                </c:pt>
                <c:pt idx="57">
                  <c:v>0.19804149398104684</c:v>
                </c:pt>
                <c:pt idx="58">
                  <c:v>0.17505955536358109</c:v>
                </c:pt>
                <c:pt idx="59">
                  <c:v>0.15320484627961842</c:v>
                </c:pt>
                <c:pt idx="60">
                  <c:v>0.13274440981022106</c:v>
                </c:pt>
                <c:pt idx="61">
                  <c:v>0.11387202233186806</c:v>
                </c:pt>
                <c:pt idx="62">
                  <c:v>9.6710779005531128E-2</c:v>
                </c:pt>
                <c:pt idx="63">
                  <c:v>8.1318579685096204E-2</c:v>
                </c:pt>
                <c:pt idx="64">
                  <c:v>6.7695802799894955E-2</c:v>
                </c:pt>
                <c:pt idx="65">
                  <c:v>5.5794418585881092E-2</c:v>
                </c:pt>
                <c:pt idx="66">
                  <c:v>4.5527816788125952E-2</c:v>
                </c:pt>
                <c:pt idx="67">
                  <c:v>3.6780696474554953E-2</c:v>
                </c:pt>
                <c:pt idx="68">
                  <c:v>2.9418473087103696E-2</c:v>
                </c:pt>
                <c:pt idx="69">
                  <c:v>2.3295785663775305E-2</c:v>
                </c:pt>
                <c:pt idx="70">
                  <c:v>1.8263821384033235E-2</c:v>
                </c:pt>
                <c:pt idx="71">
                  <c:v>1.417630328084106E-2</c:v>
                </c:pt>
                <c:pt idx="72">
                  <c:v>1.0894100952220992E-2</c:v>
                </c:pt>
                <c:pt idx="73">
                  <c:v>8.2885173387409021E-3</c:v>
                </c:pt>
                <c:pt idx="74">
                  <c:v>6.2433741279612062E-3</c:v>
                </c:pt>
                <c:pt idx="75">
                  <c:v>4.6560638320574431E-3</c:v>
                </c:pt>
                <c:pt idx="76">
                  <c:v>3.4377599366290953E-3</c:v>
                </c:pt>
                <c:pt idx="77">
                  <c:v>2.5129810962637683E-3</c:v>
                </c:pt>
                <c:pt idx="78">
                  <c:v>1.818695333398155E-3</c:v>
                </c:pt>
                <c:pt idx="79">
                  <c:v>1.3031299862030551E-3</c:v>
                </c:pt>
                <c:pt idx="80">
                  <c:v>9.2442691061420763E-4</c:v>
                </c:pt>
                <c:pt idx="81">
                  <c:v>6.4925376369069784E-4</c:v>
                </c:pt>
                <c:pt idx="82">
                  <c:v>4.5145391898563535E-4</c:v>
                </c:pt>
                <c:pt idx="83">
                  <c:v>3.1079171579866609E-4</c:v>
                </c:pt>
                <c:pt idx="84">
                  <c:v>2.118275757445474E-4</c:v>
                </c:pt>
                <c:pt idx="85">
                  <c:v>1.429396166479444E-4</c:v>
                </c:pt>
                <c:pt idx="86">
                  <c:v>9.549481358219668E-5</c:v>
                </c:pt>
                <c:pt idx="87">
                  <c:v>6.3163183765989071E-5</c:v>
                </c:pt>
                <c:pt idx="88">
                  <c:v>4.1362358578129281E-5</c:v>
                </c:pt>
                <c:pt idx="89">
                  <c:v>2.6816594998688738E-5</c:v>
                </c:pt>
                <c:pt idx="90">
                  <c:v>1.7213097392356433E-5</c:v>
                </c:pt>
                <c:pt idx="91">
                  <c:v>1.093884514093663E-5</c:v>
                </c:pt>
                <c:pt idx="92">
                  <c:v>6.8824169183623566E-6</c:v>
                </c:pt>
                <c:pt idx="93">
                  <c:v>4.2871387167276354E-6</c:v>
                </c:pt>
                <c:pt idx="94">
                  <c:v>2.643937286980304E-6</c:v>
                </c:pt>
                <c:pt idx="95">
                  <c:v>1.6143281449616708E-6</c:v>
                </c:pt>
                <c:pt idx="96">
                  <c:v>9.7586455179318759E-7</c:v>
                </c:pt>
                <c:pt idx="97">
                  <c:v>5.8404232585130173E-7</c:v>
                </c:pt>
                <c:pt idx="98">
                  <c:v>3.4606378717644712E-7</c:v>
                </c:pt>
                <c:pt idx="99">
                  <c:v>2.0301355945589363E-7</c:v>
                </c:pt>
                <c:pt idx="100">
                  <c:v>1.1791009534966962E-7</c:v>
                </c:pt>
                <c:pt idx="101">
                  <c:v>6.7800670775804299E-8</c:v>
                </c:pt>
                <c:pt idx="102">
                  <c:v>3.8598821558747712E-8</c:v>
                </c:pt>
                <c:pt idx="103">
                  <c:v>2.1755604544144384E-8</c:v>
                </c:pt>
                <c:pt idx="104">
                  <c:v>1.2140185464109478E-8</c:v>
                </c:pt>
                <c:pt idx="105">
                  <c:v>6.7071271900667951E-9</c:v>
                </c:pt>
                <c:pt idx="106">
                  <c:v>3.6686376433734292E-9</c:v>
                </c:pt>
                <c:pt idx="107">
                  <c:v>1.9866901978661287E-9</c:v>
                </c:pt>
                <c:pt idx="108">
                  <c:v>1.0651543252433496E-9</c:v>
                </c:pt>
                <c:pt idx="109">
                  <c:v>5.6539501704471598E-10</c:v>
                </c:pt>
                <c:pt idx="110">
                  <c:v>2.9713134798969867E-10</c:v>
                </c:pt>
                <c:pt idx="111">
                  <c:v>1.5459734277386574E-10</c:v>
                </c:pt>
                <c:pt idx="112">
                  <c:v>7.9636585679621125E-11</c:v>
                </c:pt>
                <c:pt idx="113">
                  <c:v>4.0614423593508872E-11</c:v>
                </c:pt>
                <c:pt idx="114">
                  <c:v>2.0507135987709256E-11</c:v>
                </c:pt>
                <c:pt idx="115">
                  <c:v>1.0251485076757879E-11</c:v>
                </c:pt>
                <c:pt idx="116">
                  <c:v>5.0737096615579709E-12</c:v>
                </c:pt>
                <c:pt idx="117">
                  <c:v>2.4861166053922115E-12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AB-44CE-8F16-76E635D32BD3}"/>
            </c:ext>
          </c:extLst>
        </c:ser>
        <c:ser>
          <c:idx val="1"/>
          <c:order val="7"/>
          <c:tx>
            <c:strRef>
              <c:f>CbRt!$W$3</c:f>
              <c:strCache>
                <c:ptCount val="1"/>
                <c:pt idx="0">
                  <c:v>16.18%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CbRt!$Q$4:$Q$151</c:f>
              <c:numCache>
                <c:formatCode>0.00E+00</c:formatCode>
                <c:ptCount val="148"/>
                <c:pt idx="0">
                  <c:v>1.9341321436213679E-5</c:v>
                </c:pt>
                <c:pt idx="1">
                  <c:v>3.0053722345936377E-5</c:v>
                </c:pt>
                <c:pt idx="2">
                  <c:v>4.623463700122769E-5</c:v>
                </c:pt>
                <c:pt idx="3">
                  <c:v>7.0419622048358994E-5</c:v>
                </c:pt>
                <c:pt idx="4">
                  <c:v>1.0618837689463012E-4</c:v>
                </c:pt>
                <c:pt idx="5">
                  <c:v>1.5853214307092001E-4</c:v>
                </c:pt>
                <c:pt idx="6">
                  <c:v>2.3432290005913643E-4</c:v>
                </c:pt>
                <c:pt idx="7">
                  <c:v>3.4290134768182338E-4</c:v>
                </c:pt>
                <c:pt idx="8">
                  <c:v>4.9679899142989912E-4</c:v>
                </c:pt>
                <c:pt idx="9">
                  <c:v>7.1260567095611169E-4</c:v>
                </c:pt>
                <c:pt idx="10">
                  <c:v>1.011986917138835E-3</c:v>
                </c:pt>
                <c:pt idx="11">
                  <c:v>1.4228449508559137E-3</c:v>
                </c:pt>
                <c:pt idx="12">
                  <c:v>1.9806024470317997E-3</c:v>
                </c:pt>
                <c:pt idx="13">
                  <c:v>2.7295691476828857E-3</c:v>
                </c:pt>
                <c:pt idx="14">
                  <c:v>3.7243281984448017E-3</c:v>
                </c:pt>
                <c:pt idx="15">
                  <c:v>5.0310524505728683E-3</c:v>
                </c:pt>
                <c:pt idx="16">
                  <c:v>6.7286323610409532E-3</c:v>
                </c:pt>
                <c:pt idx="17">
                  <c:v>8.9094687749068178E-3</c:v>
                </c:pt>
                <c:pt idx="18">
                  <c:v>1.1679758832194491E-2</c:v>
                </c:pt>
                <c:pt idx="19">
                  <c:v>1.5159085270465378E-2</c:v>
                </c:pt>
                <c:pt idx="20">
                  <c:v>1.947911275676114E-2</c:v>
                </c:pt>
                <c:pt idx="21">
                  <c:v>2.4781203975069565E-2</c:v>
                </c:pt>
                <c:pt idx="22">
                  <c:v>3.1212797043128883E-2</c:v>
                </c:pt>
                <c:pt idx="23">
                  <c:v>3.892243747318818E-2</c:v>
                </c:pt>
                <c:pt idx="24">
                  <c:v>4.805343370340813E-2</c:v>
                </c:pt>
                <c:pt idx="25">
                  <c:v>5.87362042802465E-2</c:v>
                </c:pt>
                <c:pt idx="26">
                  <c:v>7.1079503307274999E-2</c:v>
                </c:pt>
                <c:pt idx="27">
                  <c:v>8.5160841914127483E-2</c:v>
                </c:pt>
                <c:pt idx="28">
                  <c:v>0.10101655729451731</c:v>
                </c:pt>
                <c:pt idx="29">
                  <c:v>0.11863210476604864</c:v>
                </c:pt>
                <c:pt idx="30">
                  <c:v>0.12425053378489687</c:v>
                </c:pt>
                <c:pt idx="31">
                  <c:v>0.12807915909219944</c:v>
                </c:pt>
                <c:pt idx="32">
                  <c:v>0.1339439349376009</c:v>
                </c:pt>
                <c:pt idx="33">
                  <c:v>0.13593075307348509</c:v>
                </c:pt>
                <c:pt idx="34">
                  <c:v>0.13995124747536447</c:v>
                </c:pt>
                <c:pt idx="35">
                  <c:v>0.14198457156123379</c:v>
                </c:pt>
                <c:pt idx="36">
                  <c:v>0.14817458604109904</c:v>
                </c:pt>
                <c:pt idx="37">
                  <c:v>0.15237426377262936</c:v>
                </c:pt>
                <c:pt idx="38">
                  <c:v>0.15877888426394624</c:v>
                </c:pt>
                <c:pt idx="39">
                  <c:v>0.1809562483308253</c:v>
                </c:pt>
                <c:pt idx="40">
                  <c:v>0.20417919005058063</c:v>
                </c:pt>
                <c:pt idx="41">
                  <c:v>0.22809009437454753</c:v>
                </c:pt>
                <c:pt idx="42">
                  <c:v>0.25226582999401287</c:v>
                </c:pt>
                <c:pt idx="43">
                  <c:v>0.27622786508147346</c:v>
                </c:pt>
                <c:pt idx="44">
                  <c:v>0.29945640089748171</c:v>
                </c:pt>
                <c:pt idx="45">
                  <c:v>0.32140806449886777</c:v>
                </c:pt>
                <c:pt idx="46">
                  <c:v>0.34153639782652573</c:v>
                </c:pt>
                <c:pt idx="47">
                  <c:v>0.35931411077955461</c:v>
                </c:pt>
                <c:pt idx="48">
                  <c:v>0.37425585847982856</c:v>
                </c:pt>
                <c:pt idx="49">
                  <c:v>0.3859401817412566</c:v>
                </c:pt>
                <c:pt idx="50">
                  <c:v>0.39402923168872606</c:v>
                </c:pt>
                <c:pt idx="51">
                  <c:v>0.39828499203494899</c:v>
                </c:pt>
                <c:pt idx="52">
                  <c:v>0.39858091246835092</c:v>
                </c:pt>
                <c:pt idx="53">
                  <c:v>0.39490815977801502</c:v>
                </c:pt>
                <c:pt idx="54">
                  <c:v>0.38737605584771545</c:v>
                </c:pt>
                <c:pt idx="55">
                  <c:v>0.37620667221462561</c:v>
                </c:pt>
                <c:pt idx="56">
                  <c:v>0.36172395413873404</c:v>
                </c:pt>
                <c:pt idx="57">
                  <c:v>0.34433811740550196</c:v>
                </c:pt>
                <c:pt idx="58">
                  <c:v>0.32452636627753478</c:v>
                </c:pt>
                <c:pt idx="59">
                  <c:v>0.3028111959543488</c:v>
                </c:pt>
                <c:pt idx="60">
                  <c:v>0.27973765188750777</c:v>
                </c:pt>
                <c:pt idx="61">
                  <c:v>0.25585091643845043</c:v>
                </c:pt>
                <c:pt idx="62">
                  <c:v>0.23167548663015383</c:v>
                </c:pt>
                <c:pt idx="63">
                  <c:v>0.20769701077203348</c:v>
                </c:pt>
                <c:pt idx="64">
                  <c:v>0.18434758960778544</c:v>
                </c:pt>
                <c:pt idx="65">
                  <c:v>0.16199504693403488</c:v>
                </c:pt>
                <c:pt idx="66">
                  <c:v>0.14093636424033185</c:v>
                </c:pt>
                <c:pt idx="67">
                  <c:v>0.12139518090529476</c:v>
                </c:pt>
                <c:pt idx="68">
                  <c:v>0.10352300852725865</c:v>
                </c:pt>
                <c:pt idx="69">
                  <c:v>8.7403611505958004E-2</c:v>
                </c:pt>
                <c:pt idx="70">
                  <c:v>7.3059875271690305E-2</c:v>
                </c:pt>
                <c:pt idx="71">
                  <c:v>6.0462420599996382E-2</c:v>
                </c:pt>
                <c:pt idx="72">
                  <c:v>4.9539222805333162E-2</c:v>
                </c:pt>
                <c:pt idx="73">
                  <c:v>4.0185548722852696E-2</c:v>
                </c:pt>
                <c:pt idx="74">
                  <c:v>3.2273619322193359E-2</c:v>
                </c:pt>
                <c:pt idx="75">
                  <c:v>2.566152704259243E-2</c:v>
                </c:pt>
                <c:pt idx="76">
                  <c:v>2.0201070111396151E-2</c:v>
                </c:pt>
                <c:pt idx="77">
                  <c:v>1.5744298340313281E-2</c:v>
                </c:pt>
                <c:pt idx="78">
                  <c:v>1.2148685812630481E-2</c:v>
                </c:pt>
                <c:pt idx="79">
                  <c:v>9.2809481335485982E-3</c:v>
                </c:pt>
                <c:pt idx="80">
                  <c:v>7.0196013025634251E-3</c:v>
                </c:pt>
                <c:pt idx="81">
                  <c:v>5.2564144598848317E-3</c:v>
                </c:pt>
                <c:pt idx="82">
                  <c:v>3.896940832738182E-3</c:v>
                </c:pt>
                <c:pt idx="83">
                  <c:v>2.860322996359754E-3</c:v>
                </c:pt>
                <c:pt idx="84">
                  <c:v>2.0785639882521848E-3</c:v>
                </c:pt>
                <c:pt idx="85">
                  <c:v>1.4954392491015509E-3</c:v>
                </c:pt>
                <c:pt idx="86">
                  <c:v>1.0652001188916418E-3</c:v>
                </c:pt>
                <c:pt idx="87">
                  <c:v>7.5119154787247537E-4</c:v>
                </c:pt>
                <c:pt idx="88">
                  <c:v>5.2447795010012908E-4</c:v>
                </c:pt>
                <c:pt idx="89">
                  <c:v>3.6254409123125613E-4</c:v>
                </c:pt>
                <c:pt idx="90">
                  <c:v>2.4811412174749876E-4</c:v>
                </c:pt>
                <c:pt idx="91">
                  <c:v>1.6811218416442724E-4</c:v>
                </c:pt>
                <c:pt idx="92">
                  <c:v>1.1277269342675812E-4</c:v>
                </c:pt>
                <c:pt idx="93">
                  <c:v>7.489723253061416E-5</c:v>
                </c:pt>
                <c:pt idx="94">
                  <c:v>4.9247551554814311E-5</c:v>
                </c:pt>
                <c:pt idx="95">
                  <c:v>3.2059782484969593E-5</c:v>
                </c:pt>
                <c:pt idx="96">
                  <c:v>2.066300851375748E-5</c:v>
                </c:pt>
                <c:pt idx="97">
                  <c:v>1.3185105009461525E-5</c:v>
                </c:pt>
                <c:pt idx="98">
                  <c:v>8.3297254367544916E-6</c:v>
                </c:pt>
                <c:pt idx="99">
                  <c:v>5.2099653529489443E-6</c:v>
                </c:pt>
                <c:pt idx="100">
                  <c:v>3.2262353024074915E-6</c:v>
                </c:pt>
                <c:pt idx="101">
                  <c:v>1.9779453960622451E-6</c:v>
                </c:pt>
                <c:pt idx="102">
                  <c:v>1.2005758755404835E-6</c:v>
                </c:pt>
                <c:pt idx="103">
                  <c:v>7.2147615446418157E-7</c:v>
                </c:pt>
                <c:pt idx="104">
                  <c:v>4.2925108974699321E-7</c:v>
                </c:pt>
                <c:pt idx="105">
                  <c:v>2.5284704717105801E-7</c:v>
                </c:pt>
                <c:pt idx="106">
                  <c:v>1.4745565109823149E-7</c:v>
                </c:pt>
                <c:pt idx="107">
                  <c:v>8.5137719166101524E-8</c:v>
                </c:pt>
                <c:pt idx="108">
                  <c:v>4.86675693716258E-8</c:v>
                </c:pt>
                <c:pt idx="109">
                  <c:v>2.7543197554148416E-8</c:v>
                </c:pt>
                <c:pt idx="110">
                  <c:v>1.5432849208486643E-8</c:v>
                </c:pt>
                <c:pt idx="111">
                  <c:v>8.5612055363831214E-9</c:v>
                </c:pt>
                <c:pt idx="112">
                  <c:v>4.7019801321404203E-9</c:v>
                </c:pt>
                <c:pt idx="113">
                  <c:v>2.5567231920401998E-9</c:v>
                </c:pt>
                <c:pt idx="114">
                  <c:v>1.3763969049105697E-9</c:v>
                </c:pt>
                <c:pt idx="115">
                  <c:v>7.3360235857886328E-10</c:v>
                </c:pt>
                <c:pt idx="116">
                  <c:v>3.8711037023973681E-10</c:v>
                </c:pt>
                <c:pt idx="117">
                  <c:v>2.0223948360198378E-10</c:v>
                </c:pt>
                <c:pt idx="118">
                  <c:v>5.3567255637493261E-11</c:v>
                </c:pt>
                <c:pt idx="119">
                  <c:v>1.363204676572839E-11</c:v>
                </c:pt>
                <c:pt idx="120">
                  <c:v>3.3331200664587356E-12</c:v>
                </c:pt>
                <c:pt idx="121">
                  <c:v>7.8301317546335617E-13</c:v>
                </c:pt>
                <c:pt idx="122">
                  <c:v>1.7673208544389581E-13</c:v>
                </c:pt>
                <c:pt idx="123">
                  <c:v>3.8325687598619884E-14</c:v>
                </c:pt>
                <c:pt idx="124">
                  <c:v>7.9853274375210231E-15</c:v>
                </c:pt>
                <c:pt idx="125">
                  <c:v>1.5985407933407265E-15</c:v>
                </c:pt>
                <c:pt idx="126">
                  <c:v>3.0745597599099863E-16</c:v>
                </c:pt>
                <c:pt idx="127">
                  <c:v>5.6815963344512901E-17</c:v>
                </c:pt>
                <c:pt idx="128">
                  <c:v>1.0087557690520471E-17</c:v>
                </c:pt>
                <c:pt idx="129">
                  <c:v>1.7207980643941223E-18</c:v>
                </c:pt>
                <c:pt idx="130">
                  <c:v>2.8203435074580066E-19</c:v>
                </c:pt>
                <c:pt idx="131">
                  <c:v>4.4412203986307005E-20</c:v>
                </c:pt>
                <c:pt idx="132">
                  <c:v>6.7194057312675489E-21</c:v>
                </c:pt>
                <c:pt idx="133">
                  <c:v>9.7675945925981438E-22</c:v>
                </c:pt>
                <c:pt idx="134">
                  <c:v>1.3641829170974631E-22</c:v>
                </c:pt>
                <c:pt idx="135">
                  <c:v>1.8305677569190031E-23</c:v>
                </c:pt>
                <c:pt idx="136">
                  <c:v>2.3600827523164549E-24</c:v>
                </c:pt>
                <c:pt idx="137">
                  <c:v>2.9234581032572124E-25</c:v>
                </c:pt>
                <c:pt idx="138">
                  <c:v>3.4793229214476577E-26</c:v>
                </c:pt>
                <c:pt idx="139">
                  <c:v>3.9785133787791371E-27</c:v>
                </c:pt>
                <c:pt idx="140">
                  <c:v>4.3709428507005955E-28</c:v>
                </c:pt>
                <c:pt idx="141">
                  <c:v>4.6137882035212104E-29</c:v>
                </c:pt>
                <c:pt idx="142">
                  <c:v>4.6791654446501553E-30</c:v>
                </c:pt>
                <c:pt idx="143">
                  <c:v>4.5593965752485687E-31</c:v>
                </c:pt>
                <c:pt idx="144">
                  <c:v>4.2684928368552379E-32</c:v>
                </c:pt>
                <c:pt idx="145">
                  <c:v>3.8394583957206892E-33</c:v>
                </c:pt>
                <c:pt idx="146">
                  <c:v>3.318131517004904E-34</c:v>
                </c:pt>
                <c:pt idx="147">
                  <c:v>2.7551512546313521E-35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AB-44CE-8F16-76E635D32BD3}"/>
            </c:ext>
          </c:extLst>
        </c:ser>
        <c:ser>
          <c:idx val="2"/>
          <c:order val="8"/>
          <c:tx>
            <c:strRef>
              <c:f>CbRt!$X$3</c:f>
              <c:strCache>
                <c:ptCount val="1"/>
                <c:pt idx="0">
                  <c:v>7.92%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CbRt!$R$4:$R$151</c:f>
              <c:numCache>
                <c:formatCode>0.00E+00</c:formatCode>
                <c:ptCount val="148"/>
                <c:pt idx="0">
                  <c:v>3.3262514840644178E-7</c:v>
                </c:pt>
                <c:pt idx="1">
                  <c:v>5.617829809024226E-7</c:v>
                </c:pt>
                <c:pt idx="2">
                  <c:v>9.3937528623240317E-7</c:v>
                </c:pt>
                <c:pt idx="3">
                  <c:v>1.5551301363550643E-6</c:v>
                </c:pt>
                <c:pt idx="4">
                  <c:v>2.5488917987336224E-6</c:v>
                </c:pt>
                <c:pt idx="5">
                  <c:v>4.1361198780922287E-6</c:v>
                </c:pt>
                <c:pt idx="6">
                  <c:v>6.6449526449704216E-6</c:v>
                </c:pt>
                <c:pt idx="7">
                  <c:v>1.05693363381034E-5</c:v>
                </c:pt>
                <c:pt idx="8">
                  <c:v>1.6644110921827586E-5</c:v>
                </c:pt>
                <c:pt idx="9">
                  <c:v>2.5949592347733074E-5</c:v>
                </c:pt>
                <c:pt idx="10">
                  <c:v>4.0055073523093743E-5</c:v>
                </c:pt>
                <c:pt idx="11">
                  <c:v>6.1212706474028037E-5</c:v>
                </c:pt>
                <c:pt idx="12">
                  <c:v>9.2615288902878461E-5</c:v>
                </c:pt>
                <c:pt idx="13">
                  <c:v>1.387333409009828E-4</c:v>
                </c:pt>
                <c:pt idx="14">
                  <c:v>2.0574820692865919E-4</c:v>
                </c:pt>
                <c:pt idx="15">
                  <c:v>3.0209833277334685E-4</c:v>
                </c:pt>
                <c:pt idx="16">
                  <c:v>4.3915481930123317E-4</c:v>
                </c:pt>
                <c:pt idx="17">
                  <c:v>6.3203922641550628E-4</c:v>
                </c:pt>
                <c:pt idx="18">
                  <c:v>9.0059072057163258E-4</c:v>
                </c:pt>
                <c:pt idx="19">
                  <c:v>1.2704803662523575E-3</c:v>
                </c:pt>
                <c:pt idx="20">
                  <c:v>1.7744570964236212E-3</c:v>
                </c:pt>
                <c:pt idx="21">
                  <c:v>2.4536923209596082E-3</c:v>
                </c:pt>
                <c:pt idx="22">
                  <c:v>3.3591682702613559E-3</c:v>
                </c:pt>
                <c:pt idx="23">
                  <c:v>4.5530295638205095E-3</c:v>
                </c:pt>
                <c:pt idx="24">
                  <c:v>6.109789338672884E-3</c:v>
                </c:pt>
                <c:pt idx="25">
                  <c:v>8.1172525364721637E-3</c:v>
                </c:pt>
                <c:pt idx="26">
                  <c:v>1.0676992408846191E-2</c:v>
                </c:pt>
                <c:pt idx="27">
                  <c:v>1.390419549946393E-2</c:v>
                </c:pt>
                <c:pt idx="28">
                  <c:v>1.7926679426667442E-2</c:v>
                </c:pt>
                <c:pt idx="29">
                  <c:v>2.2882891123799886E-2</c:v>
                </c:pt>
                <c:pt idx="30">
                  <c:v>2.4573517834625629E-2</c:v>
                </c:pt>
                <c:pt idx="31">
                  <c:v>2.575655714940224E-2</c:v>
                </c:pt>
                <c:pt idx="32">
                  <c:v>2.7618037026661317E-2</c:v>
                </c:pt>
                <c:pt idx="33">
                  <c:v>2.8262307296104044E-2</c:v>
                </c:pt>
                <c:pt idx="34">
                  <c:v>2.9587409265797383E-2</c:v>
                </c:pt>
                <c:pt idx="35">
                  <c:v>3.026853889175218E-2</c:v>
                </c:pt>
                <c:pt idx="36">
                  <c:v>3.2388022746788571E-2</c:v>
                </c:pt>
                <c:pt idx="37">
                  <c:v>3.3865898872098739E-2</c:v>
                </c:pt>
                <c:pt idx="38">
                  <c:v>3.6182964298710728E-2</c:v>
                </c:pt>
                <c:pt idx="39">
                  <c:v>4.4821496344384565E-2</c:v>
                </c:pt>
                <c:pt idx="40">
                  <c:v>5.4969984413615947E-2</c:v>
                </c:pt>
                <c:pt idx="41">
                  <c:v>6.6745490917617958E-2</c:v>
                </c:pt>
                <c:pt idx="42">
                  <c:v>8.0237114976331958E-2</c:v>
                </c:pt>
                <c:pt idx="43">
                  <c:v>9.5496121390492905E-2</c:v>
                </c:pt>
                <c:pt idx="44">
                  <c:v>0.11252608684420908</c:v>
                </c:pt>
                <c:pt idx="45">
                  <c:v>0.13127370867689306</c:v>
                </c:pt>
                <c:pt idx="46">
                  <c:v>0.15162099719928485</c:v>
                </c:pt>
                <c:pt idx="47">
                  <c:v>0.17337960036019118</c:v>
                </c:pt>
                <c:pt idx="48">
                  <c:v>0.1962879781778645</c:v>
                </c:pt>
                <c:pt idx="49">
                  <c:v>0.22001204661437301</c:v>
                </c:pt>
                <c:pt idx="50">
                  <c:v>0.24414974524357419</c:v>
                </c:pt>
                <c:pt idx="51">
                  <c:v>0.26823975584282717</c:v>
                </c:pt>
                <c:pt idx="52">
                  <c:v>0.29177432294087108</c:v>
                </c:pt>
                <c:pt idx="53">
                  <c:v>0.31421582221086553</c:v>
                </c:pt>
                <c:pt idx="54">
                  <c:v>0.33501641363802076</c:v>
                </c:pt>
                <c:pt idx="55">
                  <c:v>0.35363983198396853</c:v>
                </c:pt>
                <c:pt idx="56">
                  <c:v>0.3695841358292255</c:v>
                </c:pt>
                <c:pt idx="57">
                  <c:v>0.38240408405483772</c:v>
                </c:pt>
                <c:pt idx="58">
                  <c:v>0.39173175459710619</c:v>
                </c:pt>
                <c:pt idx="59">
                  <c:v>0.39729407554890267</c:v>
                </c:pt>
                <c:pt idx="60">
                  <c:v>0.39892610362920955</c:v>
                </c:pt>
                <c:pt idx="61">
                  <c:v>0.39657914913995029</c:v>
                </c:pt>
                <c:pt idx="62">
                  <c:v>0.39032318894314028</c:v>
                </c:pt>
                <c:pt idx="63">
                  <c:v>0.38034340059607741</c:v>
                </c:pt>
                <c:pt idx="64">
                  <c:v>0.36693105717368013</c:v>
                </c:pt>
                <c:pt idx="65">
                  <c:v>0.35046940748489791</c:v>
                </c:pt>
                <c:pt idx="66">
                  <c:v>0.33141549664277936</c:v>
                </c:pt>
                <c:pt idx="67">
                  <c:v>0.3102791294464754</c:v>
                </c:pt>
                <c:pt idx="68">
                  <c:v>0.28760032468402641</c:v>
                </c:pt>
                <c:pt idx="69">
                  <c:v>0.26392664367384033</c:v>
                </c:pt>
                <c:pt idx="70">
                  <c:v>0.23979170352946988</c:v>
                </c:pt>
                <c:pt idx="71">
                  <c:v>0.21569601735519336</c:v>
                </c:pt>
                <c:pt idx="72">
                  <c:v>0.19209106074020263</c:v>
                </c:pt>
                <c:pt idx="73">
                  <c:v>0.16936717294260739</c:v>
                </c:pt>
                <c:pt idx="74">
                  <c:v>0.14784559084346927</c:v>
                </c:pt>
                <c:pt idx="75">
                  <c:v>0.12777461210763807</c:v>
                </c:pt>
                <c:pt idx="76">
                  <c:v>0.10932961541398736</c:v>
                </c:pt>
                <c:pt idx="77">
                  <c:v>9.2616448794895265E-2</c:v>
                </c:pt>
                <c:pt idx="78">
                  <c:v>7.7677543761661055E-2</c:v>
                </c:pt>
                <c:pt idx="79">
                  <c:v>6.4500027386511116E-2</c:v>
                </c:pt>
                <c:pt idx="80">
                  <c:v>5.3025084459429592E-2</c:v>
                </c:pt>
                <c:pt idx="81">
                  <c:v>4.3157859220240326E-2</c:v>
                </c:pt>
                <c:pt idx="82">
                  <c:v>3.4777268976194896E-2</c:v>
                </c:pt>
                <c:pt idx="83">
                  <c:v>2.7745215971115872E-2</c:v>
                </c:pt>
                <c:pt idx="84">
                  <c:v>2.1914814575686746E-2</c:v>
                </c:pt>
                <c:pt idx="85">
                  <c:v>1.713738471217106E-2</c:v>
                </c:pt>
                <c:pt idx="86">
                  <c:v>1.3268088118772128E-2</c:v>
                </c:pt>
                <c:pt idx="87">
                  <c:v>1.0170193204649592E-2</c:v>
                </c:pt>
                <c:pt idx="88">
                  <c:v>7.7180415935371015E-3</c:v>
                </c:pt>
                <c:pt idx="89">
                  <c:v>5.7988527550543872E-3</c:v>
                </c:pt>
                <c:pt idx="90">
                  <c:v>4.313542714531356E-3</c:v>
                </c:pt>
                <c:pt idx="91">
                  <c:v>3.1767510333307633E-3</c:v>
                </c:pt>
                <c:pt idx="92">
                  <c:v>2.3162706914729024E-3</c:v>
                </c:pt>
                <c:pt idx="93">
                  <c:v>1.6720624703746997E-3</c:v>
                </c:pt>
                <c:pt idx="94">
                  <c:v>1.195013307736234E-3</c:v>
                </c:pt>
                <c:pt idx="95">
                  <c:v>8.4557092099426655E-4</c:v>
                </c:pt>
                <c:pt idx="96">
                  <c:v>5.923581826792776E-4</c:v>
                </c:pt>
                <c:pt idx="97">
                  <c:v>4.1084291319776049E-4</c:v>
                </c:pt>
                <c:pt idx="98">
                  <c:v>2.8211375608738255E-4</c:v>
                </c:pt>
                <c:pt idx="99">
                  <c:v>1.9179168802902969E-4</c:v>
                </c:pt>
                <c:pt idx="100">
                  <c:v>1.2908992696185646E-4</c:v>
                </c:pt>
                <c:pt idx="101">
                  <c:v>8.6022484916622072E-5</c:v>
                </c:pt>
                <c:pt idx="102">
                  <c:v>5.6752979629807458E-5</c:v>
                </c:pt>
                <c:pt idx="103">
                  <c:v>3.7069984696919226E-5</c:v>
                </c:pt>
                <c:pt idx="104">
                  <c:v>2.3972493028190509E-5</c:v>
                </c:pt>
                <c:pt idx="105">
                  <c:v>1.5348327249082063E-5</c:v>
                </c:pt>
                <c:pt idx="106">
                  <c:v>9.7289496328466431E-6</c:v>
                </c:pt>
                <c:pt idx="107">
                  <c:v>6.1055939005655859E-6</c:v>
                </c:pt>
                <c:pt idx="108">
                  <c:v>3.7935597591677407E-6</c:v>
                </c:pt>
                <c:pt idx="109">
                  <c:v>2.3335816440139992E-6</c:v>
                </c:pt>
                <c:pt idx="110">
                  <c:v>1.4212030318450853E-6</c:v>
                </c:pt>
                <c:pt idx="111">
                  <c:v>8.5693189153438903E-7</c:v>
                </c:pt>
                <c:pt idx="112">
                  <c:v>5.1155642248214269E-7</c:v>
                </c:pt>
                <c:pt idx="113">
                  <c:v>3.0234154802836448E-7</c:v>
                </c:pt>
                <c:pt idx="114">
                  <c:v>1.7691276835495286E-7</c:v>
                </c:pt>
                <c:pt idx="115">
                  <c:v>1.0248907646353899E-7</c:v>
                </c:pt>
                <c:pt idx="116">
                  <c:v>5.878317454045816E-8</c:v>
                </c:pt>
                <c:pt idx="117">
                  <c:v>3.3379939693256606E-8</c:v>
                </c:pt>
                <c:pt idx="118">
                  <c:v>1.044531968767147E-8</c:v>
                </c:pt>
                <c:pt idx="119">
                  <c:v>3.1404085127296208E-9</c:v>
                </c:pt>
                <c:pt idx="120">
                  <c:v>9.0714931325720393E-10</c:v>
                </c:pt>
                <c:pt idx="121">
                  <c:v>2.517674765707062E-10</c:v>
                </c:pt>
                <c:pt idx="122">
                  <c:v>6.7134954465838739E-11</c:v>
                </c:pt>
                <c:pt idx="123">
                  <c:v>1.7199902737791722E-11</c:v>
                </c:pt>
                <c:pt idx="124">
                  <c:v>4.2338113628130512E-12</c:v>
                </c:pt>
                <c:pt idx="125">
                  <c:v>1.0013023558478052E-12</c:v>
                </c:pt>
                <c:pt idx="126">
                  <c:v>2.2752398860443693E-13</c:v>
                </c:pt>
                <c:pt idx="127">
                  <c:v>4.967265433016665E-14</c:v>
                </c:pt>
                <c:pt idx="128">
                  <c:v>1.041923332894148E-14</c:v>
                </c:pt>
                <c:pt idx="129">
                  <c:v>2.0998215112797493E-15</c:v>
                </c:pt>
                <c:pt idx="130">
                  <c:v>4.0659049137313155E-16</c:v>
                </c:pt>
                <c:pt idx="131">
                  <c:v>7.5641525006619582E-17</c:v>
                </c:pt>
                <c:pt idx="132">
                  <c:v>1.3520462717711916E-17</c:v>
                </c:pt>
                <c:pt idx="133">
                  <c:v>2.3219403281146823E-18</c:v>
                </c:pt>
                <c:pt idx="134">
                  <c:v>3.8312348531752034E-19</c:v>
                </c:pt>
                <c:pt idx="135">
                  <c:v>6.0737192863544753E-20</c:v>
                </c:pt>
                <c:pt idx="136">
                  <c:v>9.2512172057850443E-21</c:v>
                </c:pt>
                <c:pt idx="137">
                  <c:v>1.3538522161747142E-21</c:v>
                </c:pt>
                <c:pt idx="138">
                  <c:v>1.903583200623697E-22</c:v>
                </c:pt>
                <c:pt idx="139">
                  <c:v>2.5715838365825423E-23</c:v>
                </c:pt>
                <c:pt idx="140">
                  <c:v>3.3377801846256679E-24</c:v>
                </c:pt>
                <c:pt idx="141">
                  <c:v>4.162392184683369E-25</c:v>
                </c:pt>
                <c:pt idx="142">
                  <c:v>4.9871965394018848E-26</c:v>
                </c:pt>
                <c:pt idx="143">
                  <c:v>5.7411407003745275E-27</c:v>
                </c:pt>
                <c:pt idx="144">
                  <c:v>6.3499180138533264E-28</c:v>
                </c:pt>
                <c:pt idx="145">
                  <c:v>6.7478631497510767E-29</c:v>
                </c:pt>
                <c:pt idx="146">
                  <c:v>6.889578221398926E-30</c:v>
                </c:pt>
                <c:pt idx="147">
                  <c:v>6.7584518654425133E-31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AB-44CE-8F16-76E635D32BD3}"/>
            </c:ext>
          </c:extLst>
        </c:ser>
        <c:ser>
          <c:idx val="3"/>
          <c:order val="9"/>
          <c:tx>
            <c:strRef>
              <c:f>CbRt!$Y$3</c:f>
              <c:strCache>
                <c:ptCount val="1"/>
                <c:pt idx="0">
                  <c:v>3.79%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CbRt!$S$4:$S$151</c:f>
              <c:numCache>
                <c:formatCode>0.00E+00</c:formatCode>
                <c:ptCount val="148"/>
                <c:pt idx="0">
                  <c:v>1.7087821023873361E-9</c:v>
                </c:pt>
                <c:pt idx="1">
                  <c:v>3.1631343176895425E-9</c:v>
                </c:pt>
                <c:pt idx="2">
                  <c:v>5.7970311828024913E-9</c:v>
                </c:pt>
                <c:pt idx="3">
                  <c:v>1.0518424505259613E-8</c:v>
                </c:pt>
                <c:pt idx="4">
                  <c:v>1.8895257166502187E-8</c:v>
                </c:pt>
                <c:pt idx="5">
                  <c:v>3.3605624868831865E-8</c:v>
                </c:pt>
                <c:pt idx="6">
                  <c:v>5.9173628169842803E-8</c:v>
                </c:pt>
                <c:pt idx="7">
                  <c:v>1.0315765873686856E-7</c:v>
                </c:pt>
                <c:pt idx="8">
                  <c:v>1.7804583160324196E-7</c:v>
                </c:pt>
                <c:pt idx="9">
                  <c:v>3.0424202235469479E-7</c:v>
                </c:pt>
                <c:pt idx="10">
                  <c:v>5.1471122930147638E-7</c:v>
                </c:pt>
                <c:pt idx="11">
                  <c:v>8.6211488268900377E-7</c:v>
                </c:pt>
                <c:pt idx="12">
                  <c:v>1.4296301438418154E-6</c:v>
                </c:pt>
                <c:pt idx="13">
                  <c:v>2.3471416833854026E-6</c:v>
                </c:pt>
                <c:pt idx="14">
                  <c:v>3.8151531026236202E-6</c:v>
                </c:pt>
                <c:pt idx="15">
                  <c:v>6.1396228085910013E-6</c:v>
                </c:pt>
                <c:pt idx="16">
                  <c:v>9.7820181856871266E-6</c:v>
                </c:pt>
                <c:pt idx="17">
                  <c:v>1.5430226322780056E-5</c:v>
                </c:pt>
                <c:pt idx="18">
                  <c:v>2.4097566173475632E-5</c:v>
                </c:pt>
                <c:pt idx="19">
                  <c:v>3.7258993782583367E-5</c:v>
                </c:pt>
                <c:pt idx="20">
                  <c:v>5.7035613574228011E-5</c:v>
                </c:pt>
                <c:pt idx="21">
                  <c:v>8.6440678850885165E-5</c:v>
                </c:pt>
                <c:pt idx="22">
                  <c:v>1.2970217981955493E-4</c:v>
                </c:pt>
                <c:pt idx="23">
                  <c:v>1.9267857972480687E-4</c:v>
                </c:pt>
                <c:pt idx="24">
                  <c:v>2.8338486573427504E-4</c:v>
                </c:pt>
                <c:pt idx="25">
                  <c:v>4.1264532060347373E-4</c:v>
                </c:pt>
                <c:pt idx="26">
                  <c:v>5.9488668907018186E-4</c:v>
                </c:pt>
                <c:pt idx="27">
                  <c:v>8.4908004352566668E-4</c:v>
                </c:pt>
                <c:pt idx="28">
                  <c:v>1.1998309782585502E-3</c:v>
                </c:pt>
                <c:pt idx="29">
                  <c:v>1.6786051961506804E-3</c:v>
                </c:pt>
                <c:pt idx="30">
                  <c:v>1.852892556381655E-3</c:v>
                </c:pt>
                <c:pt idx="31">
                  <c:v>1.9780360619800026E-3</c:v>
                </c:pt>
                <c:pt idx="32">
                  <c:v>2.1801402692006016E-3</c:v>
                </c:pt>
                <c:pt idx="33">
                  <c:v>2.2515468517666651E-3</c:v>
                </c:pt>
                <c:pt idx="34">
                  <c:v>2.4007326755180053E-3</c:v>
                </c:pt>
                <c:pt idx="35">
                  <c:v>2.478620668781583E-3</c:v>
                </c:pt>
                <c:pt idx="36">
                  <c:v>2.7261407853507624E-3</c:v>
                </c:pt>
                <c:pt idx="37">
                  <c:v>2.9032868156112714E-3</c:v>
                </c:pt>
                <c:pt idx="38">
                  <c:v>3.1884287280871987E-3</c:v>
                </c:pt>
                <c:pt idx="39">
                  <c:v>4.3288882181193996E-3</c:v>
                </c:pt>
                <c:pt idx="40">
                  <c:v>5.8187953701865809E-3</c:v>
                </c:pt>
                <c:pt idx="41">
                  <c:v>7.7436702833275665E-3</c:v>
                </c:pt>
                <c:pt idx="42">
                  <c:v>1.0202760131218439E-2</c:v>
                </c:pt>
                <c:pt idx="43">
                  <c:v>1.3309003985324386E-2</c:v>
                </c:pt>
                <c:pt idx="44">
                  <c:v>1.7188203582811926E-2</c:v>
                </c:pt>
                <c:pt idx="45">
                  <c:v>2.1977205950467097E-2</c:v>
                </c:pt>
                <c:pt idx="46">
                  <c:v>2.7820922230282544E-2</c:v>
                </c:pt>
                <c:pt idx="47">
                  <c:v>3.4868046913699435E-2</c:v>
                </c:pt>
                <c:pt idx="48">
                  <c:v>4.3265405279060976E-2</c:v>
                </c:pt>
                <c:pt idx="49">
                  <c:v>5.3150944449779164E-2</c:v>
                </c:pt>
                <c:pt idx="50">
                  <c:v>6.4645492868651691E-2</c:v>
                </c:pt>
                <c:pt idx="51">
                  <c:v>7.7843538826982334E-2</c:v>
                </c:pt>
                <c:pt idx="52">
                  <c:v>9.2803412564847546E-2</c:v>
                </c:pt>
                <c:pt idx="53">
                  <c:v>0.10953738704807234</c:v>
                </c:pt>
                <c:pt idx="54">
                  <c:v>0.12800232630037117</c:v>
                </c:pt>
                <c:pt idx="55">
                  <c:v>0.14809159252291457</c:v>
                </c:pt>
                <c:pt idx="56">
                  <c:v>0.16962896000173833</c:v>
                </c:pt>
                <c:pt idx="57">
                  <c:v>0.1923652630155587</c:v>
                </c:pt>
                <c:pt idx="58">
                  <c:v>0.21597841865108752</c:v>
                </c:pt>
                <c:pt idx="59">
                  <c:v>0.24007731128086335</c:v>
                </c:pt>
                <c:pt idx="60">
                  <c:v>0.26420980794228027</c:v>
                </c:pt>
                <c:pt idx="61">
                  <c:v>0.28787490477016586</c:v>
                </c:pt>
                <c:pt idx="62">
                  <c:v>0.31053870273770973</c:v>
                </c:pt>
                <c:pt idx="63">
                  <c:v>0.33165360070993127</c:v>
                </c:pt>
                <c:pt idx="64">
                  <c:v>0.35067980323900094</c:v>
                </c:pt>
                <c:pt idx="65">
                  <c:v>0.36710799842495073</c:v>
                </c:pt>
                <c:pt idx="66">
                  <c:v>0.38048189390692883</c:v>
                </c:pt>
                <c:pt idx="67">
                  <c:v>0.39041922743731033</c:v>
                </c:pt>
                <c:pt idx="68">
                  <c:v>0.39662990501105655</c:v>
                </c:pt>
                <c:pt idx="69">
                  <c:v>0.39893006644730056</c:v>
                </c:pt>
                <c:pt idx="70">
                  <c:v>0.39725112692643078</c:v>
                </c:pt>
                <c:pt idx="71">
                  <c:v>0.39164317406399396</c:v>
                </c:pt>
                <c:pt idx="72">
                  <c:v>0.38227248573581429</c:v>
                </c:pt>
                <c:pt idx="73">
                  <c:v>0.36941334029621192</c:v>
                </c:pt>
                <c:pt idx="74">
                  <c:v>0.35343468204893702</c:v>
                </c:pt>
                <c:pt idx="75">
                  <c:v>0.33478254647609307</c:v>
                </c:pt>
                <c:pt idx="76">
                  <c:v>0.31395941276014466</c:v>
                </c:pt>
                <c:pt idx="77">
                  <c:v>0.29150181482734533</c:v>
                </c:pt>
                <c:pt idx="78">
                  <c:v>0.26795759606656505</c:v>
                </c:pt>
                <c:pt idx="79">
                  <c:v>0.24386413760621697</c:v>
                </c:pt>
                <c:pt idx="80">
                  <c:v>0.21972873655234609</c:v>
                </c:pt>
                <c:pt idx="81">
                  <c:v>0.19601207856393157</c:v>
                </c:pt>
                <c:pt idx="82">
                  <c:v>0.1731154642748764</c:v>
                </c:pt>
                <c:pt idx="83">
                  <c:v>0.15137213999570365</c:v>
                </c:pt>
                <c:pt idx="84">
                  <c:v>0.13104277818898552</c:v>
                </c:pt>
                <c:pt idx="85">
                  <c:v>0.11231487758848471</c:v>
                </c:pt>
                <c:pt idx="86">
                  <c:v>9.5305626280458647E-2</c:v>
                </c:pt>
                <c:pt idx="87">
                  <c:v>8.0067606516824361E-2</c:v>
                </c:pt>
                <c:pt idx="88">
                  <c:v>6.6596623097552779E-2</c:v>
                </c:pt>
                <c:pt idx="89">
                  <c:v>5.484090651772501E-2</c:v>
                </c:pt>
                <c:pt idx="90">
                  <c:v>4.471097054418461E-2</c:v>
                </c:pt>
                <c:pt idx="91">
                  <c:v>3.6089480006870005E-2</c:v>
                </c:pt>
                <c:pt idx="92">
                  <c:v>2.8840594417765247E-2</c:v>
                </c:pt>
                <c:pt idx="93">
                  <c:v>2.2818381923479902E-2</c:v>
                </c:pt>
                <c:pt idx="94">
                  <c:v>1.7874032274336087E-2</c:v>
                </c:pt>
                <c:pt idx="95">
                  <c:v>1.3861725228579714E-2</c:v>
                </c:pt>
                <c:pt idx="96">
                  <c:v>1.0643123194384456E-2</c:v>
                </c:pt>
                <c:pt idx="97">
                  <c:v>8.0905481633437686E-3</c:v>
                </c:pt>
                <c:pt idx="98">
                  <c:v>6.088970377412131E-3</c:v>
                </c:pt>
                <c:pt idx="99">
                  <c:v>4.5369796369189152E-3</c:v>
                </c:pt>
                <c:pt idx="100">
                  <c:v>3.3469317318790669E-3</c:v>
                </c:pt>
                <c:pt idx="101">
                  <c:v>2.4444656182056484E-3</c:v>
                </c:pt>
                <c:pt idx="102">
                  <c:v>1.7675758838597354E-3</c:v>
                </c:pt>
                <c:pt idx="103">
                  <c:v>1.2654041578317593E-3</c:v>
                </c:pt>
                <c:pt idx="104">
                  <c:v>8.9688653057709176E-4</c:v>
                </c:pt>
                <c:pt idx="105">
                  <c:v>6.2936531056392733E-4</c:v>
                </c:pt>
                <c:pt idx="106">
                  <c:v>4.3724530697335993E-4</c:v>
                </c:pt>
                <c:pt idx="107">
                  <c:v>3.0074925976527012E-4</c:v>
                </c:pt>
                <c:pt idx="108">
                  <c:v>2.048052251611147E-4</c:v>
                </c:pt>
                <c:pt idx="109">
                  <c:v>1.3808120016243794E-4</c:v>
                </c:pt>
                <c:pt idx="110">
                  <c:v>9.2169053773655577E-5</c:v>
                </c:pt>
                <c:pt idx="111">
                  <c:v>6.0910583506675694E-5</c:v>
                </c:pt>
                <c:pt idx="112">
                  <c:v>3.9852672117749528E-5</c:v>
                </c:pt>
                <c:pt idx="113">
                  <c:v>2.5815419544149987E-5</c:v>
                </c:pt>
                <c:pt idx="114">
                  <c:v>1.6556097830213059E-5</c:v>
                </c:pt>
                <c:pt idx="115">
                  <c:v>1.0512205342800057E-5</c:v>
                </c:pt>
                <c:pt idx="116">
                  <c:v>6.6082542293941954E-6</c:v>
                </c:pt>
                <c:pt idx="117">
                  <c:v>4.1127916076621709E-6</c:v>
                </c:pt>
                <c:pt idx="118">
                  <c:v>1.5459939653284649E-6</c:v>
                </c:pt>
                <c:pt idx="119">
                  <c:v>5.5835075118792283E-7</c:v>
                </c:pt>
                <c:pt idx="120">
                  <c:v>1.9374684355928308E-7</c:v>
                </c:pt>
                <c:pt idx="121">
                  <c:v>6.4593733557256875E-8</c:v>
                </c:pt>
                <c:pt idx="122">
                  <c:v>2.0690660768464587E-8</c:v>
                </c:pt>
                <c:pt idx="123">
                  <c:v>6.3677580514657692E-9</c:v>
                </c:pt>
                <c:pt idx="124">
                  <c:v>1.8828987523933613E-9</c:v>
                </c:pt>
                <c:pt idx="125">
                  <c:v>5.3492833434908771E-10</c:v>
                </c:pt>
                <c:pt idx="126">
                  <c:v>1.4601331394686355E-10</c:v>
                </c:pt>
                <c:pt idx="127">
                  <c:v>3.8292836207432754E-11</c:v>
                </c:pt>
                <c:pt idx="128">
                  <c:v>9.6487450477738514E-12</c:v>
                </c:pt>
                <c:pt idx="129">
                  <c:v>2.3358897915149739E-12</c:v>
                </c:pt>
                <c:pt idx="130">
                  <c:v>5.433280005127583E-13</c:v>
                </c:pt>
                <c:pt idx="131">
                  <c:v>1.2142274484025335E-13</c:v>
                </c:pt>
                <c:pt idx="132">
                  <c:v>2.6071512447886579E-14</c:v>
                </c:pt>
                <c:pt idx="133">
                  <c:v>5.378493232685758E-15</c:v>
                </c:pt>
                <c:pt idx="134">
                  <c:v>1.0660639261646958E-15</c:v>
                </c:pt>
                <c:pt idx="135">
                  <c:v>2.0301778716758875E-16</c:v>
                </c:pt>
                <c:pt idx="136">
                  <c:v>3.7146093923232546E-17</c:v>
                </c:pt>
                <c:pt idx="137">
                  <c:v>6.5301090812569032E-18</c:v>
                </c:pt>
                <c:pt idx="138">
                  <c:v>1.1029502922664461E-18</c:v>
                </c:pt>
                <c:pt idx="139">
                  <c:v>1.7898624831404951E-19</c:v>
                </c:pt>
                <c:pt idx="140">
                  <c:v>2.7906900928785965E-20</c:v>
                </c:pt>
                <c:pt idx="141">
                  <c:v>4.180534164374179E-21</c:v>
                </c:pt>
                <c:pt idx="142">
                  <c:v>6.0170021130506778E-22</c:v>
                </c:pt>
                <c:pt idx="143">
                  <c:v>8.3206407571170182E-23</c:v>
                </c:pt>
                <c:pt idx="144">
                  <c:v>1.1055072633366727E-23</c:v>
                </c:pt>
                <c:pt idx="145">
                  <c:v>1.411219762204707E-24</c:v>
                </c:pt>
                <c:pt idx="146">
                  <c:v>1.7308359995598401E-25</c:v>
                </c:pt>
                <c:pt idx="147">
                  <c:v>2.0396019108087891E-26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AB-44CE-8F16-76E635D32BD3}"/>
            </c:ext>
          </c:extLst>
        </c:ser>
        <c:ser>
          <c:idx val="4"/>
          <c:order val="10"/>
          <c:tx>
            <c:strRef>
              <c:f>CbRt!$Z$3</c:f>
              <c:strCache>
                <c:ptCount val="1"/>
                <c:pt idx="0">
                  <c:v>2.08%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CbRt!$T$4:$T$151</c:f>
              <c:numCache>
                <c:formatCode>0.00E+00</c:formatCode>
                <c:ptCount val="148"/>
                <c:pt idx="0">
                  <c:v>2.9373703785455694E-12</c:v>
                </c:pt>
                <c:pt idx="1">
                  <c:v>5.9807109089438314E-12</c:v>
                </c:pt>
                <c:pt idx="2">
                  <c:v>1.2056020140936419E-11</c:v>
                </c:pt>
                <c:pt idx="3">
                  <c:v>2.4060916976274313E-11</c:v>
                </c:pt>
                <c:pt idx="4">
                  <c:v>4.7541999094265821E-11</c:v>
                </c:pt>
                <c:pt idx="5">
                  <c:v>9.300359997184524E-11</c:v>
                </c:pt>
                <c:pt idx="6">
                  <c:v>1.8012713222537371E-10</c:v>
                </c:pt>
                <c:pt idx="7">
                  <c:v>3.4539461731453636E-10</c:v>
                </c:pt>
                <c:pt idx="8">
                  <c:v>6.5570583860826229E-10</c:v>
                </c:pt>
                <c:pt idx="9">
                  <c:v>1.2324224235296831E-9</c:v>
                </c:pt>
                <c:pt idx="10">
                  <c:v>2.2933333545560937E-9</c:v>
                </c:pt>
                <c:pt idx="11">
                  <c:v>4.2250498623459345E-9</c:v>
                </c:pt>
                <c:pt idx="12">
                  <c:v>7.7064354492428323E-9</c:v>
                </c:pt>
                <c:pt idx="13">
                  <c:v>1.3916573143408294E-8</c:v>
                </c:pt>
                <c:pt idx="14">
                  <c:v>2.4881016728239949E-8</c:v>
                </c:pt>
                <c:pt idx="15">
                  <c:v>4.4041387740382974E-8</c:v>
                </c:pt>
                <c:pt idx="16">
                  <c:v>7.7181092575789927E-8</c:v>
                </c:pt>
                <c:pt idx="17">
                  <c:v>1.3391150912764078E-7</c:v>
                </c:pt>
                <c:pt idx="18">
                  <c:v>2.3002865591718792E-7</c:v>
                </c:pt>
                <c:pt idx="19">
                  <c:v>3.9120377270911511E-7</c:v>
                </c:pt>
                <c:pt idx="20">
                  <c:v>6.5869016986766165E-7</c:v>
                </c:pt>
                <c:pt idx="21">
                  <c:v>1.0980355097602225E-6</c:v>
                </c:pt>
                <c:pt idx="22">
                  <c:v>1.812210503734531E-6</c:v>
                </c:pt>
                <c:pt idx="23">
                  <c:v>2.9611332886832481E-6</c:v>
                </c:pt>
                <c:pt idx="24">
                  <c:v>4.7903177857670554E-6</c:v>
                </c:pt>
                <c:pt idx="25">
                  <c:v>7.6723383823410806E-6</c:v>
                </c:pt>
                <c:pt idx="26">
                  <c:v>1.216601164045225E-5</c:v>
                </c:pt>
                <c:pt idx="27">
                  <c:v>1.909966551598044E-5</c:v>
                </c:pt>
                <c:pt idx="28">
                  <c:v>2.9686592490715608E-5</c:v>
                </c:pt>
                <c:pt idx="29">
                  <c:v>4.5682724308210971E-5</c:v>
                </c:pt>
                <c:pt idx="30">
                  <c:v>5.1887484233761534E-5</c:v>
                </c:pt>
                <c:pt idx="31">
                  <c:v>5.6457184110156758E-5</c:v>
                </c:pt>
                <c:pt idx="32">
                  <c:v>6.402924643328958E-5</c:v>
                </c:pt>
                <c:pt idx="33">
                  <c:v>6.6759220561479741E-5</c:v>
                </c:pt>
                <c:pt idx="34">
                  <c:v>7.25515512917261E-5</c:v>
                </c:pt>
                <c:pt idx="35">
                  <c:v>7.5622195432789284E-5</c:v>
                </c:pt>
                <c:pt idx="36">
                  <c:v>8.558476064592297E-5</c:v>
                </c:pt>
                <c:pt idx="37">
                  <c:v>9.2898934408808172E-5</c:v>
                </c:pt>
                <c:pt idx="38">
                  <c:v>1.049799712995705E-4</c:v>
                </c:pt>
                <c:pt idx="39">
                  <c:v>1.5677227463963681E-4</c:v>
                </c:pt>
                <c:pt idx="40">
                  <c:v>2.3178702684685895E-4</c:v>
                </c:pt>
                <c:pt idx="41">
                  <c:v>3.3928608236408507E-4</c:v>
                </c:pt>
                <c:pt idx="42">
                  <c:v>4.9169978748949002E-4</c:v>
                </c:pt>
                <c:pt idx="43">
                  <c:v>7.0549030711488357E-4</c:v>
                </c:pt>
                <c:pt idx="44">
                  <c:v>1.0021647829004437E-3</c:v>
                </c:pt>
                <c:pt idx="45">
                  <c:v>1.4094324886937289E-3</c:v>
                </c:pt>
                <c:pt idx="46">
                  <c:v>1.9624855802966926E-3</c:v>
                </c:pt>
                <c:pt idx="47">
                  <c:v>2.7053641193344594E-3</c:v>
                </c:pt>
                <c:pt idx="48">
                  <c:v>3.6923429520775864E-3</c:v>
                </c:pt>
                <c:pt idx="49">
                  <c:v>4.9892514718426527E-3</c:v>
                </c:pt>
                <c:pt idx="50">
                  <c:v>6.674608713152193E-3</c:v>
                </c:pt>
                <c:pt idx="51">
                  <c:v>8.8404278319915812E-3</c:v>
                </c:pt>
                <c:pt idx="52">
                  <c:v>1.1592518842766299E-2</c:v>
                </c:pt>
                <c:pt idx="53">
                  <c:v>1.505010025532995E-2</c:v>
                </c:pt>
                <c:pt idx="54">
                  <c:v>1.934452323772709E-2</c:v>
                </c:pt>
                <c:pt idx="55">
                  <c:v>2.461692052097467E-2</c:v>
                </c:pt>
                <c:pt idx="56">
                  <c:v>3.1014620505018541E-2</c:v>
                </c:pt>
                <c:pt idx="57">
                  <c:v>3.868621799484015E-2</c:v>
                </c:pt>
                <c:pt idx="58">
                  <c:v>4.777526812669948E-2</c:v>
                </c:pt>
                <c:pt idx="59">
                  <c:v>5.8412668480085132E-2</c:v>
                </c:pt>
                <c:pt idx="60">
                  <c:v>7.0707912436064516E-2</c:v>
                </c:pt>
                <c:pt idx="61">
                  <c:v>8.4739527748128887E-2</c:v>
                </c:pt>
                <c:pt idx="62">
                  <c:v>0.10054514817335033</c:v>
                </c:pt>
                <c:pt idx="63">
                  <c:v>0.11811179038423461</c:v>
                </c:pt>
                <c:pt idx="64">
                  <c:v>0.13736700903921961</c:v>
                </c:pt>
                <c:pt idx="65">
                  <c:v>0.15817166522951087</c:v>
                </c:pt>
                <c:pt idx="66">
                  <c:v>0.1803150541922679</c:v>
                </c:pt>
                <c:pt idx="67">
                  <c:v>0.20351308690154657</c:v>
                </c:pt>
                <c:pt idx="68">
                  <c:v>0.2274101014560396</c:v>
                </c:pt>
                <c:pt idx="69">
                  <c:v>0.25158469487794999</c:v>
                </c:pt>
                <c:pt idx="70">
                  <c:v>0.27555972196814882</c:v>
                </c:pt>
                <c:pt idx="71">
                  <c:v>0.29881632043630424</c:v>
                </c:pt>
                <c:pt idx="72">
                  <c:v>0.3208115123249114</c:v>
                </c:pt>
                <c:pt idx="73">
                  <c:v>0.34099862724297536</c:v>
                </c:pt>
                <c:pt idx="74">
                  <c:v>0.35884952189220426</c:v>
                </c:pt>
                <c:pt idx="75">
                  <c:v>0.37387736085562334</c:v>
                </c:pt>
                <c:pt idx="76">
                  <c:v>0.38565859972673927</c:v>
                </c:pt>
                <c:pt idx="77">
                  <c:v>0.39385279052904898</c:v>
                </c:pt>
                <c:pt idx="78">
                  <c:v>0.39821891881176569</c:v>
                </c:pt>
                <c:pt idx="79">
                  <c:v>0.39862717886881466</c:v>
                </c:pt>
                <c:pt idx="80">
                  <c:v>0.39506538435827565</c:v>
                </c:pt>
                <c:pt idx="81">
                  <c:v>0.38763957255118536</c:v>
                </c:pt>
                <c:pt idx="82">
                  <c:v>0.37656876040295184</c:v>
                </c:pt>
                <c:pt idx="83">
                  <c:v>0.36217421431164898</c:v>
                </c:pt>
                <c:pt idx="84">
                  <c:v>0.34486396709886696</c:v>
                </c:pt>
                <c:pt idx="85">
                  <c:v>0.32511362316148223</c:v>
                </c:pt>
                <c:pt idx="86">
                  <c:v>0.30344471049481142</c:v>
                </c:pt>
                <c:pt idx="87">
                  <c:v>0.28040195038269566</c:v>
                </c:pt>
                <c:pt idx="88">
                  <c:v>0.25653081678331519</c:v>
                </c:pt>
                <c:pt idx="89">
                  <c:v>0.2323566534874347</c:v>
                </c:pt>
                <c:pt idx="90">
                  <c:v>0.20836642338270639</c:v>
                </c:pt>
                <c:pt idx="91">
                  <c:v>0.18499390352930903</c:v>
                </c:pt>
                <c:pt idx="92">
                  <c:v>0.16260883974097498</c:v>
                </c:pt>
                <c:pt idx="93">
                  <c:v>0.14151026385544549</c:v>
                </c:pt>
                <c:pt idx="94">
                  <c:v>0.12192388303609392</c:v>
                </c:pt>
                <c:pt idx="95">
                  <c:v>0.10400319610285905</c:v>
                </c:pt>
                <c:pt idx="96">
                  <c:v>8.7833793674401223E-2</c:v>
                </c:pt>
                <c:pt idx="97">
                  <c:v>7.3440166269012425E-2</c:v>
                </c:pt>
                <c:pt idx="98">
                  <c:v>6.0794279675915268E-2</c:v>
                </c:pt>
                <c:pt idx="99">
                  <c:v>4.9825175589402942E-2</c:v>
                </c:pt>
                <c:pt idx="100">
                  <c:v>4.04289082636149E-2</c:v>
                </c:pt>
                <c:pt idx="101">
                  <c:v>3.2478221925078925E-2</c:v>
                </c:pt>
                <c:pt idx="102">
                  <c:v>2.5831494384878195E-2</c:v>
                </c:pt>
                <c:pt idx="103">
                  <c:v>2.0340605314845658E-2</c:v>
                </c:pt>
                <c:pt idx="104">
                  <c:v>1.585752006647163E-2</c:v>
                </c:pt>
                <c:pt idx="105">
                  <c:v>1.2239501264586462E-2</c:v>
                </c:pt>
                <c:pt idx="106">
                  <c:v>9.3529632651472468E-3</c:v>
                </c:pt>
                <c:pt idx="107">
                  <c:v>7.0760646288918067E-3</c:v>
                </c:pt>
                <c:pt idx="108">
                  <c:v>5.3001896330433645E-3</c:v>
                </c:pt>
                <c:pt idx="109">
                  <c:v>3.9305025368742419E-3</c:v>
                </c:pt>
                <c:pt idx="110">
                  <c:v>2.885770627756596E-3</c:v>
                </c:pt>
                <c:pt idx="111">
                  <c:v>2.0976479003986534E-3</c:v>
                </c:pt>
                <c:pt idx="112">
                  <c:v>1.5095949344748074E-3</c:v>
                </c:pt>
                <c:pt idx="113">
                  <c:v>1.0755864518918331E-3</c:v>
                </c:pt>
                <c:pt idx="114">
                  <c:v>7.5873002694877513E-4</c:v>
                </c:pt>
                <c:pt idx="115">
                  <c:v>5.2989067323240676E-4</c:v>
                </c:pt>
                <c:pt idx="116">
                  <c:v>3.6638892224488006E-4</c:v>
                </c:pt>
                <c:pt idx="117">
                  <c:v>2.5081612181254758E-4</c:v>
                </c:pt>
                <c:pt idx="118">
                  <c:v>1.1406511483967466E-4</c:v>
                </c:pt>
                <c:pt idx="119">
                  <c:v>4.984004852178091E-5</c:v>
                </c:pt>
                <c:pt idx="120">
                  <c:v>2.092340163268982E-5</c:v>
                </c:pt>
                <c:pt idx="121">
                  <c:v>8.4394539429928516E-6</c:v>
                </c:pt>
                <c:pt idx="122">
                  <c:v>3.2705788503898319E-6</c:v>
                </c:pt>
                <c:pt idx="123">
                  <c:v>1.2177639724223929E-6</c:v>
                </c:pt>
                <c:pt idx="124">
                  <c:v>4.3564209642382059E-7</c:v>
                </c:pt>
                <c:pt idx="125">
                  <c:v>1.4973550031653872E-7</c:v>
                </c:pt>
                <c:pt idx="126">
                  <c:v>4.9447909703657276E-8</c:v>
                </c:pt>
                <c:pt idx="127">
                  <c:v>1.5689146478071833E-8</c:v>
                </c:pt>
                <c:pt idx="128">
                  <c:v>4.7827636364747628E-9</c:v>
                </c:pt>
                <c:pt idx="129">
                  <c:v>1.4008342135013866E-9</c:v>
                </c:pt>
                <c:pt idx="130">
                  <c:v>3.9420559377992767E-10</c:v>
                </c:pt>
                <c:pt idx="131">
                  <c:v>1.065827804794243E-10</c:v>
                </c:pt>
                <c:pt idx="132">
                  <c:v>2.7687231344177443E-11</c:v>
                </c:pt>
                <c:pt idx="133">
                  <c:v>6.910353018305606E-12</c:v>
                </c:pt>
                <c:pt idx="134">
                  <c:v>1.6571016865102542E-12</c:v>
                </c:pt>
                <c:pt idx="135">
                  <c:v>3.817915439813998E-13</c:v>
                </c:pt>
                <c:pt idx="136">
                  <c:v>8.451458670305545E-14</c:v>
                </c:pt>
                <c:pt idx="137">
                  <c:v>1.7974849360368397E-14</c:v>
                </c:pt>
                <c:pt idx="138">
                  <c:v>3.6730519223367382E-15</c:v>
                </c:pt>
                <c:pt idx="139">
                  <c:v>7.2113586689962042E-16</c:v>
                </c:pt>
                <c:pt idx="140">
                  <c:v>1.3603020296809742E-16</c:v>
                </c:pt>
                <c:pt idx="141">
                  <c:v>2.4653683506110946E-17</c:v>
                </c:pt>
                <c:pt idx="142">
                  <c:v>4.2929566936054634E-18</c:v>
                </c:pt>
                <c:pt idx="143">
                  <c:v>7.1822318286408575E-19</c:v>
                </c:pt>
                <c:pt idx="144">
                  <c:v>1.1544910001124128E-19</c:v>
                </c:pt>
                <c:pt idx="145">
                  <c:v>1.7829940952553525E-20</c:v>
                </c:pt>
                <c:pt idx="146">
                  <c:v>2.6456810025995326E-21</c:v>
                </c:pt>
                <c:pt idx="147">
                  <c:v>3.771840101475404E-22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AB-44CE-8F16-76E635D32BD3}"/>
            </c:ext>
          </c:extLst>
        </c:ser>
        <c:ser>
          <c:idx val="5"/>
          <c:order val="11"/>
          <c:tx>
            <c:strRef>
              <c:f>CbRt!$AA$3</c:f>
              <c:strCache>
                <c:ptCount val="1"/>
                <c:pt idx="0">
                  <c:v>1.33%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CbRt!$U$4:$U$151</c:f>
              <c:numCache>
                <c:formatCode>0.00E+00</c:formatCode>
                <c:ptCount val="148"/>
                <c:pt idx="0">
                  <c:v>1.771361588950384E-15</c:v>
                </c:pt>
                <c:pt idx="1">
                  <c:v>3.9738844774574348E-15</c:v>
                </c:pt>
                <c:pt idx="2">
                  <c:v>8.8263329868965181E-15</c:v>
                </c:pt>
                <c:pt idx="3">
                  <c:v>1.9408967510057042E-14</c:v>
                </c:pt>
                <c:pt idx="4">
                  <c:v>4.2255341253841973E-14</c:v>
                </c:pt>
                <c:pt idx="5">
                  <c:v>9.1078915133838875E-14</c:v>
                </c:pt>
                <c:pt idx="6">
                  <c:v>1.9436190170912052E-13</c:v>
                </c:pt>
                <c:pt idx="7">
                  <c:v>4.1064022161139346E-13</c:v>
                </c:pt>
                <c:pt idx="8">
                  <c:v>8.589519831634682E-13</c:v>
                </c:pt>
                <c:pt idx="9">
                  <c:v>1.7788254854483498E-12</c:v>
                </c:pt>
                <c:pt idx="10">
                  <c:v>3.6471603220674248E-12</c:v>
                </c:pt>
                <c:pt idx="11">
                  <c:v>7.4034376142772897E-12</c:v>
                </c:pt>
                <c:pt idx="12">
                  <c:v>1.487883894961851E-11</c:v>
                </c:pt>
                <c:pt idx="13">
                  <c:v>2.9604771946610618E-11</c:v>
                </c:pt>
                <c:pt idx="14">
                  <c:v>5.8319185801104907E-11</c:v>
                </c:pt>
                <c:pt idx="15">
                  <c:v>1.1374131356872895E-10</c:v>
                </c:pt>
                <c:pt idx="16">
                  <c:v>2.1962515552631455E-10</c:v>
                </c:pt>
                <c:pt idx="17">
                  <c:v>4.1985852891530897E-10</c:v>
                </c:pt>
                <c:pt idx="18">
                  <c:v>7.9465923106112001E-10</c:v>
                </c:pt>
                <c:pt idx="19">
                  <c:v>1.4890728345349612E-9</c:v>
                </c:pt>
                <c:pt idx="20">
                  <c:v>2.762536367713442E-9</c:v>
                </c:pt>
                <c:pt idx="21">
                  <c:v>5.0740778069916867E-9</c:v>
                </c:pt>
                <c:pt idx="22">
                  <c:v>9.2270589688313674E-9</c:v>
                </c:pt>
                <c:pt idx="23">
                  <c:v>1.66121760495071E-8</c:v>
                </c:pt>
                <c:pt idx="24">
                  <c:v>2.961057281979955E-8</c:v>
                </c:pt>
                <c:pt idx="25">
                  <c:v>5.2254554336364126E-8</c:v>
                </c:pt>
                <c:pt idx="26">
                  <c:v>9.129742790938528E-8</c:v>
                </c:pt>
                <c:pt idx="27">
                  <c:v>1.5792467507426022E-7</c:v>
                </c:pt>
                <c:pt idx="28">
                  <c:v>2.7045716836256509E-7</c:v>
                </c:pt>
                <c:pt idx="29">
                  <c:v>4.5856832872183971E-7</c:v>
                </c:pt>
                <c:pt idx="30">
                  <c:v>5.3622721318248508E-7</c:v>
                </c:pt>
                <c:pt idx="31">
                  <c:v>5.9487844421239358E-7</c:v>
                </c:pt>
                <c:pt idx="32">
                  <c:v>6.9457889706217284E-7</c:v>
                </c:pt>
                <c:pt idx="33">
                  <c:v>7.3124993877544964E-7</c:v>
                </c:pt>
                <c:pt idx="34">
                  <c:v>8.1025938728034022E-7</c:v>
                </c:pt>
                <c:pt idx="35">
                  <c:v>8.5278203220402319E-7</c:v>
                </c:pt>
                <c:pt idx="36">
                  <c:v>9.936178273525515E-7</c:v>
                </c:pt>
                <c:pt idx="37">
                  <c:v>1.0996549920447145E-6</c:v>
                </c:pt>
                <c:pt idx="38">
                  <c:v>1.2793410698500886E-6</c:v>
                </c:pt>
                <c:pt idx="39">
                  <c:v>2.1050531583115202E-6</c:v>
                </c:pt>
                <c:pt idx="40">
                  <c:v>3.4292318447803545E-6</c:v>
                </c:pt>
                <c:pt idx="41">
                  <c:v>5.5307965574824714E-6</c:v>
                </c:pt>
                <c:pt idx="42">
                  <c:v>8.8315224007725974E-6</c:v>
                </c:pt>
                <c:pt idx="43">
                  <c:v>1.3961771339113403E-5</c:v>
                </c:pt>
                <c:pt idx="44">
                  <c:v>2.1852570114643503E-5</c:v>
                </c:pt>
                <c:pt idx="45">
                  <c:v>3.3862699673016331E-5</c:v>
                </c:pt>
                <c:pt idx="46">
                  <c:v>5.1951452043494499E-5</c:v>
                </c:pt>
                <c:pt idx="47">
                  <c:v>7.8909784526947597E-5</c:v>
                </c:pt>
                <c:pt idx="48">
                  <c:v>1.1866457265696479E-4</c:v>
                </c:pt>
                <c:pt idx="49">
                  <c:v>1.7667225683623669E-4</c:v>
                </c:pt>
                <c:pt idx="50">
                  <c:v>2.6041901340428854E-4</c:v>
                </c:pt>
                <c:pt idx="51">
                  <c:v>3.8004417189051707E-4</c:v>
                </c:pt>
                <c:pt idx="52">
                  <c:v>5.4910136037763808E-4</c:v>
                </c:pt>
                <c:pt idx="53">
                  <c:v>7.8546713381361761E-4</c:v>
                </c:pt>
                <c:pt idx="54">
                  <c:v>1.1123989513690375E-3</c:v>
                </c:pt>
                <c:pt idx="55">
                  <c:v>1.5597327066200531E-3</c:v>
                </c:pt>
                <c:pt idx="56">
                  <c:v>2.1651941381565496E-3</c:v>
                </c:pt>
                <c:pt idx="57">
                  <c:v>2.975778223753711E-3</c:v>
                </c:pt>
                <c:pt idx="58">
                  <c:v>4.049126409823761E-3</c:v>
                </c:pt>
                <c:pt idx="59">
                  <c:v>5.4548041758670862E-3</c:v>
                </c:pt>
                <c:pt idx="60">
                  <c:v>7.275352638354271E-3</c:v>
                </c:pt>
                <c:pt idx="61">
                  <c:v>9.6069601218952659E-3</c:v>
                </c:pt>
                <c:pt idx="62">
                  <c:v>1.2559576124787853E-2</c:v>
                </c:pt>
                <c:pt idx="63">
                  <c:v>1.6256274810258334E-2</c:v>
                </c:pt>
                <c:pt idx="64">
                  <c:v>2.0831672405903539E-2</c:v>
                </c:pt>
                <c:pt idx="65">
                  <c:v>2.6429217042165221E-2</c:v>
                </c:pt>
                <c:pt idx="66">
                  <c:v>3.3197204425131042E-2</c:v>
                </c:pt>
                <c:pt idx="67">
                  <c:v>4.1283430969158118E-2</c:v>
                </c:pt>
                <c:pt idx="68">
                  <c:v>5.0828478416114826E-2</c:v>
                </c:pt>
                <c:pt idx="69">
                  <c:v>6.1957728877320296E-2</c:v>
                </c:pt>
                <c:pt idx="70">
                  <c:v>7.4772332050875218E-2</c:v>
                </c:pt>
                <c:pt idx="71">
                  <c:v>8.9339479348463383E-2</c:v>
                </c:pt>
                <c:pt idx="72">
                  <c:v>0.10568247208560747</c:v>
                </c:pt>
                <c:pt idx="73">
                  <c:v>0.12377118962558244</c:v>
                </c:pt>
                <c:pt idx="74">
                  <c:v>0.14351365393642759</c:v>
                </c:pt>
                <c:pt idx="75">
                  <c:v>0.16474943501408543</c:v>
                </c:pt>
                <c:pt idx="76">
                  <c:v>0.18724563442837053</c:v>
                </c:pt>
                <c:pt idx="77">
                  <c:v>0.21069611286292203</c:v>
                </c:pt>
                <c:pt idx="78">
                  <c:v>0.23472448824890016</c:v>
                </c:pt>
                <c:pt idx="79">
                  <c:v>0.25889122683977378</c:v>
                </c:pt>
                <c:pt idx="80">
                  <c:v>0.28270489051552145</c:v>
                </c:pt>
                <c:pt idx="81">
                  <c:v>0.30563730703318942</c:v>
                </c:pt>
                <c:pt idx="82">
                  <c:v>0.32714211920896163</c:v>
                </c:pt>
                <c:pt idx="83">
                  <c:v>0.34667587158538965</c:v>
                </c:pt>
                <c:pt idx="84">
                  <c:v>0.36372053789677722</c:v>
                </c:pt>
                <c:pt idx="85">
                  <c:v>0.3778062067884802</c:v>
                </c:pt>
                <c:pt idx="86">
                  <c:v>0.38853254906212531</c:v>
                </c:pt>
                <c:pt idx="87">
                  <c:v>0.39558770173367591</c:v>
                </c:pt>
                <c:pt idx="88">
                  <c:v>0.39876332704750084</c:v>
                </c:pt>
                <c:pt idx="89">
                  <c:v>0.39796483199985999</c:v>
                </c:pt>
                <c:pt idx="90">
                  <c:v>0.39321604888993306</c:v>
                </c:pt>
                <c:pt idx="91">
                  <c:v>0.38465805373264461</c:v>
                </c:pt>
                <c:pt idx="92">
                  <c:v>0.37254220427690765</c:v>
                </c:pt>
                <c:pt idx="93">
                  <c:v>0.35721787703541791</c:v>
                </c:pt>
                <c:pt idx="94">
                  <c:v>0.33911573809033752</c:v>
                </c:pt>
                <c:pt idx="95">
                  <c:v>0.31872766498327132</c:v>
                </c:pt>
                <c:pt idx="96">
                  <c:v>0.29658462395479512</c:v>
                </c:pt>
                <c:pt idx="97">
                  <c:v>0.27323388535301352</c:v>
                </c:pt>
                <c:pt idx="98">
                  <c:v>0.24921692832389034</c:v>
                </c:pt>
                <c:pt idx="99">
                  <c:v>0.2250492527246393</c:v>
                </c:pt>
                <c:pt idx="100">
                  <c:v>0.20120309950777412</c:v>
                </c:pt>
                <c:pt idx="101">
                  <c:v>0.17809380523534576</c:v>
                </c:pt>
                <c:pt idx="102">
                  <c:v>0.1560702101633796</c:v>
                </c:pt>
                <c:pt idx="103">
                  <c:v>0.13540923116091105</c:v>
                </c:pt>
                <c:pt idx="104">
                  <c:v>0.11631442669568519</c:v>
                </c:pt>
                <c:pt idx="105">
                  <c:v>9.8918142339433329E-2</c:v>
                </c:pt>
                <c:pt idx="106">
                  <c:v>8.3286646235244177E-2</c:v>
                </c:pt>
                <c:pt idx="107">
                  <c:v>6.9427551956881758E-2</c:v>
                </c:pt>
                <c:pt idx="108">
                  <c:v>5.7298781312766889E-2</c:v>
                </c:pt>
                <c:pt idx="109">
                  <c:v>4.681833589982029E-2</c:v>
                </c:pt>
                <c:pt idx="110">
                  <c:v>3.7874212930158829E-2</c:v>
                </c:pt>
                <c:pt idx="111">
                  <c:v>3.0333904485366769E-2</c:v>
                </c:pt>
                <c:pt idx="112">
                  <c:v>2.4053045266103999E-2</c:v>
                </c:pt>
                <c:pt idx="113">
                  <c:v>1.8882908009712346E-2</c:v>
                </c:pt>
                <c:pt idx="114">
                  <c:v>1.4676575784079618E-2</c:v>
                </c:pt>
                <c:pt idx="115">
                  <c:v>1.1293736756636317E-2</c:v>
                </c:pt>
                <c:pt idx="116">
                  <c:v>8.6041433033276927E-3</c:v>
                </c:pt>
                <c:pt idx="117">
                  <c:v>6.4898500824029648E-3</c:v>
                </c:pt>
                <c:pt idx="118">
                  <c:v>3.5831079225808293E-3</c:v>
                </c:pt>
                <c:pt idx="119">
                  <c:v>1.900698949219806E-3</c:v>
                </c:pt>
                <c:pt idx="120">
                  <c:v>9.6871271622872665E-4</c:v>
                </c:pt>
                <c:pt idx="121">
                  <c:v>4.7435653447703224E-4</c:v>
                </c:pt>
                <c:pt idx="122">
                  <c:v>2.231736904706276E-4</c:v>
                </c:pt>
                <c:pt idx="123">
                  <c:v>1.0088098717641528E-4</c:v>
                </c:pt>
                <c:pt idx="124">
                  <c:v>4.3813088861467848E-5</c:v>
                </c:pt>
                <c:pt idx="125">
                  <c:v>1.8282123658003534E-5</c:v>
                </c:pt>
                <c:pt idx="126">
                  <c:v>7.3295554135533006E-6</c:v>
                </c:pt>
                <c:pt idx="127">
                  <c:v>2.8232988013666737E-6</c:v>
                </c:pt>
                <c:pt idx="128">
                  <c:v>1.0448748494317135E-6</c:v>
                </c:pt>
                <c:pt idx="129">
                  <c:v>3.7153516774117775E-7</c:v>
                </c:pt>
                <c:pt idx="130">
                  <c:v>1.2692986017247905E-7</c:v>
                </c:pt>
                <c:pt idx="131">
                  <c:v>4.1663513914671157E-8</c:v>
                </c:pt>
                <c:pt idx="132">
                  <c:v>1.31394204678548E-8</c:v>
                </c:pt>
                <c:pt idx="133">
                  <c:v>3.9812985526579524E-9</c:v>
                </c:pt>
                <c:pt idx="134">
                  <c:v>1.1590482144429014E-9</c:v>
                </c:pt>
                <c:pt idx="135">
                  <c:v>3.2419512443973405E-10</c:v>
                </c:pt>
                <c:pt idx="136">
                  <c:v>8.7124375255067634E-11</c:v>
                </c:pt>
                <c:pt idx="137">
                  <c:v>2.2495782030303359E-11</c:v>
                </c:pt>
                <c:pt idx="138">
                  <c:v>5.5807264397340845E-12</c:v>
                </c:pt>
                <c:pt idx="139">
                  <c:v>1.3301744275752577E-12</c:v>
                </c:pt>
                <c:pt idx="140">
                  <c:v>3.04617377512522E-13</c:v>
                </c:pt>
                <c:pt idx="141">
                  <c:v>6.702378906476367E-14</c:v>
                </c:pt>
                <c:pt idx="142">
                  <c:v>1.4168748720583539E-14</c:v>
                </c:pt>
                <c:pt idx="143">
                  <c:v>2.8778108192916605E-15</c:v>
                </c:pt>
                <c:pt idx="144">
                  <c:v>5.615923775202533E-16</c:v>
                </c:pt>
                <c:pt idx="145">
                  <c:v>1.052951551134912E-16</c:v>
                </c:pt>
                <c:pt idx="146">
                  <c:v>1.8968098386045429E-17</c:v>
                </c:pt>
                <c:pt idx="147">
                  <c:v>3.2829738185516963E-18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AB-44CE-8F16-76E635D3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4-4D4B-9BCA-82C3EC2D8A1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4-4D4B-9BCA-82C3EC2D8A1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4-4D4B-9BCA-82C3EC2D8A1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4-4D4B-9BCA-82C3EC2D8A1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4-4D4B-9BCA-82C3EC2D8A1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4-4D4B-9BCA-82C3EC2D8A13}"/>
            </c:ext>
          </c:extLst>
        </c:ser>
        <c:ser>
          <c:idx val="0"/>
          <c:order val="6"/>
          <c:tx>
            <c:strRef>
              <c:f>Cb!$V$3</c:f>
              <c:strCache>
                <c:ptCount val="1"/>
                <c:pt idx="0">
                  <c:v>186.30%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Cb!$P$4:$P$121</c:f>
              <c:numCache>
                <c:formatCode>0.00E+00</c:formatCode>
                <c:ptCount val="118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0.39886249992366613</c:v>
                </c:pt>
                <c:pt idx="36">
                  <c:v>0.39844391409476404</c:v>
                </c:pt>
                <c:pt idx="37">
                  <c:v>0.39796606816275104</c:v>
                </c:pt>
                <c:pt idx="38">
                  <c:v>0.39695254747701181</c:v>
                </c:pt>
                <c:pt idx="39">
                  <c:v>0.39104269397545588</c:v>
                </c:pt>
                <c:pt idx="40">
                  <c:v>0.38138781546052414</c:v>
                </c:pt>
                <c:pt idx="41">
                  <c:v>0.36827014030332333</c:v>
                </c:pt>
                <c:pt idx="42">
                  <c:v>0.35206532676429952</c:v>
                </c:pt>
                <c:pt idx="43">
                  <c:v>0.33322460289179967</c:v>
                </c:pt>
                <c:pt idx="44">
                  <c:v>0.31225393336676127</c:v>
                </c:pt>
                <c:pt idx="45">
                  <c:v>0.28969155276148273</c:v>
                </c:pt>
                <c:pt idx="46">
                  <c:v>0.26608524989875482</c:v>
                </c:pt>
                <c:pt idx="47">
                  <c:v>0.24197072451914337</c:v>
                </c:pt>
                <c:pt idx="48">
                  <c:v>0.21785217703255053</c:v>
                </c:pt>
                <c:pt idx="49">
                  <c:v>0.19418605498321295</c:v>
                </c:pt>
                <c:pt idx="50">
                  <c:v>0.17136859204780736</c:v>
                </c:pt>
                <c:pt idx="51">
                  <c:v>0.14972746563574488</c:v>
                </c:pt>
                <c:pt idx="52">
                  <c:v>0.12951759566589174</c:v>
                </c:pt>
                <c:pt idx="53">
                  <c:v>0.11092083467945554</c:v>
                </c:pt>
                <c:pt idx="54">
                  <c:v>9.4049077376886947E-2</c:v>
                </c:pt>
                <c:pt idx="55">
                  <c:v>7.8950158300894149E-2</c:v>
                </c:pt>
                <c:pt idx="56">
                  <c:v>6.5615814774676595E-2</c:v>
                </c:pt>
                <c:pt idx="57">
                  <c:v>5.3990966513188063E-2</c:v>
                </c:pt>
                <c:pt idx="58">
                  <c:v>4.3983595980427191E-2</c:v>
                </c:pt>
                <c:pt idx="59">
                  <c:v>3.5474592846231424E-2</c:v>
                </c:pt>
                <c:pt idx="60">
                  <c:v>2.8327037741601186E-2</c:v>
                </c:pt>
                <c:pt idx="61">
                  <c:v>2.2394530294842899E-2</c:v>
                </c:pt>
                <c:pt idx="62">
                  <c:v>1.752830049356854E-2</c:v>
                </c:pt>
                <c:pt idx="63">
                  <c:v>1.3582969233685613E-2</c:v>
                </c:pt>
                <c:pt idx="64">
                  <c:v>1.0420934814422592E-2</c:v>
                </c:pt>
                <c:pt idx="65">
                  <c:v>7.9154515829799686E-3</c:v>
                </c:pt>
                <c:pt idx="66">
                  <c:v>5.9525324197758538E-3</c:v>
                </c:pt>
                <c:pt idx="67">
                  <c:v>4.4318484119380075E-3</c:v>
                </c:pt>
                <c:pt idx="68">
                  <c:v>3.2668190561999182E-3</c:v>
                </c:pt>
                <c:pt idx="69">
                  <c:v>2.3840882014648404E-3</c:v>
                </c:pt>
                <c:pt idx="70">
                  <c:v>1.7225689390536812E-3</c:v>
                </c:pt>
                <c:pt idx="71">
                  <c:v>1.2322191684730199E-3</c:v>
                </c:pt>
                <c:pt idx="72">
                  <c:v>8.7268269504576015E-4</c:v>
                </c:pt>
                <c:pt idx="73">
                  <c:v>6.119019301137719E-4</c:v>
                </c:pt>
                <c:pt idx="74">
                  <c:v>4.2478027055075143E-4</c:v>
                </c:pt>
                <c:pt idx="75">
                  <c:v>2.9194692579146027E-4</c:v>
                </c:pt>
                <c:pt idx="76">
                  <c:v>1.9865547139277272E-4</c:v>
                </c:pt>
                <c:pt idx="77">
                  <c:v>1.3383022576488537E-4</c:v>
                </c:pt>
                <c:pt idx="78">
                  <c:v>8.9261657177132928E-5</c:v>
                </c:pt>
                <c:pt idx="79">
                  <c:v>5.8943067756539855E-5</c:v>
                </c:pt>
                <c:pt idx="80">
                  <c:v>3.8535196742087129E-5</c:v>
                </c:pt>
                <c:pt idx="81">
                  <c:v>2.4942471290053535E-5</c:v>
                </c:pt>
                <c:pt idx="82">
                  <c:v>1.5983741106905475E-5</c:v>
                </c:pt>
                <c:pt idx="83">
                  <c:v>1.0140852065486758E-5</c:v>
                </c:pt>
                <c:pt idx="84">
                  <c:v>6.3698251788670899E-6</c:v>
                </c:pt>
                <c:pt idx="85">
                  <c:v>3.9612990910320753E-6</c:v>
                </c:pt>
                <c:pt idx="86">
                  <c:v>2.4389607458933522E-6</c:v>
                </c:pt>
                <c:pt idx="87">
                  <c:v>1.4867195147342977E-6</c:v>
                </c:pt>
                <c:pt idx="88">
                  <c:v>8.9724351623833374E-7</c:v>
                </c:pt>
                <c:pt idx="89">
                  <c:v>5.3610353446976145E-7</c:v>
                </c:pt>
                <c:pt idx="90">
                  <c:v>3.1713492167159759E-7</c:v>
                </c:pt>
                <c:pt idx="91">
                  <c:v>1.8573618445552897E-7</c:v>
                </c:pt>
                <c:pt idx="92">
                  <c:v>1.0769760042543276E-7</c:v>
                </c:pt>
                <c:pt idx="93">
                  <c:v>6.1826205001658573E-8</c:v>
                </c:pt>
                <c:pt idx="94">
                  <c:v>3.513955094820434E-8</c:v>
                </c:pt>
                <c:pt idx="95">
                  <c:v>1.9773196406244672E-8</c:v>
                </c:pt>
                <c:pt idx="96">
                  <c:v>1.1015763624682308E-8</c:v>
                </c:pt>
                <c:pt idx="97">
                  <c:v>6.0758828498232861E-9</c:v>
                </c:pt>
                <c:pt idx="98">
                  <c:v>3.3178842435473049E-9</c:v>
                </c:pt>
                <c:pt idx="99">
                  <c:v>1.7937839079640794E-9</c:v>
                </c:pt>
                <c:pt idx="100">
                  <c:v>9.6014333703123363E-10</c:v>
                </c:pt>
                <c:pt idx="101">
                  <c:v>5.0881402816450389E-10</c:v>
                </c:pt>
                <c:pt idx="102">
                  <c:v>2.6695566147628519E-10</c:v>
                </c:pt>
                <c:pt idx="103">
                  <c:v>1.3866799941653172E-10</c:v>
                </c:pt>
                <c:pt idx="104">
                  <c:v>7.1313281239960764E-11</c:v>
                </c:pt>
                <c:pt idx="105">
                  <c:v>3.6309615017918004E-11</c:v>
                </c:pt>
                <c:pt idx="106">
                  <c:v>1.8303322170155714E-11</c:v>
                </c:pt>
                <c:pt idx="107">
                  <c:v>9.1347204083645936E-12</c:v>
                </c:pt>
                <c:pt idx="108">
                  <c:v>4.5135436772055174E-12</c:v>
                </c:pt>
                <c:pt idx="109">
                  <c:v>2.2079899631371392E-12</c:v>
                </c:pt>
                <c:pt idx="110">
                  <c:v>1.069383787154164E-12</c:v>
                </c:pt>
                <c:pt idx="111">
                  <c:v>5.1277536367966629E-13</c:v>
                </c:pt>
                <c:pt idx="112">
                  <c:v>2.4343205330291914E-13</c:v>
                </c:pt>
                <c:pt idx="113">
                  <c:v>1.1441564901802223E-13</c:v>
                </c:pt>
                <c:pt idx="114">
                  <c:v>5.32414837225336E-14</c:v>
                </c:pt>
                <c:pt idx="115">
                  <c:v>2.4528552856966157E-14</c:v>
                </c:pt>
                <c:pt idx="116">
                  <c:v>1.1187956214352731E-14</c:v>
                </c:pt>
                <c:pt idx="117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4-4D4B-9BCA-82C3EC2D8A13}"/>
            </c:ext>
          </c:extLst>
        </c:ser>
        <c:ser>
          <c:idx val="1"/>
          <c:order val="7"/>
          <c:tx>
            <c:strRef>
              <c:f>Cb!$W$3</c:f>
              <c:strCache>
                <c:ptCount val="1"/>
                <c:pt idx="0">
                  <c:v>188.89%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Cb!$Q$4:$Q$151</c:f>
              <c:numCache>
                <c:formatCode>0.00E+00</c:formatCode>
                <c:ptCount val="148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0.24680949056704274</c:v>
                </c:pt>
                <c:pt idx="36">
                  <c:v>0.25405905646918903</c:v>
                </c:pt>
                <c:pt idx="37">
                  <c:v>0.25888054673114885</c:v>
                </c:pt>
                <c:pt idx="38">
                  <c:v>0.26608524989875482</c:v>
                </c:pt>
                <c:pt idx="39">
                  <c:v>0.28969155276148273</c:v>
                </c:pt>
                <c:pt idx="40">
                  <c:v>0.31225393336676127</c:v>
                </c:pt>
                <c:pt idx="41">
                  <c:v>0.33322460289179967</c:v>
                </c:pt>
                <c:pt idx="42">
                  <c:v>0.35206532676429952</c:v>
                </c:pt>
                <c:pt idx="43">
                  <c:v>0.36827014030332333</c:v>
                </c:pt>
                <c:pt idx="44">
                  <c:v>0.38138781546052408</c:v>
                </c:pt>
                <c:pt idx="45">
                  <c:v>0.39104269397545594</c:v>
                </c:pt>
                <c:pt idx="46">
                  <c:v>0.39695254747701181</c:v>
                </c:pt>
                <c:pt idx="47">
                  <c:v>0.3989422804014327</c:v>
                </c:pt>
                <c:pt idx="48">
                  <c:v>0.39695254747701181</c:v>
                </c:pt>
                <c:pt idx="49">
                  <c:v>0.39104269397545594</c:v>
                </c:pt>
                <c:pt idx="50">
                  <c:v>0.38138781546052408</c:v>
                </c:pt>
                <c:pt idx="51">
                  <c:v>0.36827014030332339</c:v>
                </c:pt>
                <c:pt idx="52">
                  <c:v>0.35206532676429952</c:v>
                </c:pt>
                <c:pt idx="53">
                  <c:v>0.33322460289179967</c:v>
                </c:pt>
                <c:pt idx="54">
                  <c:v>0.31225393336676127</c:v>
                </c:pt>
                <c:pt idx="55">
                  <c:v>0.28969155276148273</c:v>
                </c:pt>
                <c:pt idx="56">
                  <c:v>0.26608524989875487</c:v>
                </c:pt>
                <c:pt idx="57">
                  <c:v>0.24197072451914337</c:v>
                </c:pt>
                <c:pt idx="58">
                  <c:v>0.21785217703255053</c:v>
                </c:pt>
                <c:pt idx="59">
                  <c:v>0.19418605498321292</c:v>
                </c:pt>
                <c:pt idx="60">
                  <c:v>0.17136859204780741</c:v>
                </c:pt>
                <c:pt idx="61">
                  <c:v>0.14972746563574488</c:v>
                </c:pt>
                <c:pt idx="62">
                  <c:v>0.12951759566589174</c:v>
                </c:pt>
                <c:pt idx="63">
                  <c:v>0.11092083467945554</c:v>
                </c:pt>
                <c:pt idx="64">
                  <c:v>9.4049077376886905E-2</c:v>
                </c:pt>
                <c:pt idx="65">
                  <c:v>7.8950158300894177E-2</c:v>
                </c:pt>
                <c:pt idx="66">
                  <c:v>6.5615814774676595E-2</c:v>
                </c:pt>
                <c:pt idx="67">
                  <c:v>5.3990966513188063E-2</c:v>
                </c:pt>
                <c:pt idx="68">
                  <c:v>4.3983595980427191E-2</c:v>
                </c:pt>
                <c:pt idx="69">
                  <c:v>3.5474592846231424E-2</c:v>
                </c:pt>
                <c:pt idx="70">
                  <c:v>2.8327037741601186E-2</c:v>
                </c:pt>
                <c:pt idx="71">
                  <c:v>2.2394530294842899E-2</c:v>
                </c:pt>
                <c:pt idx="72">
                  <c:v>1.752830049356854E-2</c:v>
                </c:pt>
                <c:pt idx="73">
                  <c:v>1.3582969233685613E-2</c:v>
                </c:pt>
                <c:pt idx="74">
                  <c:v>1.0420934814422592E-2</c:v>
                </c:pt>
                <c:pt idx="75">
                  <c:v>7.9154515829799686E-3</c:v>
                </c:pt>
                <c:pt idx="76">
                  <c:v>5.9525324197758538E-3</c:v>
                </c:pt>
                <c:pt idx="77">
                  <c:v>4.4318484119380075E-3</c:v>
                </c:pt>
                <c:pt idx="78">
                  <c:v>3.2668190561999247E-3</c:v>
                </c:pt>
                <c:pt idx="79">
                  <c:v>2.3840882014648404E-3</c:v>
                </c:pt>
                <c:pt idx="80">
                  <c:v>1.7225689390536812E-3</c:v>
                </c:pt>
                <c:pt idx="81">
                  <c:v>1.2322191684730175E-3</c:v>
                </c:pt>
                <c:pt idx="82">
                  <c:v>8.7268269504576015E-4</c:v>
                </c:pt>
                <c:pt idx="83">
                  <c:v>6.1190193011377298E-4</c:v>
                </c:pt>
                <c:pt idx="84">
                  <c:v>4.2478027055075143E-4</c:v>
                </c:pt>
                <c:pt idx="85">
                  <c:v>2.9194692579146027E-4</c:v>
                </c:pt>
                <c:pt idx="86">
                  <c:v>1.9865547139277237E-4</c:v>
                </c:pt>
                <c:pt idx="87">
                  <c:v>1.3383022576488537E-4</c:v>
                </c:pt>
                <c:pt idx="88">
                  <c:v>8.9261657177132928E-5</c:v>
                </c:pt>
                <c:pt idx="89">
                  <c:v>5.8943067756539855E-5</c:v>
                </c:pt>
                <c:pt idx="90">
                  <c:v>3.8535196742087129E-5</c:v>
                </c:pt>
                <c:pt idx="91">
                  <c:v>2.4942471290053535E-5</c:v>
                </c:pt>
                <c:pt idx="92">
                  <c:v>1.5983741106905475E-5</c:v>
                </c:pt>
                <c:pt idx="93">
                  <c:v>1.0140852065486758E-5</c:v>
                </c:pt>
                <c:pt idx="94">
                  <c:v>6.3698251788670899E-6</c:v>
                </c:pt>
                <c:pt idx="95">
                  <c:v>3.9612990910320753E-6</c:v>
                </c:pt>
                <c:pt idx="96">
                  <c:v>2.4389607458933522E-6</c:v>
                </c:pt>
                <c:pt idx="97">
                  <c:v>1.4867195147342977E-6</c:v>
                </c:pt>
                <c:pt idx="98">
                  <c:v>8.9724351623833374E-7</c:v>
                </c:pt>
                <c:pt idx="99">
                  <c:v>5.3610353446976145E-7</c:v>
                </c:pt>
                <c:pt idx="100">
                  <c:v>3.1713492167159759E-7</c:v>
                </c:pt>
                <c:pt idx="101">
                  <c:v>1.8573618445552897E-7</c:v>
                </c:pt>
                <c:pt idx="102">
                  <c:v>1.0769760042543276E-7</c:v>
                </c:pt>
                <c:pt idx="103">
                  <c:v>6.1826205001658573E-8</c:v>
                </c:pt>
                <c:pt idx="104">
                  <c:v>3.513955094820434E-8</c:v>
                </c:pt>
                <c:pt idx="105">
                  <c:v>1.9773196406244672E-8</c:v>
                </c:pt>
                <c:pt idx="106">
                  <c:v>1.1015763624682308E-8</c:v>
                </c:pt>
                <c:pt idx="107">
                  <c:v>6.0758828498232861E-9</c:v>
                </c:pt>
                <c:pt idx="108">
                  <c:v>3.3178842435473049E-9</c:v>
                </c:pt>
                <c:pt idx="109">
                  <c:v>1.7937839079640794E-9</c:v>
                </c:pt>
                <c:pt idx="110">
                  <c:v>9.6014333703123363E-10</c:v>
                </c:pt>
                <c:pt idx="111">
                  <c:v>5.0881402816450389E-10</c:v>
                </c:pt>
                <c:pt idx="112">
                  <c:v>2.6695566147630225E-10</c:v>
                </c:pt>
                <c:pt idx="113">
                  <c:v>1.3866799941654059E-10</c:v>
                </c:pt>
                <c:pt idx="114">
                  <c:v>7.1313281239965313E-11</c:v>
                </c:pt>
                <c:pt idx="115">
                  <c:v>3.6309615017920331E-11</c:v>
                </c:pt>
                <c:pt idx="116">
                  <c:v>1.8303322170157081E-11</c:v>
                </c:pt>
                <c:pt idx="117">
                  <c:v>9.1347204083652108E-12</c:v>
                </c:pt>
                <c:pt idx="118">
                  <c:v>2.207989963137155E-12</c:v>
                </c:pt>
                <c:pt idx="119">
                  <c:v>5.1277536367966629E-13</c:v>
                </c:pt>
                <c:pt idx="120">
                  <c:v>1.1441564901799704E-13</c:v>
                </c:pt>
                <c:pt idx="121">
                  <c:v>2.4528552856958751E-14</c:v>
                </c:pt>
                <c:pt idx="122">
                  <c:v>5.0522710835352416E-15</c:v>
                </c:pt>
                <c:pt idx="123">
                  <c:v>9.9983787484938405E-16</c:v>
                </c:pt>
                <c:pt idx="124">
                  <c:v>1.9010815379071672E-16</c:v>
                </c:pt>
                <c:pt idx="125">
                  <c:v>3.4729627485644061E-17</c:v>
                </c:pt>
                <c:pt idx="126">
                  <c:v>6.0957581295586933E-18</c:v>
                </c:pt>
                <c:pt idx="127">
                  <c:v>1.0279773571659713E-18</c:v>
                </c:pt>
                <c:pt idx="128">
                  <c:v>1.6655880323783786E-19</c:v>
                </c:pt>
                <c:pt idx="129">
                  <c:v>2.5928647010979573E-20</c:v>
                </c:pt>
                <c:pt idx="130">
                  <c:v>3.8781119317432683E-21</c:v>
                </c:pt>
                <c:pt idx="131">
                  <c:v>5.5730000227152661E-22</c:v>
                </c:pt>
                <c:pt idx="132">
                  <c:v>7.6945986266987651E-23</c:v>
                </c:pt>
                <c:pt idx="133">
                  <c:v>1.0207305594295585E-23</c:v>
                </c:pt>
                <c:pt idx="134">
                  <c:v>1.3009616199225725E-24</c:v>
                </c:pt>
                <c:pt idx="135">
                  <c:v>1.5931111326975822E-25</c:v>
                </c:pt>
                <c:pt idx="136">
                  <c:v>1.8743724023377743E-26</c:v>
                </c:pt>
                <c:pt idx="137">
                  <c:v>2.1188192535046716E-27</c:v>
                </c:pt>
                <c:pt idx="138">
                  <c:v>2.3012307088429886E-28</c:v>
                </c:pt>
                <c:pt idx="139">
                  <c:v>2.4013454000030756E-29</c:v>
                </c:pt>
                <c:pt idx="140">
                  <c:v>2.4075611318337241E-30</c:v>
                </c:pt>
                <c:pt idx="141">
                  <c:v>2.3191467772506791E-31</c:v>
                </c:pt>
                <c:pt idx="142">
                  <c:v>2.1463837356578754E-32</c:v>
                </c:pt>
                <c:pt idx="143">
                  <c:v>1.9085991346321242E-33</c:v>
                </c:pt>
                <c:pt idx="144">
                  <c:v>1.6306107348356364E-34</c:v>
                </c:pt>
                <c:pt idx="145">
                  <c:v>1.3384867992509021E-35</c:v>
                </c:pt>
                <c:pt idx="146">
                  <c:v>1.0556163502425886E-36</c:v>
                </c:pt>
                <c:pt idx="147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4-4D4B-9BCA-82C3EC2D8A13}"/>
            </c:ext>
          </c:extLst>
        </c:ser>
        <c:ser>
          <c:idx val="2"/>
          <c:order val="8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C4-4D4B-9BCA-82C3EC2D8A13}"/>
            </c:ext>
          </c:extLst>
        </c:ser>
        <c:ser>
          <c:idx val="3"/>
          <c:order val="9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C4-4D4B-9BCA-82C3EC2D8A13}"/>
            </c:ext>
          </c:extLst>
        </c:ser>
        <c:ser>
          <c:idx val="4"/>
          <c:order val="10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C4-4D4B-9BCA-82C3EC2D8A13}"/>
            </c:ext>
          </c:extLst>
        </c:ser>
        <c:ser>
          <c:idx val="5"/>
          <c:order val="11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C4-4D4B-9BCA-82C3EC2D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8593222872093004"/>
          <c:y val="9.5399871612177389E-2"/>
          <c:w val="0.7934627813237996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6-4B13-AB28-F00EBBD7EF9F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6-4B13-AB28-F00EBBD7EF9F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6-4B13-AB28-F00EBBD7EF9F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6-4B13-AB28-F00EBBD7EF9F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06-4B13-AB28-F00EBBD7EF9F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06-4B13-AB28-F00EBBD7EF9F}"/>
            </c:ext>
          </c:extLst>
        </c:ser>
        <c:ser>
          <c:idx val="2"/>
          <c:order val="6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06-4B13-AB28-F00EBBD7EF9F}"/>
            </c:ext>
          </c:extLst>
        </c:ser>
        <c:ser>
          <c:idx val="3"/>
          <c:order val="7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06-4B13-AB28-F00EBBD7EF9F}"/>
            </c:ext>
          </c:extLst>
        </c:ser>
        <c:ser>
          <c:idx val="4"/>
          <c:order val="8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06-4B13-AB28-F00EBBD7EF9F}"/>
            </c:ext>
          </c:extLst>
        </c:ser>
        <c:ser>
          <c:idx val="5"/>
          <c:order val="9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06-4B13-AB28-F00EBBD7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Inv!$J$4:$J$152</c:f>
              <c:numCache>
                <c:formatCode>0.00E+00</c:formatCode>
                <c:ptCount val="149"/>
                <c:pt idx="0">
                  <c:v>9.1867533649294362E-7</c:v>
                </c:pt>
                <c:pt idx="1">
                  <c:v>1.3204605868808461E-6</c:v>
                </c:pt>
                <c:pt idx="2">
                  <c:v>1.8835593249015159E-6</c:v>
                </c:pt>
                <c:pt idx="3">
                  <c:v>2.6668514201179432E-6</c:v>
                </c:pt>
                <c:pt idx="4">
                  <c:v>3.748587825237883E-6</c:v>
                </c:pt>
                <c:pt idx="5">
                  <c:v>5.2321412725696382E-6</c:v>
                </c:pt>
                <c:pt idx="6">
                  <c:v>7.2533585107789784E-6</c:v>
                </c:pt>
                <c:pt idx="7">
                  <c:v>9.9899924140557008E-6</c:v>
                </c:pt>
                <c:pt idx="8">
                  <c:v>1.3673878834627385E-5</c:v>
                </c:pt>
                <c:pt idx="9">
                  <c:v>1.8606805292018224E-5</c:v>
                </c:pt>
                <c:pt idx="10">
                  <c:v>2.5181452662013167E-5</c:v>
                </c:pt>
                <c:pt idx="11">
                  <c:v>3.3909469336194654E-5</c:v>
                </c:pt>
                <c:pt idx="12">
                  <c:v>4.5459815021270707E-5</c:v>
                </c:pt>
                <c:pt idx="13">
                  <c:v>6.0712255291500326E-5</c:v>
                </c:pt>
                <c:pt idx="14">
                  <c:v>8.0833769751713681E-5</c:v>
                </c:pt>
                <c:pt idx="15">
                  <c:v>1.0739051494596514E-4</c:v>
                </c:pt>
                <c:pt idx="16">
                  <c:v>1.4251647483940765E-4</c:v>
                </c:pt>
                <c:pt idx="17">
                  <c:v>1.8917519629962722E-4</c:v>
                </c:pt>
                <c:pt idx="18">
                  <c:v>2.5157948053260799E-4</c:v>
                </c:pt>
                <c:pt idx="19">
                  <c:v>3.3588932625839538E-4</c:v>
                </c:pt>
                <c:pt idx="20">
                  <c:v>4.5142176468231907E-4</c:v>
                </c:pt>
                <c:pt idx="21">
                  <c:v>6.128517789253876E-4</c:v>
                </c:pt>
                <c:pt idx="22">
                  <c:v>8.4445308557618774E-4</c:v>
                </c:pt>
                <c:pt idx="23">
                  <c:v>1.188862167651522E-3</c:v>
                </c:pt>
                <c:pt idx="24">
                  <c:v>1.7268484599154295E-3</c:v>
                </c:pt>
                <c:pt idx="25">
                  <c:v>2.6272591679383007E-3</c:v>
                </c:pt>
                <c:pt idx="26">
                  <c:v>4.2940410701000917E-3</c:v>
                </c:pt>
                <c:pt idx="27">
                  <c:v>7.9057663334945565E-3</c:v>
                </c:pt>
                <c:pt idx="28">
                  <c:v>1.8238278962396177E-2</c:v>
                </c:pt>
                <c:pt idx="29">
                  <c:v>7.4055661003336756E-2</c:v>
                </c:pt>
                <c:pt idx="30">
                  <c:v>0.15151988554520632</c:v>
                </c:pt>
                <c:pt idx="31">
                  <c:v>0.29733556434982478</c:v>
                </c:pt>
                <c:pt idx="32">
                  <c:v>1.8602995666000264</c:v>
                </c:pt>
                <c:pt idx="33">
                  <c:v>7.4423145298577325</c:v>
                </c:pt>
                <c:pt idx="34">
                  <c:v>744.2682933544877</c:v>
                </c:pt>
                <c:pt idx="35">
                  <c:v>7.4423145298577325</c:v>
                </c:pt>
                <c:pt idx="36">
                  <c:v>1.8602995666000264</c:v>
                </c:pt>
                <c:pt idx="37">
                  <c:v>0.29733556434982478</c:v>
                </c:pt>
                <c:pt idx="38">
                  <c:v>0.15151988554520632</c:v>
                </c:pt>
                <c:pt idx="39">
                  <c:v>7.4055661003336756E-2</c:v>
                </c:pt>
                <c:pt idx="40">
                  <c:v>1.8238278962395989E-2</c:v>
                </c:pt>
                <c:pt idx="41">
                  <c:v>7.9057663334945009E-3</c:v>
                </c:pt>
                <c:pt idx="42">
                  <c:v>4.2940410701000692E-3</c:v>
                </c:pt>
                <c:pt idx="43">
                  <c:v>2.627259167938289E-3</c:v>
                </c:pt>
                <c:pt idx="44">
                  <c:v>1.7268484599154295E-3</c:v>
                </c:pt>
                <c:pt idx="45">
                  <c:v>1.188862167651522E-3</c:v>
                </c:pt>
                <c:pt idx="46">
                  <c:v>8.4445308557618774E-4</c:v>
                </c:pt>
                <c:pt idx="47">
                  <c:v>6.128517789253876E-4</c:v>
                </c:pt>
                <c:pt idx="48">
                  <c:v>4.5142176468231907E-4</c:v>
                </c:pt>
                <c:pt idx="49">
                  <c:v>3.3588932625839538E-4</c:v>
                </c:pt>
                <c:pt idx="50">
                  <c:v>2.5157948053260799E-4</c:v>
                </c:pt>
                <c:pt idx="51">
                  <c:v>1.8917519629962722E-4</c:v>
                </c:pt>
                <c:pt idx="52">
                  <c:v>1.4251647483940765E-4</c:v>
                </c:pt>
                <c:pt idx="53">
                  <c:v>1.0739051494596514E-4</c:v>
                </c:pt>
                <c:pt idx="54">
                  <c:v>8.0833769751713681E-5</c:v>
                </c:pt>
                <c:pt idx="55">
                  <c:v>6.0712255291500326E-5</c:v>
                </c:pt>
                <c:pt idx="56">
                  <c:v>4.5459815021270707E-5</c:v>
                </c:pt>
                <c:pt idx="57">
                  <c:v>3.3909469336194654E-5</c:v>
                </c:pt>
                <c:pt idx="58">
                  <c:v>2.5181452662013167E-5</c:v>
                </c:pt>
                <c:pt idx="59">
                  <c:v>1.8606805292018224E-5</c:v>
                </c:pt>
                <c:pt idx="60">
                  <c:v>1.3673878834627385E-5</c:v>
                </c:pt>
                <c:pt idx="61">
                  <c:v>9.9899924140557008E-6</c:v>
                </c:pt>
                <c:pt idx="62">
                  <c:v>7.2533585107789784E-6</c:v>
                </c:pt>
                <c:pt idx="63">
                  <c:v>5.2321412725696382E-6</c:v>
                </c:pt>
                <c:pt idx="64">
                  <c:v>3.748587825237883E-6</c:v>
                </c:pt>
                <c:pt idx="65">
                  <c:v>2.6668514201179432E-6</c:v>
                </c:pt>
                <c:pt idx="66">
                  <c:v>1.8835593249015159E-6</c:v>
                </c:pt>
                <c:pt idx="67">
                  <c:v>1.3204605868808461E-6</c:v>
                </c:pt>
                <c:pt idx="68">
                  <c:v>9.1867533649294362E-7</c:v>
                </c:pt>
                <c:pt idx="69">
                  <c:v>6.34192879922412E-7</c:v>
                </c:pt>
                <c:pt idx="70">
                  <c:v>4.3435220556603016E-7</c:v>
                </c:pt>
                <c:pt idx="71">
                  <c:v>2.9509945089760421E-7</c:v>
                </c:pt>
                <c:pt idx="72">
                  <c:v>1.9886108087913946E-7</c:v>
                </c:pt>
                <c:pt idx="73">
                  <c:v>1.3290457920803428E-7</c:v>
                </c:pt>
                <c:pt idx="74">
                  <c:v>8.8083891004103118E-8</c:v>
                </c:pt>
                <c:pt idx="75">
                  <c:v>5.7886935428947176E-8</c:v>
                </c:pt>
                <c:pt idx="76">
                  <c:v>3.7718671031966216E-8</c:v>
                </c:pt>
                <c:pt idx="77">
                  <c:v>2.4366378503295095E-8</c:v>
                </c:pt>
                <c:pt idx="78">
                  <c:v>1.5604645149396501E-8</c:v>
                </c:pt>
                <c:pt idx="79">
                  <c:v>9.9064237537871717E-9</c:v>
                </c:pt>
                <c:pt idx="80">
                  <c:v>6.2338137697303528E-9</c:v>
                </c:pt>
                <c:pt idx="81">
                  <c:v>3.8881260749600007E-9</c:v>
                </c:pt>
                <c:pt idx="82">
                  <c:v>2.4035535216339778E-9</c:v>
                </c:pt>
                <c:pt idx="83">
                  <c:v>1.4725602678054653E-9</c:v>
                </c:pt>
                <c:pt idx="84">
                  <c:v>8.9408426792094416E-10</c:v>
                </c:pt>
                <c:pt idx="85">
                  <c:v>5.3796183539004138E-10</c:v>
                </c:pt>
                <c:pt idx="86">
                  <c:v>3.2075602945661268E-10</c:v>
                </c:pt>
                <c:pt idx="87">
                  <c:v>1.8951008212019437E-10</c:v>
                </c:pt>
                <c:pt idx="88">
                  <c:v>1.1094524732489299E-10</c:v>
                </c:pt>
                <c:pt idx="89">
                  <c:v>6.4356089319208916E-11</c:v>
                </c:pt>
                <c:pt idx="90">
                  <c:v>3.6988068437136754E-11</c:v>
                </c:pt>
                <c:pt idx="91">
                  <c:v>2.1062600845640852E-11</c:v>
                </c:pt>
                <c:pt idx="92">
                  <c:v>1.188307037956367E-11</c:v>
                </c:pt>
                <c:pt idx="93">
                  <c:v>6.6420221159670948E-12</c:v>
                </c:pt>
                <c:pt idx="94">
                  <c:v>3.6780379405183917E-12</c:v>
                </c:pt>
                <c:pt idx="95">
                  <c:v>2.0177444678163342E-12</c:v>
                </c:pt>
                <c:pt idx="96">
                  <c:v>1.0965806101432058E-12</c:v>
                </c:pt>
                <c:pt idx="97">
                  <c:v>5.9037812077972308E-13</c:v>
                </c:pt>
                <c:pt idx="98">
                  <c:v>3.1486657500048936E-13</c:v>
                </c:pt>
                <c:pt idx="99">
                  <c:v>1.663493963668494E-13</c:v>
                </c:pt>
                <c:pt idx="100">
                  <c:v>8.7057544585398731E-14</c:v>
                </c:pt>
                <c:pt idx="101">
                  <c:v>4.5130967393992517E-14</c:v>
                </c:pt>
                <c:pt idx="102">
                  <c:v>2.3174949569860508E-14</c:v>
                </c:pt>
                <c:pt idx="103">
                  <c:v>1.178778189389209E-14</c:v>
                </c:pt>
                <c:pt idx="104">
                  <c:v>5.9389278357951079E-15</c:v>
                </c:pt>
                <c:pt idx="105">
                  <c:v>2.9637426052505204E-15</c:v>
                </c:pt>
                <c:pt idx="106">
                  <c:v>1.4649523139857541E-15</c:v>
                </c:pt>
                <c:pt idx="107">
                  <c:v>7.1721838219186949E-16</c:v>
                </c:pt>
                <c:pt idx="108">
                  <c:v>3.4779140773299033E-16</c:v>
                </c:pt>
                <c:pt idx="109">
                  <c:v>1.6704005383972915E-16</c:v>
                </c:pt>
                <c:pt idx="110">
                  <c:v>7.946058742410074E-17</c:v>
                </c:pt>
                <c:pt idx="111">
                  <c:v>3.7437560758146279E-17</c:v>
                </c:pt>
                <c:pt idx="112">
                  <c:v>1.7469616896515745E-17</c:v>
                </c:pt>
                <c:pt idx="113">
                  <c:v>8.0737426985571269E-18</c:v>
                </c:pt>
                <c:pt idx="114">
                  <c:v>3.695540049377303E-18</c:v>
                </c:pt>
                <c:pt idx="115">
                  <c:v>1.675283722309081E-18</c:v>
                </c:pt>
                <c:pt idx="116">
                  <c:v>7.5214641567715596E-19</c:v>
                </c:pt>
                <c:pt idx="117">
                  <c:v>3.3443848293663087E-19</c:v>
                </c:pt>
                <c:pt idx="118">
                  <c:v>1.4727408738677184E-19</c:v>
                </c:pt>
                <c:pt idx="119">
                  <c:v>2.7740964000063256E-20</c:v>
                </c:pt>
                <c:pt idx="120">
                  <c:v>5.0264554931805061E-21</c:v>
                </c:pt>
                <c:pt idx="121">
                  <c:v>8.7603789273733563E-22</c:v>
                </c:pt>
                <c:pt idx="122">
                  <c:v>1.468527391387399E-22</c:v>
                </c:pt>
                <c:pt idx="123">
                  <c:v>2.3676537961958547E-23</c:v>
                </c:pt>
                <c:pt idx="124">
                  <c:v>3.6712301071227608E-24</c:v>
                </c:pt>
                <c:pt idx="125">
                  <c:v>5.4744918987299116E-25</c:v>
                </c:pt>
                <c:pt idx="126">
                  <c:v>7.8505040671559436E-26</c:v>
                </c:pt>
                <c:pt idx="127">
                  <c:v>1.0825714330778091E-26</c:v>
                </c:pt>
                <c:pt idx="128">
                  <c:v>1.4355080754042342E-27</c:v>
                </c:pt>
                <c:pt idx="129">
                  <c:v>1.8303344037775198E-28</c:v>
                </c:pt>
                <c:pt idx="130">
                  <c:v>2.2439722151513659E-29</c:v>
                </c:pt>
                <c:pt idx="131">
                  <c:v>2.6451725746509368E-30</c:v>
                </c:pt>
                <c:pt idx="132">
                  <c:v>2.9979752248878587E-31</c:v>
                </c:pt>
                <c:pt idx="133">
                  <c:v>3.2668425958279229E-32</c:v>
                </c:pt>
                <c:pt idx="134">
                  <c:v>3.4225025847829063E-33</c:v>
                </c:pt>
                <c:pt idx="135">
                  <c:v>3.4471850560354347E-34</c:v>
                </c:pt>
                <c:pt idx="136">
                  <c:v>3.3379591248957392E-35</c:v>
                </c:pt>
                <c:pt idx="137">
                  <c:v>3.1073050466917754E-36</c:v>
                </c:pt>
                <c:pt idx="138">
                  <c:v>2.7807666481875313E-37</c:v>
                </c:pt>
                <c:pt idx="139">
                  <c:v>2.3922949886648738E-38</c:v>
                </c:pt>
                <c:pt idx="140">
                  <c:v>1.9784569105441737E-39</c:v>
                </c:pt>
                <c:pt idx="141">
                  <c:v>1.5728694290859534E-40</c:v>
                </c:pt>
                <c:pt idx="142">
                  <c:v>1.2020037935197251E-41</c:v>
                </c:pt>
                <c:pt idx="143">
                  <c:v>8.8299716594072821E-43</c:v>
                </c:pt>
                <c:pt idx="144">
                  <c:v>6.2351457425277408E-44</c:v>
                </c:pt>
                <c:pt idx="145">
                  <c:v>4.2321548833354325E-45</c:v>
                </c:pt>
                <c:pt idx="146">
                  <c:v>2.7612023348840805E-46</c:v>
                </c:pt>
                <c:pt idx="147">
                  <c:v>1.7316136295078529E-47</c:v>
                </c:pt>
                <c:pt idx="148">
                  <c:v>1.0437931375224811E-48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D-4312-AD51-D77D385AC621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Inv!$K$4:$K$152</c:f>
              <c:numCache>
                <c:formatCode>0.00E+00</c:formatCode>
                <c:ptCount val="149"/>
                <c:pt idx="0">
                  <c:v>4.5716912849505327E-8</c:v>
                </c:pt>
                <c:pt idx="1">
                  <c:v>7.2622254961193158E-8</c:v>
                </c:pt>
                <c:pt idx="2">
                  <c:v>1.1448617308782502E-7</c:v>
                </c:pt>
                <c:pt idx="3">
                  <c:v>1.7914389131036821E-7</c:v>
                </c:pt>
                <c:pt idx="4">
                  <c:v>2.7829174363485771E-7</c:v>
                </c:pt>
                <c:pt idx="5">
                  <c:v>4.2928087598138845E-7</c:v>
                </c:pt>
                <c:pt idx="6">
                  <c:v>6.5770428558140569E-7</c:v>
                </c:pt>
                <c:pt idx="7">
                  <c:v>1.0011199928781234E-6</c:v>
                </c:pt>
                <c:pt idx="8">
                  <c:v>1.5144054069972089E-6</c:v>
                </c:pt>
                <c:pt idx="9">
                  <c:v>2.27746486394274E-6</c:v>
                </c:pt>
                <c:pt idx="10">
                  <c:v>3.4063565201269134E-6</c:v>
                </c:pt>
                <c:pt idx="11">
                  <c:v>5.0694373731471669E-6</c:v>
                </c:pt>
                <c:pt idx="12">
                  <c:v>7.510967473805872E-6</c:v>
                </c:pt>
                <c:pt idx="13">
                  <c:v>1.1085978481011346E-5</c:v>
                </c:pt>
                <c:pt idx="14">
                  <c:v>1.6312478279102326E-5</c:v>
                </c:pt>
                <c:pt idx="15">
                  <c:v>2.3950935791507014E-5</c:v>
                </c:pt>
                <c:pt idx="16">
                  <c:v>3.5127810503301021E-5</c:v>
                </c:pt>
                <c:pt idx="17">
                  <c:v>5.153231481819241E-5</c:v>
                </c:pt>
                <c:pt idx="18">
                  <c:v>7.5739096878796016E-5</c:v>
                </c:pt>
                <c:pt idx="19">
                  <c:v>1.1175592502158853E-4</c:v>
                </c:pt>
                <c:pt idx="20">
                  <c:v>1.6599167093779609E-4</c:v>
                </c:pt>
                <c:pt idx="21">
                  <c:v>2.4905123624258238E-4</c:v>
                </c:pt>
                <c:pt idx="22">
                  <c:v>3.7926103497933739E-4</c:v>
                </c:pt>
                <c:pt idx="23">
                  <c:v>5.9009733619934466E-4</c:v>
                </c:pt>
                <c:pt idx="24">
                  <c:v>9.4727444851355573E-4</c:v>
                </c:pt>
                <c:pt idx="25">
                  <c:v>1.59277327366799E-3</c:v>
                </c:pt>
                <c:pt idx="26">
                  <c:v>2.8770452044148982E-3</c:v>
                </c:pt>
                <c:pt idx="27">
                  <c:v>5.8540161185678284E-3</c:v>
                </c:pt>
                <c:pt idx="28">
                  <c:v>1.4925305945212698E-2</c:v>
                </c:pt>
                <c:pt idx="29">
                  <c:v>6.6977217150273882E-2</c:v>
                </c:pt>
                <c:pt idx="30">
                  <c:v>0.14121060195500923</c:v>
                </c:pt>
                <c:pt idx="31">
                  <c:v>0.28270300100378892</c:v>
                </c:pt>
                <c:pt idx="32">
                  <c:v>1.8226164250469286</c:v>
                </c:pt>
                <c:pt idx="33">
                  <c:v>7.3648407418569599</c:v>
                </c:pt>
                <c:pt idx="34">
                  <c:v>744.66698021844616</c:v>
                </c:pt>
                <c:pt idx="35">
                  <c:v>7.513620393926117</c:v>
                </c:pt>
                <c:pt idx="36">
                  <c:v>1.8969988124088568</c:v>
                </c:pt>
                <c:pt idx="37">
                  <c:v>0.3124351351620982</c:v>
                </c:pt>
                <c:pt idx="38">
                  <c:v>0.16243085554970427</c:v>
                </c:pt>
                <c:pt idx="39">
                  <c:v>8.1806157761237147E-2</c:v>
                </c:pt>
                <c:pt idx="40">
                  <c:v>2.2265940028920135E-2</c:v>
                </c:pt>
                <c:pt idx="41">
                  <c:v>1.0666712827431429E-2</c:v>
                </c:pt>
                <c:pt idx="42">
                  <c:v>6.4029818555482922E-3</c:v>
                </c:pt>
                <c:pt idx="43">
                  <c:v>4.3296066466669003E-3</c:v>
                </c:pt>
                <c:pt idx="44">
                  <c:v>3.1450619269857874E-3</c:v>
                </c:pt>
                <c:pt idx="45">
                  <c:v>2.3929626981907125E-3</c:v>
                </c:pt>
                <c:pt idx="46">
                  <c:v>1.8784922035623086E-3</c:v>
                </c:pt>
                <c:pt idx="47">
                  <c:v>1.5066721798438481E-3</c:v>
                </c:pt>
                <c:pt idx="48">
                  <c:v>1.2265217685146117E-3</c:v>
                </c:pt>
                <c:pt idx="49">
                  <c:v>1.0085987319615841E-3</c:v>
                </c:pt>
                <c:pt idx="50">
                  <c:v>8.348854238054707E-4</c:v>
                </c:pt>
                <c:pt idx="51">
                  <c:v>6.9381758704937797E-4</c:v>
                </c:pt>
                <c:pt idx="52">
                  <c:v>5.7766443556881819E-4</c:v>
                </c:pt>
                <c:pt idx="53">
                  <c:v>4.8106740518521113E-4</c:v>
                </c:pt>
                <c:pt idx="54">
                  <c:v>4.0018636597176826E-4</c:v>
                </c:pt>
                <c:pt idx="55">
                  <c:v>3.3218136832831443E-4</c:v>
                </c:pt>
                <c:pt idx="56">
                  <c:v>2.7488814850518692E-4</c:v>
                </c:pt>
                <c:pt idx="57">
                  <c:v>2.2660985529428582E-4</c:v>
                </c:pt>
                <c:pt idx="58">
                  <c:v>1.8598076435226833E-4</c:v>
                </c:pt>
                <c:pt idx="59">
                  <c:v>1.5187577585096121E-4</c:v>
                </c:pt>
                <c:pt idx="60">
                  <c:v>1.2334963591084734E-4</c:v>
                </c:pt>
                <c:pt idx="61">
                  <c:v>9.9595737366937729E-5</c:v>
                </c:pt>
                <c:pt idx="62">
                  <c:v>7.9917922344857785E-5</c:v>
                </c:pt>
                <c:pt idx="63">
                  <c:v>6.3710930946719261E-5</c:v>
                </c:pt>
                <c:pt idx="64">
                  <c:v>5.0446568264035509E-5</c:v>
                </c:pt>
                <c:pt idx="65">
                  <c:v>3.9663606959901057E-5</c:v>
                </c:pt>
                <c:pt idx="66">
                  <c:v>3.0960084488109199E-5</c:v>
                </c:pt>
                <c:pt idx="67">
                  <c:v>2.3987098853328385E-5</c:v>
                </c:pt>
                <c:pt idx="68">
                  <c:v>1.8443518993088454E-5</c:v>
                </c:pt>
                <c:pt idx="69">
                  <c:v>1.4071245502197933E-5</c:v>
                </c:pt>
                <c:pt idx="70">
                  <c:v>1.0650810498580688E-5</c:v>
                </c:pt>
                <c:pt idx="71">
                  <c:v>7.9972095539710925E-6</c:v>
                </c:pt>
                <c:pt idx="72">
                  <c:v>5.9559263483105539E-6</c:v>
                </c:pt>
                <c:pt idx="73">
                  <c:v>4.3991514719094508E-6</c:v>
                </c:pt>
                <c:pt idx="74">
                  <c:v>3.222217931674534E-6</c:v>
                </c:pt>
                <c:pt idx="75">
                  <c:v>2.340283258591876E-6</c:v>
                </c:pt>
                <c:pt idx="76">
                  <c:v>1.6852863306877441E-6</c:v>
                </c:pt>
                <c:pt idx="77">
                  <c:v>1.2031997973084333E-6</c:v>
                </c:pt>
                <c:pt idx="78">
                  <c:v>8.5158913003172836E-7</c:v>
                </c:pt>
                <c:pt idx="79">
                  <c:v>5.9747888459176109E-7</c:v>
                </c:pt>
                <c:pt idx="80">
                  <c:v>4.155171298110256E-7</c:v>
                </c:pt>
                <c:pt idx="81">
                  <c:v>2.8642102554490387E-7</c:v>
                </c:pt>
                <c:pt idx="82">
                  <c:v>1.9568061389198802E-7</c:v>
                </c:pt>
                <c:pt idx="83">
                  <c:v>1.3249409752511988E-7</c:v>
                </c:pt>
                <c:pt idx="84">
                  <c:v>8.8906057985427315E-8</c:v>
                </c:pt>
                <c:pt idx="85">
                  <c:v>5.9119917050818654E-8</c:v>
                </c:pt>
                <c:pt idx="86">
                  <c:v>3.8957100564607124E-8</c:v>
                </c:pt>
                <c:pt idx="87">
                  <c:v>2.5437449571996385E-8</c:v>
                </c:pt>
                <c:pt idx="88">
                  <c:v>1.6458088625821918E-8</c:v>
                </c:pt>
                <c:pt idx="89">
                  <c:v>1.0550906828601348E-8</c:v>
                </c:pt>
                <c:pt idx="90">
                  <c:v>6.7017966008479212E-9</c:v>
                </c:pt>
                <c:pt idx="91">
                  <c:v>4.2176548460447384E-9</c:v>
                </c:pt>
                <c:pt idx="92">
                  <c:v>2.6297663024720638E-9</c:v>
                </c:pt>
                <c:pt idx="93">
                  <c:v>1.6244945260980565E-9</c:v>
                </c:pt>
                <c:pt idx="94">
                  <c:v>9.941767169494417E-10</c:v>
                </c:pt>
                <c:pt idx="95">
                  <c:v>6.02758018584982E-10</c:v>
                </c:pt>
                <c:pt idx="96">
                  <c:v>3.6203190195261353E-10</c:v>
                </c:pt>
                <c:pt idx="97">
                  <c:v>2.1541006015651006E-10</c:v>
                </c:pt>
                <c:pt idx="98">
                  <c:v>1.2696725664606996E-10</c:v>
                </c:pt>
                <c:pt idx="99">
                  <c:v>7.4133730238453489E-11</c:v>
                </c:pt>
                <c:pt idx="100">
                  <c:v>4.2877601751099347E-11</c:v>
                </c:pt>
                <c:pt idx="101">
                  <c:v>2.4565644534433841E-11</c:v>
                </c:pt>
                <c:pt idx="102">
                  <c:v>1.3941251644100418E-11</c:v>
                </c:pt>
                <c:pt idx="103">
                  <c:v>7.8369036690859938E-12</c:v>
                </c:pt>
                <c:pt idx="104">
                  <c:v>4.3636500384834377E-12</c:v>
                </c:pt>
                <c:pt idx="105">
                  <c:v>2.4066436902286508E-12</c:v>
                </c:pt>
                <c:pt idx="106">
                  <c:v>1.3146926941061163E-12</c:v>
                </c:pt>
                <c:pt idx="107">
                  <c:v>7.1134719207022729E-13</c:v>
                </c:pt>
                <c:pt idx="108">
                  <c:v>3.8122248348829892E-13</c:v>
                </c:pt>
                <c:pt idx="109">
                  <c:v>2.0235303720608886E-13</c:v>
                </c:pt>
                <c:pt idx="110">
                  <c:v>1.0638253268395901E-13</c:v>
                </c:pt>
                <c:pt idx="111">
                  <c:v>5.539308423523666E-14</c:v>
                </c:pt>
                <c:pt idx="112">
                  <c:v>2.8566749841915755E-14</c:v>
                </c:pt>
                <c:pt idx="113">
                  <c:v>1.4590890678863549E-14</c:v>
                </c:pt>
                <c:pt idx="114">
                  <c:v>7.3809839359958592E-15</c:v>
                </c:pt>
                <c:pt idx="115">
                  <c:v>3.6978914959352667E-15</c:v>
                </c:pt>
                <c:pt idx="116">
                  <c:v>1.8348376098199473E-15</c:v>
                </c:pt>
                <c:pt idx="117">
                  <c:v>9.0165612299394254E-16</c:v>
                </c:pt>
                <c:pt idx="118">
                  <c:v>4.3881400504857992E-16</c:v>
                </c:pt>
                <c:pt idx="119">
                  <c:v>1.0095656950002317E-16</c:v>
                </c:pt>
                <c:pt idx="120">
                  <c:v>2.2342603266844993E-17</c:v>
                </c:pt>
                <c:pt idx="121">
                  <c:v>4.7561300432079653E-18</c:v>
                </c:pt>
                <c:pt idx="122">
                  <c:v>9.7380449917843439E-19</c:v>
                </c:pt>
                <c:pt idx="123">
                  <c:v>1.9176388550656285E-19</c:v>
                </c:pt>
                <c:pt idx="124">
                  <c:v>3.6317765847240033E-20</c:v>
                </c:pt>
                <c:pt idx="125">
                  <c:v>6.6147012125934581E-21</c:v>
                </c:pt>
                <c:pt idx="126">
                  <c:v>1.1585715339027027E-21</c:v>
                </c:pt>
                <c:pt idx="127">
                  <c:v>1.9513751488519991E-22</c:v>
                </c:pt>
                <c:pt idx="128">
                  <c:v>3.1604486865504733E-23</c:v>
                </c:pt>
                <c:pt idx="129">
                  <c:v>4.9218961142476255E-24</c:v>
                </c:pt>
                <c:pt idx="130">
                  <c:v>7.3701846975671384E-25</c:v>
                </c:pt>
                <c:pt idx="131">
                  <c:v>1.06114273218154E-25</c:v>
                </c:pt>
                <c:pt idx="132">
                  <c:v>1.4689490360621083E-26</c:v>
                </c:pt>
                <c:pt idx="133">
                  <c:v>1.9550856814418154E-27</c:v>
                </c:pt>
                <c:pt idx="134">
                  <c:v>2.5017290211671121E-28</c:v>
                </c:pt>
                <c:pt idx="135">
                  <c:v>3.0776552976729135E-29</c:v>
                </c:pt>
                <c:pt idx="136">
                  <c:v>3.6399489166198015E-30</c:v>
                </c:pt>
                <c:pt idx="137">
                  <c:v>4.1386343817044329E-31</c:v>
                </c:pt>
                <c:pt idx="138">
                  <c:v>4.5237293463930821E-32</c:v>
                </c:pt>
                <c:pt idx="139">
                  <c:v>4.753414583062019E-33</c:v>
                </c:pt>
                <c:pt idx="140">
                  <c:v>4.8014947257342955E-34</c:v>
                </c:pt>
                <c:pt idx="141">
                  <c:v>4.6623130186833528E-35</c:v>
                </c:pt>
                <c:pt idx="142">
                  <c:v>4.3518457262424881E-36</c:v>
                </c:pt>
                <c:pt idx="143">
                  <c:v>3.9046836946217861E-37</c:v>
                </c:pt>
                <c:pt idx="144">
                  <c:v>3.3676895933784269E-38</c:v>
                </c:pt>
                <c:pt idx="145">
                  <c:v>2.791938805646367E-39</c:v>
                </c:pt>
                <c:pt idx="146">
                  <c:v>2.2248537616012977E-40</c:v>
                </c:pt>
                <c:pt idx="147">
                  <c:v>1.7041708415155864E-41</c:v>
                </c:pt>
                <c:pt idx="148">
                  <c:v>1.2546872026169484E-42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D-4312-AD51-D77D385AC621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Inv!$L$4:$L$152</c:f>
              <c:numCache>
                <c:formatCode>0.00E+00</c:formatCode>
                <c:ptCount val="149"/>
                <c:pt idx="0">
                  <c:v>2.2667350966793505E-9</c:v>
                </c:pt>
                <c:pt idx="1">
                  <c:v>3.9794499893699614E-9</c:v>
                </c:pt>
                <c:pt idx="2">
                  <c:v>6.9332332008074009E-9</c:v>
                </c:pt>
                <c:pt idx="3">
                  <c:v>1.198986301558355E-8</c:v>
                </c:pt>
                <c:pt idx="4">
                  <c:v>2.0584578934615777E-8</c:v>
                </c:pt>
                <c:pt idx="5">
                  <c:v>3.5092366435788133E-8</c:v>
                </c:pt>
                <c:pt idx="6">
                  <c:v>5.9419806609824927E-8</c:v>
                </c:pt>
                <c:pt idx="7">
                  <c:v>9.9957674784412631E-8</c:v>
                </c:pt>
                <c:pt idx="8">
                  <c:v>1.6710968101440578E-7</c:v>
                </c:pt>
                <c:pt idx="9">
                  <c:v>2.7774138214209833E-7</c:v>
                </c:pt>
                <c:pt idx="10">
                  <c:v>4.5910122934789383E-7</c:v>
                </c:pt>
                <c:pt idx="11">
                  <c:v>7.5510538158046619E-7</c:v>
                </c:pt>
                <c:pt idx="12">
                  <c:v>1.2364402455290855E-6</c:v>
                </c:pt>
                <c:pt idx="13">
                  <c:v>2.0168831182919359E-6</c:v>
                </c:pt>
                <c:pt idx="14">
                  <c:v>3.2798659499143401E-6</c:v>
                </c:pt>
                <c:pt idx="15">
                  <c:v>5.3221619102200996E-6</c:v>
                </c:pt>
                <c:pt idx="16">
                  <c:v>8.6267284072231679E-6</c:v>
                </c:pt>
                <c:pt idx="17">
                  <c:v>1.3986342002540931E-5</c:v>
                </c:pt>
                <c:pt idx="18">
                  <c:v>2.2718207546386569E-5</c:v>
                </c:pt>
                <c:pt idx="19">
                  <c:v>3.7047076861911712E-5</c:v>
                </c:pt>
                <c:pt idx="20">
                  <c:v>6.0813378818587036E-5</c:v>
                </c:pt>
                <c:pt idx="21">
                  <c:v>1.0083957043459005E-4</c:v>
                </c:pt>
                <c:pt idx="22">
                  <c:v>1.697109869902484E-4</c:v>
                </c:pt>
                <c:pt idx="23">
                  <c:v>2.9182657336779982E-4</c:v>
                </c:pt>
                <c:pt idx="24">
                  <c:v>5.177337213572112E-4</c:v>
                </c:pt>
                <c:pt idx="25">
                  <c:v>9.6208631603018544E-4</c:v>
                </c:pt>
                <c:pt idx="26">
                  <c:v>1.9205968476608407E-3</c:v>
                </c:pt>
                <c:pt idx="27">
                  <c:v>4.3188974112123605E-3</c:v>
                </c:pt>
                <c:pt idx="28">
                  <c:v>1.2169470008167857E-2</c:v>
                </c:pt>
                <c:pt idx="29">
                  <c:v>6.0353848677593608E-2</c:v>
                </c:pt>
                <c:pt idx="30">
                  <c:v>0.13112153038540661</c:v>
                </c:pt>
                <c:pt idx="31">
                  <c:v>0.26780767150669255</c:v>
                </c:pt>
                <c:pt idx="32">
                  <c:v>1.7791669764715559</c:v>
                </c:pt>
                <c:pt idx="33">
                  <c:v>7.26152328091462</c:v>
                </c:pt>
                <c:pt idx="34">
                  <c:v>742.34144896251235</c:v>
                </c:pt>
                <c:pt idx="35">
                  <c:v>7.5578716678247915</c:v>
                </c:pt>
                <c:pt idx="36">
                  <c:v>1.9273485768459939</c:v>
                </c:pt>
                <c:pt idx="37">
                  <c:v>0.32710102863472701</c:v>
                </c:pt>
                <c:pt idx="38">
                  <c:v>0.17349080589224056</c:v>
                </c:pt>
                <c:pt idx="39">
                  <c:v>9.0037362054938078E-2</c:v>
                </c:pt>
                <c:pt idx="40">
                  <c:v>2.7083653581238779E-2</c:v>
                </c:pt>
                <c:pt idx="41">
                  <c:v>1.4339244382529093E-2</c:v>
                </c:pt>
                <c:pt idx="42">
                  <c:v>9.5127784606551177E-3</c:v>
                </c:pt>
                <c:pt idx="43">
                  <c:v>7.1089097611605184E-3</c:v>
                </c:pt>
                <c:pt idx="44">
                  <c:v>5.7070701287264937E-3</c:v>
                </c:pt>
                <c:pt idx="45">
                  <c:v>4.7989849174531066E-3</c:v>
                </c:pt>
                <c:pt idx="46">
                  <c:v>4.1634399131194981E-3</c:v>
                </c:pt>
                <c:pt idx="47">
                  <c:v>3.6905502399649064E-3</c:v>
                </c:pt>
                <c:pt idx="48">
                  <c:v>3.3202979807596508E-3</c:v>
                </c:pt>
                <c:pt idx="49">
                  <c:v>3.0175165919005529E-3</c:v>
                </c:pt>
                <c:pt idx="50">
                  <c:v>2.760498884238708E-3</c:v>
                </c:pt>
                <c:pt idx="51">
                  <c:v>2.5353355704331843E-3</c:v>
                </c:pt>
                <c:pt idx="52">
                  <c:v>2.3328951710064956E-3</c:v>
                </c:pt>
                <c:pt idx="53">
                  <c:v>2.1471133582130855E-3</c:v>
                </c:pt>
                <c:pt idx="54">
                  <c:v>1.9739710468415494E-3</c:v>
                </c:pt>
                <c:pt idx="55">
                  <c:v>1.8108530453338646E-3</c:v>
                </c:pt>
                <c:pt idx="56">
                  <c:v>1.6561261031970444E-3</c:v>
                </c:pt>
                <c:pt idx="57">
                  <c:v>1.5088484738451154E-3</c:v>
                </c:pt>
                <c:pt idx="58">
                  <c:v>1.3685614764852804E-3</c:v>
                </c:pt>
                <c:pt idx="59">
                  <c:v>1.2351344649843233E-3</c:v>
                </c:pt>
                <c:pt idx="60">
                  <c:v>1.1086463996608311E-3</c:v>
                </c:pt>
                <c:pt idx="61">
                  <c:v>9.8929400775328363E-4</c:v>
                </c:pt>
                <c:pt idx="62">
                  <c:v>8.7732046526291111E-4</c:v>
                </c:pt>
                <c:pt idx="63">
                  <c:v>7.7296080895671081E-4</c:v>
                </c:pt>
                <c:pt idx="64">
                  <c:v>6.764015584575045E-4</c:v>
                </c:pt>
                <c:pt idx="65">
                  <c:v>5.8775269053938011E-4</c:v>
                </c:pt>
                <c:pt idx="66">
                  <c:v>5.070304073091506E-4</c:v>
                </c:pt>
                <c:pt idx="67">
                  <c:v>4.3414923617118547E-4</c:v>
                </c:pt>
                <c:pt idx="68">
                  <c:v>3.6892199786218343E-4</c:v>
                </c:pt>
                <c:pt idx="69">
                  <c:v>3.1106614925822826E-4</c:v>
                </c:pt>
                <c:pt idx="70">
                  <c:v>2.6021499456996858E-4</c:v>
                </c:pt>
                <c:pt idx="71">
                  <c:v>2.1593228737851452E-4</c:v>
                </c:pt>
                <c:pt idx="72">
                  <c:v>1.7772882753819532E-4</c:v>
                </c:pt>
                <c:pt idx="73">
                  <c:v>1.4507979104409221E-4</c:v>
                </c:pt>
                <c:pt idx="74">
                  <c:v>1.1744170939080394E-4</c:v>
                </c:pt>
                <c:pt idx="75">
                  <c:v>9.4268224574698152E-5</c:v>
                </c:pt>
                <c:pt idx="76">
                  <c:v>7.5023971139165629E-5</c:v>
                </c:pt>
                <c:pt idx="77">
                  <c:v>5.9196161771819912E-5</c:v>
                </c:pt>
                <c:pt idx="78">
                  <c:v>4.6303663761713074E-5</c:v>
                </c:pt>
                <c:pt idx="79">
                  <c:v>3.5903538773107486E-5</c:v>
                </c:pt>
                <c:pt idx="80">
                  <c:v>2.7595170086548072E-5</c:v>
                </c:pt>
                <c:pt idx="81">
                  <c:v>2.1022215630562955E-5</c:v>
                </c:pt>
                <c:pt idx="82">
                  <c:v>1.5872701220337401E-5</c:v>
                </c:pt>
                <c:pt idx="83">
                  <c:v>1.1877608839878759E-5</c:v>
                </c:pt>
                <c:pt idx="84">
                  <c:v>8.8083241818807342E-6</c:v>
                </c:pt>
                <c:pt idx="85">
                  <c:v>6.4732920303405102E-6</c:v>
                </c:pt>
                <c:pt idx="86">
                  <c:v>4.7141940830624572E-6</c:v>
                </c:pt>
                <c:pt idx="87">
                  <c:v>3.4019180363189445E-6</c:v>
                </c:pt>
                <c:pt idx="88">
                  <c:v>2.4325351527434815E-6</c:v>
                </c:pt>
                <c:pt idx="89">
                  <c:v>1.7234510958444165E-6</c:v>
                </c:pt>
                <c:pt idx="90">
                  <c:v>1.2098453722927758E-6</c:v>
                </c:pt>
                <c:pt idx="91">
                  <c:v>8.4147091435721535E-7</c:v>
                </c:pt>
                <c:pt idx="92">
                  <c:v>5.7984868580786597E-7</c:v>
                </c:pt>
                <c:pt idx="93">
                  <c:v>3.9586328257835451E-7</c:v>
                </c:pt>
                <c:pt idx="94">
                  <c:v>2.6774415917668137E-7</c:v>
                </c:pt>
                <c:pt idx="95">
                  <c:v>1.7940265348918722E-7</c:v>
                </c:pt>
                <c:pt idx="96">
                  <c:v>1.1908639701290837E-7</c:v>
                </c:pt>
                <c:pt idx="97">
                  <c:v>7.8308831585908584E-8</c:v>
                </c:pt>
                <c:pt idx="98">
                  <c:v>5.1011247705321531E-8</c:v>
                </c:pt>
                <c:pt idx="99">
                  <c:v>3.2916944242049285E-8</c:v>
                </c:pt>
                <c:pt idx="100">
                  <c:v>2.1040865143333092E-8</c:v>
                </c:pt>
                <c:pt idx="101">
                  <c:v>1.3322653051386815E-8</c:v>
                </c:pt>
                <c:pt idx="102">
                  <c:v>8.3559103045066289E-9</c:v>
                </c:pt>
                <c:pt idx="103">
                  <c:v>5.1911784668325644E-9</c:v>
                </c:pt>
                <c:pt idx="104">
                  <c:v>3.1944847015152127E-9</c:v>
                </c:pt>
                <c:pt idx="105">
                  <c:v>1.9471174289063065E-9</c:v>
                </c:pt>
                <c:pt idx="106">
                  <c:v>1.1755308887182098E-9</c:v>
                </c:pt>
                <c:pt idx="107">
                  <c:v>7.0294422202481348E-10</c:v>
                </c:pt>
                <c:pt idx="108">
                  <c:v>4.1633909939008484E-10</c:v>
                </c:pt>
                <c:pt idx="109">
                  <c:v>2.4423498154650411E-10</c:v>
                </c:pt>
                <c:pt idx="110">
                  <c:v>1.4190507058599068E-10</c:v>
                </c:pt>
                <c:pt idx="111">
                  <c:v>8.1660603215499198E-11</c:v>
                </c:pt>
                <c:pt idx="112">
                  <c:v>4.6542243784425215E-11</c:v>
                </c:pt>
                <c:pt idx="113">
                  <c:v>2.6272278346315497E-11</c:v>
                </c:pt>
                <c:pt idx="114">
                  <c:v>1.4687897781062157E-11</c:v>
                </c:pt>
                <c:pt idx="115">
                  <c:v>8.1325921580406178E-12</c:v>
                </c:pt>
                <c:pt idx="116">
                  <c:v>4.4596616579004684E-12</c:v>
                </c:pt>
                <c:pt idx="117">
                  <c:v>2.422002918539116E-12</c:v>
                </c:pt>
                <c:pt idx="118">
                  <c:v>1.3026977228916289E-12</c:v>
                </c:pt>
                <c:pt idx="119">
                  <c:v>3.6606369178423114E-13</c:v>
                </c:pt>
                <c:pt idx="120">
                  <c:v>9.8949758990065082E-14</c:v>
                </c:pt>
                <c:pt idx="121">
                  <c:v>2.57272628661731E-14</c:v>
                </c:pt>
                <c:pt idx="122">
                  <c:v>6.4338441465044971E-15</c:v>
                </c:pt>
                <c:pt idx="123">
                  <c:v>1.5474779758595328E-15</c:v>
                </c:pt>
                <c:pt idx="124">
                  <c:v>3.5796097029750452E-16</c:v>
                </c:pt>
                <c:pt idx="125">
                  <c:v>7.9631643757796595E-17</c:v>
                </c:pt>
                <c:pt idx="126">
                  <c:v>1.7035590766861686E-17</c:v>
                </c:pt>
                <c:pt idx="127">
                  <c:v>3.5045641285228354E-18</c:v>
                </c:pt>
                <c:pt idx="128">
                  <c:v>6.932675640923283E-19</c:v>
                </c:pt>
                <c:pt idx="129">
                  <c:v>1.318692320749084E-19</c:v>
                </c:pt>
                <c:pt idx="130">
                  <c:v>2.4118389365523763E-20</c:v>
                </c:pt>
                <c:pt idx="131">
                  <c:v>4.2413355327994453E-21</c:v>
                </c:pt>
                <c:pt idx="132">
                  <c:v>7.1712432148056388E-22</c:v>
                </c:pt>
                <c:pt idx="133">
                  <c:v>1.1657687649077232E-22</c:v>
                </c:pt>
                <c:pt idx="134">
                  <c:v>1.8219891346844045E-23</c:v>
                </c:pt>
                <c:pt idx="135">
                  <c:v>2.7376907531057109E-24</c:v>
                </c:pt>
                <c:pt idx="136">
                  <c:v>3.954746020287769E-25</c:v>
                </c:pt>
                <c:pt idx="137">
                  <c:v>5.4921105009961599E-26</c:v>
                </c:pt>
                <c:pt idx="138">
                  <c:v>7.3322576102635606E-27</c:v>
                </c:pt>
                <c:pt idx="139">
                  <c:v>9.4103481756416421E-28</c:v>
                </c:pt>
                <c:pt idx="140">
                  <c:v>1.1610083697406728E-28</c:v>
                </c:pt>
                <c:pt idx="141">
                  <c:v>1.376953323690331E-29</c:v>
                </c:pt>
                <c:pt idx="142">
                  <c:v>1.5698211585616053E-30</c:v>
                </c:pt>
                <c:pt idx="143">
                  <c:v>1.7203683434210805E-31</c:v>
                </c:pt>
                <c:pt idx="144">
                  <c:v>1.8122851626725842E-32</c:v>
                </c:pt>
                <c:pt idx="145">
                  <c:v>1.8350980403207217E-33</c:v>
                </c:pt>
                <c:pt idx="146">
                  <c:v>1.7861327887074944E-34</c:v>
                </c:pt>
                <c:pt idx="147">
                  <c:v>1.67103020194228E-35</c:v>
                </c:pt>
                <c:pt idx="148">
                  <c:v>1.5026766356933277E-36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D-4312-AD51-D77D385AC621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Inv!$M$4:$M$152</c:f>
              <c:numCache>
                <c:formatCode>0.00E+00</c:formatCode>
                <c:ptCount val="149"/>
                <c:pt idx="0">
                  <c:v>1.10039235216606E-10</c:v>
                </c:pt>
                <c:pt idx="1">
                  <c:v>2.1350069529929879E-10</c:v>
                </c:pt>
                <c:pt idx="2">
                  <c:v>4.1109434126934688E-10</c:v>
                </c:pt>
                <c:pt idx="3">
                  <c:v>7.8568662523472797E-10</c:v>
                </c:pt>
                <c:pt idx="4">
                  <c:v>1.4907560304855354E-9</c:v>
                </c:pt>
                <c:pt idx="5">
                  <c:v>2.8087086444704911E-9</c:v>
                </c:pt>
                <c:pt idx="6">
                  <c:v>5.2559922655240411E-9</c:v>
                </c:pt>
                <c:pt idx="7">
                  <c:v>9.7716764062774414E-9</c:v>
                </c:pt>
                <c:pt idx="8">
                  <c:v>1.8054438658542591E-8</c:v>
                </c:pt>
                <c:pt idx="9">
                  <c:v>3.3162893820777519E-8</c:v>
                </c:pt>
                <c:pt idx="10">
                  <c:v>6.0582854452563821E-8</c:v>
                </c:pt>
                <c:pt idx="11">
                  <c:v>1.1012306487144587E-7</c:v>
                </c:pt>
                <c:pt idx="12">
                  <c:v>1.9928440086424092E-7</c:v>
                </c:pt>
                <c:pt idx="13">
                  <c:v>3.5926122934392922E-7</c:v>
                </c:pt>
                <c:pt idx="14">
                  <c:v>6.4567677214378843E-7</c:v>
                </c:pt>
                <c:pt idx="15">
                  <c:v>1.1579147859016148E-6</c:v>
                </c:pt>
                <c:pt idx="16">
                  <c:v>2.0742642906992783E-6</c:v>
                </c:pt>
                <c:pt idx="17">
                  <c:v>3.7166490764019471E-6</c:v>
                </c:pt>
                <c:pt idx="18">
                  <c:v>6.6719214490768172E-6</c:v>
                </c:pt>
                <c:pt idx="19">
                  <c:v>1.2024312547451067E-5</c:v>
                </c:pt>
                <c:pt idx="20">
                  <c:v>2.1813979055267366E-5</c:v>
                </c:pt>
                <c:pt idx="21">
                  <c:v>3.9975710679899786E-5</c:v>
                </c:pt>
                <c:pt idx="22">
                  <c:v>7.435404735816314E-5</c:v>
                </c:pt>
                <c:pt idx="23">
                  <c:v>1.4130220479770443E-4</c:v>
                </c:pt>
                <c:pt idx="24">
                  <c:v>2.7705117956332433E-4</c:v>
                </c:pt>
                <c:pt idx="25">
                  <c:v>5.6898004685627642E-4</c:v>
                </c:pt>
                <c:pt idx="26">
                  <c:v>1.2553032666454611E-3</c:v>
                </c:pt>
                <c:pt idx="27">
                  <c:v>3.1197140127028986E-3</c:v>
                </c:pt>
                <c:pt idx="28">
                  <c:v>9.7150045506219224E-3</c:v>
                </c:pt>
                <c:pt idx="29">
                  <c:v>5.3248301765916363E-2</c:v>
                </c:pt>
                <c:pt idx="30">
                  <c:v>0.1192075152732924</c:v>
                </c:pt>
                <c:pt idx="31">
                  <c:v>0.24839252909029325</c:v>
                </c:pt>
                <c:pt idx="32">
                  <c:v>1.7004390088896797</c:v>
                </c:pt>
                <c:pt idx="33">
                  <c:v>7.0099517595931093</c:v>
                </c:pt>
                <c:pt idx="34">
                  <c:v>724.54980644606849</c:v>
                </c:pt>
                <c:pt idx="35">
                  <c:v>7.4434229678559038</c:v>
                </c:pt>
                <c:pt idx="36">
                  <c:v>1.9172396288258677</c:v>
                </c:pt>
                <c:pt idx="37">
                  <c:v>0.33529484312861058</c:v>
                </c:pt>
                <c:pt idx="38">
                  <c:v>0.18142925538677196</c:v>
                </c:pt>
                <c:pt idx="39">
                  <c:v>9.7024731736543399E-2</c:v>
                </c:pt>
                <c:pt idx="40">
                  <c:v>3.2254951012981987E-2</c:v>
                </c:pt>
                <c:pt idx="41">
                  <c:v>1.8873169966641432E-2</c:v>
                </c:pt>
                <c:pt idx="42">
                  <c:v>1.3837429319428374E-2</c:v>
                </c:pt>
                <c:pt idx="43">
                  <c:v>1.1428269739688704E-2</c:v>
                </c:pt>
                <c:pt idx="44">
                  <c:v>1.0139584022556077E-2</c:v>
                </c:pt>
                <c:pt idx="45">
                  <c:v>9.4229256059523286E-3</c:v>
                </c:pt>
                <c:pt idx="46">
                  <c:v>9.0347913386981844E-3</c:v>
                </c:pt>
                <c:pt idx="47">
                  <c:v>8.8508788368520525E-3</c:v>
                </c:pt>
                <c:pt idx="48">
                  <c:v>8.8003872515423076E-3</c:v>
                </c:pt>
                <c:pt idx="49">
                  <c:v>8.8390143075731641E-3</c:v>
                </c:pt>
                <c:pt idx="50">
                  <c:v>8.9365768465164749E-3</c:v>
                </c:pt>
                <c:pt idx="51">
                  <c:v>9.0708610860028554E-3</c:v>
                </c:pt>
                <c:pt idx="52">
                  <c:v>9.2243917531099999E-3</c:v>
                </c:pt>
                <c:pt idx="53">
                  <c:v>9.3826806911412684E-3</c:v>
                </c:pt>
                <c:pt idx="54">
                  <c:v>9.5332765026700326E-3</c:v>
                </c:pt>
                <c:pt idx="55">
                  <c:v>9.6652717023206353E-3</c:v>
                </c:pt>
                <c:pt idx="56">
                  <c:v>9.7690809843489265E-3</c:v>
                </c:pt>
                <c:pt idx="57">
                  <c:v>9.8363819360913589E-3</c:v>
                </c:pt>
                <c:pt idx="58">
                  <c:v>9.8601498399948986E-3</c:v>
                </c:pt>
                <c:pt idx="59">
                  <c:v>9.8347402126264128E-3</c:v>
                </c:pt>
                <c:pt idx="60">
                  <c:v>9.7559856127476287E-3</c:v>
                </c:pt>
                <c:pt idx="61">
                  <c:v>9.6212816216025582E-3</c:v>
                </c:pt>
                <c:pt idx="62">
                  <c:v>9.4296431285900845E-3</c:v>
                </c:pt>
                <c:pt idx="63">
                  <c:v>9.1817173529866319E-3</c:v>
                </c:pt>
                <c:pt idx="64">
                  <c:v>8.879744963971278E-3</c:v>
                </c:pt>
                <c:pt idx="65">
                  <c:v>8.5274654214138965E-3</c:v>
                </c:pt>
                <c:pt idx="66">
                  <c:v>8.1299672235725061E-3</c:v>
                </c:pt>
                <c:pt idx="67">
                  <c:v>7.6934879663972545E-3</c:v>
                </c:pt>
                <c:pt idx="68">
                  <c:v>7.225172788217802E-3</c:v>
                </c:pt>
                <c:pt idx="69">
                  <c:v>6.7328026844329768E-3</c:v>
                </c:pt>
                <c:pt idx="70">
                  <c:v>6.2245061555476974E-3</c:v>
                </c:pt>
                <c:pt idx="71">
                  <c:v>5.7084685878886418E-3</c:v>
                </c:pt>
                <c:pt idx="72">
                  <c:v>5.1926536294503341E-3</c:v>
                </c:pt>
                <c:pt idx="73">
                  <c:v>4.6845496698911379E-3</c:v>
                </c:pt>
                <c:pt idx="74">
                  <c:v>4.1909525015955927E-3</c:v>
                </c:pt>
                <c:pt idx="75">
                  <c:v>3.7177925331101187E-3</c:v>
                </c:pt>
                <c:pt idx="76">
                  <c:v>3.2700117981785686E-3</c:v>
                </c:pt>
                <c:pt idx="77">
                  <c:v>2.8514927243709718E-3</c:v>
                </c:pt>
                <c:pt idx="78">
                  <c:v>2.4650374599987247E-3</c:v>
                </c:pt>
                <c:pt idx="79">
                  <c:v>2.1123937411832139E-3</c:v>
                </c:pt>
                <c:pt idx="80">
                  <c:v>1.7943209971253129E-3</c:v>
                </c:pt>
                <c:pt idx="81">
                  <c:v>1.510688762558499E-3</c:v>
                </c:pt>
                <c:pt idx="82">
                  <c:v>1.2605985458076069E-3</c:v>
                </c:pt>
                <c:pt idx="83">
                  <c:v>1.0425200767934743E-3</c:v>
                </c:pt>
                <c:pt idx="84">
                  <c:v>8.5443326257540709E-4</c:v>
                </c:pt>
                <c:pt idx="85">
                  <c:v>6.9396809576029053E-4</c:v>
                </c:pt>
                <c:pt idx="86">
                  <c:v>5.585360529072799E-4</c:v>
                </c:pt>
                <c:pt idx="87">
                  <c:v>4.4544803465903886E-4</c:v>
                </c:pt>
                <c:pt idx="88">
                  <c:v>3.5201549006169235E-4</c:v>
                </c:pt>
                <c:pt idx="89">
                  <c:v>2.7563290495387046E-4</c:v>
                </c:pt>
                <c:pt idx="90">
                  <c:v>2.1384121511711679E-4</c:v>
                </c:pt>
                <c:pt idx="91">
                  <c:v>1.6437285677880527E-4</c:v>
                </c:pt>
                <c:pt idx="92">
                  <c:v>1.2518004966118602E-4</c:v>
                </c:pt>
                <c:pt idx="93">
                  <c:v>9.4448510245361195E-5</c:v>
                </c:pt>
                <c:pt idx="94">
                  <c:v>7.0599129180757135E-5</c:v>
                </c:pt>
                <c:pt idx="95">
                  <c:v>5.2280249215073214E-5</c:v>
                </c:pt>
                <c:pt idx="96">
                  <c:v>3.8353092762166468E-5</c:v>
                </c:pt>
                <c:pt idx="97">
                  <c:v>2.787266065399119E-5</c:v>
                </c:pt>
                <c:pt idx="98">
                  <c:v>2.006610487312852E-5</c:v>
                </c:pt>
                <c:pt idx="99">
                  <c:v>1.4310212783100371E-5</c:v>
                </c:pt>
                <c:pt idx="100">
                  <c:v>1.0109265921562727E-5</c:v>
                </c:pt>
                <c:pt idx="101">
                  <c:v>7.0741814347003846E-6</c:v>
                </c:pt>
                <c:pt idx="102">
                  <c:v>4.9035283853337857E-6</c:v>
                </c:pt>
                <c:pt idx="103">
                  <c:v>3.3667458393862257E-6</c:v>
                </c:pt>
                <c:pt idx="104">
                  <c:v>2.2896791699448335E-6</c:v>
                </c:pt>
                <c:pt idx="105">
                  <c:v>1.5423943049871946E-6</c:v>
                </c:pt>
                <c:pt idx="106">
                  <c:v>1.0291217627427426E-6</c:v>
                </c:pt>
                <c:pt idx="107">
                  <c:v>6.8011606071663019E-7</c:v>
                </c:pt>
                <c:pt idx="108">
                  <c:v>4.4518324602586462E-7</c:v>
                </c:pt>
                <c:pt idx="109">
                  <c:v>2.8862166598722066E-7</c:v>
                </c:pt>
                <c:pt idx="110">
                  <c:v>1.8533115136324494E-7</c:v>
                </c:pt>
                <c:pt idx="111">
                  <c:v>1.1786708461473619E-7</c:v>
                </c:pt>
                <c:pt idx="112">
                  <c:v>7.4243206898659319E-8</c:v>
                </c:pt>
                <c:pt idx="113">
                  <c:v>4.6316591436066771E-8</c:v>
                </c:pt>
                <c:pt idx="114">
                  <c:v>2.8617253059005836E-8</c:v>
                </c:pt>
                <c:pt idx="115">
                  <c:v>1.7511636916916949E-8</c:v>
                </c:pt>
                <c:pt idx="116">
                  <c:v>1.0612778744250051E-8</c:v>
                </c:pt>
                <c:pt idx="117">
                  <c:v>6.3698808554068555E-9</c:v>
                </c:pt>
                <c:pt idx="118">
                  <c:v>3.7864284032854373E-9</c:v>
                </c:pt>
                <c:pt idx="119">
                  <c:v>1.2995758939224659E-9</c:v>
                </c:pt>
                <c:pt idx="120">
                  <c:v>4.2906059310400337E-10</c:v>
                </c:pt>
                <c:pt idx="121">
                  <c:v>1.3625622993619611E-10</c:v>
                </c:pt>
                <c:pt idx="122">
                  <c:v>4.1619055211145662E-11</c:v>
                </c:pt>
                <c:pt idx="123">
                  <c:v>1.2226581690730889E-11</c:v>
                </c:pt>
                <c:pt idx="124">
                  <c:v>3.4544200854280497E-12</c:v>
                </c:pt>
                <c:pt idx="125">
                  <c:v>9.3860756551160162E-13</c:v>
                </c:pt>
                <c:pt idx="126">
                  <c:v>2.4525307714851541E-13</c:v>
                </c:pt>
                <c:pt idx="127">
                  <c:v>6.1624041035272046E-14</c:v>
                </c:pt>
                <c:pt idx="128">
                  <c:v>1.4889356909082442E-14</c:v>
                </c:pt>
                <c:pt idx="129">
                  <c:v>3.4592140210571554E-15</c:v>
                </c:pt>
                <c:pt idx="130">
                  <c:v>7.7275380810288358E-16</c:v>
                </c:pt>
                <c:pt idx="131">
                  <c:v>1.6597947216395429E-16</c:v>
                </c:pt>
                <c:pt idx="132">
                  <c:v>3.4277180904486863E-17</c:v>
                </c:pt>
                <c:pt idx="133">
                  <c:v>6.8058434611283897E-18</c:v>
                </c:pt>
                <c:pt idx="134">
                  <c:v>1.299194639843781E-18</c:v>
                </c:pt>
                <c:pt idx="135">
                  <c:v>2.3843594252783199E-19</c:v>
                </c:pt>
                <c:pt idx="136">
                  <c:v>4.2069255638390184E-20</c:v>
                </c:pt>
                <c:pt idx="137">
                  <c:v>7.1358283244846518E-21</c:v>
                </c:pt>
                <c:pt idx="138">
                  <c:v>1.1635947091799446E-21</c:v>
                </c:pt>
                <c:pt idx="139">
                  <c:v>1.8240158654534594E-22</c:v>
                </c:pt>
                <c:pt idx="140">
                  <c:v>2.7486355943020308E-23</c:v>
                </c:pt>
                <c:pt idx="141">
                  <c:v>3.9816211135608059E-24</c:v>
                </c:pt>
                <c:pt idx="142">
                  <c:v>5.5443391285430018E-25</c:v>
                </c:pt>
                <c:pt idx="143">
                  <c:v>7.4212993047833085E-26</c:v>
                </c:pt>
                <c:pt idx="144">
                  <c:v>9.548693119888499E-27</c:v>
                </c:pt>
                <c:pt idx="145">
                  <c:v>1.1809610360267472E-27</c:v>
                </c:pt>
                <c:pt idx="146">
                  <c:v>1.403941258057539E-28</c:v>
                </c:pt>
                <c:pt idx="147">
                  <c:v>1.6042734258164981E-29</c:v>
                </c:pt>
                <c:pt idx="148">
                  <c:v>1.7620511876617703E-30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D-4312-AD51-D77D385AC621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Inv!$N$4:$N$152</c:f>
              <c:numCache>
                <c:formatCode>0.00E+00</c:formatCode>
                <c:ptCount val="149"/>
                <c:pt idx="0">
                  <c:v>3.8840452093116742E-12</c:v>
                </c:pt>
                <c:pt idx="1">
                  <c:v>8.3284743954173306E-12</c:v>
                </c:pt>
                <c:pt idx="2">
                  <c:v>1.7722994721148693E-11</c:v>
                </c:pt>
                <c:pt idx="3">
                  <c:v>3.7434705233437531E-11</c:v>
                </c:pt>
                <c:pt idx="4">
                  <c:v>7.8498449855308699E-11</c:v>
                </c:pt>
                <c:pt idx="5">
                  <c:v>1.634521527591414E-10</c:v>
                </c:pt>
                <c:pt idx="6">
                  <c:v>3.380400206873863E-10</c:v>
                </c:pt>
                <c:pt idx="7">
                  <c:v>6.9456345208335011E-10</c:v>
                </c:pt>
                <c:pt idx="8">
                  <c:v>1.4182614178759358E-9</c:v>
                </c:pt>
                <c:pt idx="9">
                  <c:v>2.8790828804376964E-9</c:v>
                </c:pt>
                <c:pt idx="10">
                  <c:v>5.8127403900143191E-9</c:v>
                </c:pt>
                <c:pt idx="11">
                  <c:v>1.167720576411714E-8</c:v>
                </c:pt>
                <c:pt idx="12">
                  <c:v>2.3354114041182019E-8</c:v>
                </c:pt>
                <c:pt idx="13">
                  <c:v>4.652966129163907E-8</c:v>
                </c:pt>
                <c:pt idx="14">
                  <c:v>9.2419614116474249E-8</c:v>
                </c:pt>
                <c:pt idx="15">
                  <c:v>1.8317029105947404E-7</c:v>
                </c:pt>
                <c:pt idx="16">
                  <c:v>3.6263688447340549E-7</c:v>
                </c:pt>
                <c:pt idx="17">
                  <c:v>7.1810655236834043E-7</c:v>
                </c:pt>
                <c:pt idx="18">
                  <c:v>1.4246812379484765E-6</c:v>
                </c:pt>
                <c:pt idx="19">
                  <c:v>2.8376346913814591E-6</c:v>
                </c:pt>
                <c:pt idx="20">
                  <c:v>5.6893227111315271E-6</c:v>
                </c:pt>
                <c:pt idx="21">
                  <c:v>1.1522622085232708E-5</c:v>
                </c:pt>
                <c:pt idx="22">
                  <c:v>2.3685861578164364E-5</c:v>
                </c:pt>
                <c:pt idx="23">
                  <c:v>4.9746549155750192E-5</c:v>
                </c:pt>
                <c:pt idx="24">
                  <c:v>1.0779620536394683E-4</c:v>
                </c:pt>
                <c:pt idx="25">
                  <c:v>2.4466393394887678E-4</c:v>
                </c:pt>
                <c:pt idx="26">
                  <c:v>5.9655573468917888E-4</c:v>
                </c:pt>
                <c:pt idx="27">
                  <c:v>1.6385005736895238E-3</c:v>
                </c:pt>
                <c:pt idx="28">
                  <c:v>5.6390282552890138E-3</c:v>
                </c:pt>
                <c:pt idx="29">
                  <c:v>3.4158317582981226E-2</c:v>
                </c:pt>
                <c:pt idx="30">
                  <c:v>7.8799449003756405E-2</c:v>
                </c:pt>
                <c:pt idx="31">
                  <c:v>0.16751124406254439</c:v>
                </c:pt>
                <c:pt idx="32">
                  <c:v>1.1816676015944843</c:v>
                </c:pt>
                <c:pt idx="33">
                  <c:v>4.9203074757851422</c:v>
                </c:pt>
                <c:pt idx="34">
                  <c:v>514.18890100278099</c:v>
                </c:pt>
                <c:pt idx="35">
                  <c:v>5.3301054575024551</c:v>
                </c:pt>
                <c:pt idx="36">
                  <c:v>1.3866997763699436</c:v>
                </c:pt>
                <c:pt idx="37">
                  <c:v>0.24989741102511814</c:v>
                </c:pt>
                <c:pt idx="38">
                  <c:v>0.13795202840936141</c:v>
                </c:pt>
                <c:pt idx="39">
                  <c:v>7.6020733829368595E-2</c:v>
                </c:pt>
                <c:pt idx="40">
                  <c:v>2.7930289790526336E-2</c:v>
                </c:pt>
                <c:pt idx="41">
                  <c:v>1.8061480823561866E-2</c:v>
                </c:pt>
                <c:pt idx="42">
                  <c:v>1.463502157552087E-2</c:v>
                </c:pt>
                <c:pt idx="43">
                  <c:v>1.3358198173439965E-2</c:v>
                </c:pt>
                <c:pt idx="44">
                  <c:v>1.3098361920708458E-2</c:v>
                </c:pt>
                <c:pt idx="45">
                  <c:v>1.3452780570038063E-2</c:v>
                </c:pt>
                <c:pt idx="46">
                  <c:v>1.4255218258543206E-2</c:v>
                </c:pt>
                <c:pt idx="47">
                  <c:v>1.5433754507451275E-2</c:v>
                </c:pt>
                <c:pt idx="48">
                  <c:v>1.6959631976605424E-2</c:v>
                </c:pt>
                <c:pt idx="49">
                  <c:v>1.8825560943303621E-2</c:v>
                </c:pt>
                <c:pt idx="50">
                  <c:v>2.1035107278885516E-2</c:v>
                </c:pt>
                <c:pt idx="51">
                  <c:v>2.3596712505188678E-2</c:v>
                </c:pt>
                <c:pt idx="52">
                  <c:v>2.6519795586633435E-2</c:v>
                </c:pt>
                <c:pt idx="53">
                  <c:v>2.9811842515542943E-2</c:v>
                </c:pt>
                <c:pt idx="54">
                  <c:v>3.3475996919324916E-2</c:v>
                </c:pt>
                <c:pt idx="55">
                  <c:v>3.750894464914991E-2</c:v>
                </c:pt>
                <c:pt idx="56">
                  <c:v>4.189902683785323E-2</c:v>
                </c:pt>
                <c:pt idx="57">
                  <c:v>4.6624593447016353E-2</c:v>
                </c:pt>
                <c:pt idx="58">
                  <c:v>5.1652653532687283E-2</c:v>
                </c:pt>
                <c:pt idx="59">
                  <c:v>5.6937902330723308E-2</c:v>
                </c:pt>
                <c:pt idx="60">
                  <c:v>6.2422214267961879E-2</c:v>
                </c:pt>
                <c:pt idx="61">
                  <c:v>6.8034687456274778E-2</c:v>
                </c:pt>
                <c:pt idx="62">
                  <c:v>7.3692310302385461E-2</c:v>
                </c:pt>
                <c:pt idx="63">
                  <c:v>7.9301295633539742E-2</c:v>
                </c:pt>
                <c:pt idx="64">
                  <c:v>8.4759093681485417E-2</c:v>
                </c:pt>
                <c:pt idx="65">
                  <c:v>8.9957054535083208E-2</c:v>
                </c:pt>
                <c:pt idx="66">
                  <c:v>9.4783666136086506E-2</c:v>
                </c:pt>
                <c:pt idx="67">
                  <c:v>9.91282490432219E-2</c:v>
                </c:pt>
                <c:pt idx="68">
                  <c:v>0.1028849479072904</c:v>
                </c:pt>
                <c:pt idx="69">
                  <c:v>0.10595682583027652</c:v>
                </c:pt>
                <c:pt idx="70">
                  <c:v>0.10825984515101747</c:v>
                </c:pt>
                <c:pt idx="71">
                  <c:v>0.10972650961972298</c:v>
                </c:pt>
                <c:pt idx="72">
                  <c:v>0.11030895022997356</c:v>
                </c:pt>
                <c:pt idx="73">
                  <c:v>0.10998126066015802</c:v>
                </c:pt>
                <c:pt idx="74">
                  <c:v>0.10874092733800125</c:v>
                </c:pt>
                <c:pt idx="75">
                  <c:v>0.10660925110714307</c:v>
                </c:pt>
                <c:pt idx="76">
                  <c:v>0.10363071857031106</c:v>
                </c:pt>
                <c:pt idx="77">
                  <c:v>9.9871346667092076E-2</c:v>
                </c:pt>
                <c:pt idx="78">
                  <c:v>9.5416088652913678E-2</c:v>
                </c:pt>
                <c:pt idx="79">
                  <c:v>9.0365448114602662E-2</c:v>
                </c:pt>
                <c:pt idx="80">
                  <c:v>8.4831495246898619E-2</c:v>
                </c:pt>
                <c:pt idx="81">
                  <c:v>7.8933512582844187E-2</c:v>
                </c:pt>
                <c:pt idx="82">
                  <c:v>7.2793513341967764E-2</c:v>
                </c:pt>
                <c:pt idx="83">
                  <c:v>6.6531873732688193E-2</c:v>
                </c:pt>
                <c:pt idx="84">
                  <c:v>6.0263301732443035E-2</c:v>
                </c:pt>
                <c:pt idx="85">
                  <c:v>5.4093331360741646E-2</c:v>
                </c:pt>
                <c:pt idx="86">
                  <c:v>4.8115486733785559E-2</c:v>
                </c:pt>
                <c:pt idx="87">
                  <c:v>4.2409208505995707E-2</c:v>
                </c:pt>
                <c:pt idx="88">
                  <c:v>3.7038581246624541E-2</c:v>
                </c:pt>
                <c:pt idx="89">
                  <c:v>3.2051848306555046E-2</c:v>
                </c:pt>
                <c:pt idx="90">
                  <c:v>2.748165467851028E-2</c:v>
                </c:pt>
                <c:pt idx="91">
                  <c:v>2.3345921237477991E-2</c:v>
                </c:pt>
                <c:pt idx="92">
                  <c:v>1.9649227478972603E-2</c:v>
                </c:pt>
                <c:pt idx="93">
                  <c:v>1.6384565213541268E-2</c:v>
                </c:pt>
                <c:pt idx="94">
                  <c:v>1.3535322300438156E-2</c:v>
                </c:pt>
                <c:pt idx="95">
                  <c:v>1.1077362162009647E-2</c:v>
                </c:pt>
                <c:pt idx="96">
                  <c:v>8.9810795795759665E-3</c:v>
                </c:pt>
                <c:pt idx="97">
                  <c:v>7.2133337913958522E-3</c:v>
                </c:pt>
                <c:pt idx="98">
                  <c:v>5.7391837258541425E-3</c:v>
                </c:pt>
                <c:pt idx="99">
                  <c:v>4.5233749622071813E-3</c:v>
                </c:pt>
                <c:pt idx="100">
                  <c:v>3.531551689767026E-3</c:v>
                </c:pt>
                <c:pt idx="101">
                  <c:v>2.7311879575722653E-3</c:v>
                </c:pt>
                <c:pt idx="102">
                  <c:v>2.0922498074578055E-3</c:v>
                </c:pt>
                <c:pt idx="103">
                  <c:v>1.5876129150289141E-3</c:v>
                </c:pt>
                <c:pt idx="104">
                  <c:v>1.1932690392516439E-3</c:v>
                </c:pt>
                <c:pt idx="105">
                  <c:v>8.883591921089078E-4</c:v>
                </c:pt>
                <c:pt idx="106">
                  <c:v>6.5507254501719601E-4</c:v>
                </c:pt>
                <c:pt idx="107">
                  <c:v>4.7844840876701039E-4</c:v>
                </c:pt>
                <c:pt idx="108">
                  <c:v>3.4611493829806995E-4</c:v>
                </c:pt>
                <c:pt idx="109">
                  <c:v>2.4799327813996344E-4</c:v>
                </c:pt>
                <c:pt idx="110">
                  <c:v>1.7599034887090382E-4</c:v>
                </c:pt>
                <c:pt idx="111">
                  <c:v>1.2369792605214207E-4</c:v>
                </c:pt>
                <c:pt idx="112">
                  <c:v>8.6110487426132849E-5</c:v>
                </c:pt>
                <c:pt idx="113">
                  <c:v>5.9369769659735339E-5</c:v>
                </c:pt>
                <c:pt idx="114">
                  <c:v>4.0540225970973563E-5</c:v>
                </c:pt>
                <c:pt idx="115">
                  <c:v>2.7416651612761531E-5</c:v>
                </c:pt>
                <c:pt idx="116">
                  <c:v>1.8363109658466437E-5</c:v>
                </c:pt>
                <c:pt idx="117">
                  <c:v>1.2180857848000618E-5</c:v>
                </c:pt>
                <c:pt idx="118">
                  <c:v>8.002132960921699E-6</c:v>
                </c:pt>
                <c:pt idx="119">
                  <c:v>3.3545676712010464E-6</c:v>
                </c:pt>
                <c:pt idx="120">
                  <c:v>1.3527340922656956E-6</c:v>
                </c:pt>
                <c:pt idx="121">
                  <c:v>5.2469759236096773E-7</c:v>
                </c:pt>
                <c:pt idx="122">
                  <c:v>1.9575092213356111E-7</c:v>
                </c:pt>
                <c:pt idx="123">
                  <c:v>7.023855198926313E-8</c:v>
                </c:pt>
                <c:pt idx="124">
                  <c:v>2.4238433159798695E-8</c:v>
                </c:pt>
                <c:pt idx="125">
                  <c:v>8.0440051331787726E-9</c:v>
                </c:pt>
                <c:pt idx="126">
                  <c:v>2.5672115032344978E-9</c:v>
                </c:pt>
                <c:pt idx="127">
                  <c:v>7.8787306844437769E-10</c:v>
                </c:pt>
                <c:pt idx="128">
                  <c:v>2.3250961560042931E-10</c:v>
                </c:pt>
                <c:pt idx="129">
                  <c:v>6.5978328167196536E-11</c:v>
                </c:pt>
                <c:pt idx="130">
                  <c:v>1.8002131279198132E-11</c:v>
                </c:pt>
                <c:pt idx="131">
                  <c:v>4.7227618460442169E-12</c:v>
                </c:pt>
                <c:pt idx="132">
                  <c:v>1.1912575326964025E-12</c:v>
                </c:pt>
                <c:pt idx="133">
                  <c:v>2.8889592465933965E-13</c:v>
                </c:pt>
                <c:pt idx="134">
                  <c:v>6.7358526181166138E-14</c:v>
                </c:pt>
                <c:pt idx="135">
                  <c:v>1.5099027469639844E-14</c:v>
                </c:pt>
                <c:pt idx="136">
                  <c:v>3.2538758347441277E-15</c:v>
                </c:pt>
                <c:pt idx="137">
                  <c:v>6.7412345554376415E-16</c:v>
                </c:pt>
                <c:pt idx="138">
                  <c:v>1.3426279363839603E-16</c:v>
                </c:pt>
                <c:pt idx="139">
                  <c:v>2.5706411154778367E-17</c:v>
                </c:pt>
                <c:pt idx="140">
                  <c:v>4.731391665771835E-18</c:v>
                </c:pt>
                <c:pt idx="141">
                  <c:v>8.3712548082942134E-19</c:v>
                </c:pt>
                <c:pt idx="142">
                  <c:v>1.4237682823605202E-19</c:v>
                </c:pt>
                <c:pt idx="143">
                  <c:v>2.3277073113723633E-20</c:v>
                </c:pt>
                <c:pt idx="144">
                  <c:v>3.6580636328291429E-21</c:v>
                </c:pt>
                <c:pt idx="145">
                  <c:v>5.5258842707780744E-22</c:v>
                </c:pt>
                <c:pt idx="146">
                  <c:v>8.0236883087270941E-23</c:v>
                </c:pt>
                <c:pt idx="147">
                  <c:v>1.1198565605730737E-23</c:v>
                </c:pt>
                <c:pt idx="148">
                  <c:v>1.5023164610780347E-24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DD-4312-AD51-D77D385AC621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Inv!$O$4:$O$122</c:f>
              <c:numCache>
                <c:formatCode>0.00E+00</c:formatCode>
                <c:ptCount val="119"/>
                <c:pt idx="0">
                  <c:v>1.1641414509924969E-14</c:v>
                </c:pt>
                <c:pt idx="1">
                  <c:v>2.7587756238300657E-14</c:v>
                </c:pt>
                <c:pt idx="2">
                  <c:v>6.4880991994114411E-14</c:v>
                </c:pt>
                <c:pt idx="3">
                  <c:v>1.5145521757777825E-13</c:v>
                </c:pt>
                <c:pt idx="4">
                  <c:v>3.5099453153520494E-13</c:v>
                </c:pt>
                <c:pt idx="5">
                  <c:v>8.0771725873920189E-13</c:v>
                </c:pt>
                <c:pt idx="6">
                  <c:v>1.8461470285995003E-12</c:v>
                </c:pt>
                <c:pt idx="7">
                  <c:v>4.1921763270107718E-12</c:v>
                </c:pt>
                <c:pt idx="8">
                  <c:v>9.4604839003924523E-12</c:v>
                </c:pt>
                <c:pt idx="9">
                  <c:v>2.1224656860093976E-11</c:v>
                </c:pt>
                <c:pt idx="10">
                  <c:v>4.735838519596932E-11</c:v>
                </c:pt>
                <c:pt idx="11">
                  <c:v>1.0514396248683085E-10</c:v>
                </c:pt>
                <c:pt idx="12">
                  <c:v>2.3240113875429888E-10</c:v>
                </c:pt>
                <c:pt idx="13">
                  <c:v>5.1172212475401047E-10</c:v>
                </c:pt>
                <c:pt idx="14">
                  <c:v>1.1233055441804218E-9</c:v>
                </c:pt>
                <c:pt idx="15">
                  <c:v>2.460470912689854E-9</c:v>
                </c:pt>
                <c:pt idx="16">
                  <c:v>5.3834988277282202E-9</c:v>
                </c:pt>
                <c:pt idx="17">
                  <c:v>1.1781782078948585E-8</c:v>
                </c:pt>
                <c:pt idx="18">
                  <c:v>2.5832667216097014E-8</c:v>
                </c:pt>
                <c:pt idx="19">
                  <c:v>5.6864009336070518E-8</c:v>
                </c:pt>
                <c:pt idx="20">
                  <c:v>1.2600013467036387E-7</c:v>
                </c:pt>
                <c:pt idx="21">
                  <c:v>2.8202733731668706E-7</c:v>
                </c:pt>
                <c:pt idx="22">
                  <c:v>6.4070560598727552E-7</c:v>
                </c:pt>
                <c:pt idx="23">
                  <c:v>1.4871738660113566E-6</c:v>
                </c:pt>
                <c:pt idx="24">
                  <c:v>3.5614898136861233E-6</c:v>
                </c:pt>
                <c:pt idx="25">
                  <c:v>8.9336233055740152E-6</c:v>
                </c:pt>
                <c:pt idx="26">
                  <c:v>2.4073440059041349E-5</c:v>
                </c:pt>
                <c:pt idx="27">
                  <c:v>7.307404962457295E-5</c:v>
                </c:pt>
                <c:pt idx="28">
                  <c:v>2.7793951599319283E-4</c:v>
                </c:pt>
                <c:pt idx="29">
                  <c:v>1.8606811005486869E-3</c:v>
                </c:pt>
                <c:pt idx="30">
                  <c:v>4.4231074482640083E-3</c:v>
                </c:pt>
                <c:pt idx="31">
                  <c:v>9.5925520084510756E-3</c:v>
                </c:pt>
                <c:pt idx="32">
                  <c:v>6.9729148422165307E-2</c:v>
                </c:pt>
                <c:pt idx="33">
                  <c:v>0.29326093908638684</c:v>
                </c:pt>
                <c:pt idx="34">
                  <c:v>30.98574304058414</c:v>
                </c:pt>
                <c:pt idx="35">
                  <c:v>0.32410346128582801</c:v>
                </c:pt>
                <c:pt idx="36">
                  <c:v>8.5167374206992205E-2</c:v>
                </c:pt>
                <c:pt idx="37">
                  <c:v>1.5815444536630491E-2</c:v>
                </c:pt>
                <c:pt idx="38">
                  <c:v>8.9070445993745025E-3</c:v>
                </c:pt>
                <c:pt idx="39">
                  <c:v>5.0578556241786549E-3</c:v>
                </c:pt>
                <c:pt idx="40">
                  <c:v>2.0537106757833063E-3</c:v>
                </c:pt>
                <c:pt idx="41">
                  <c:v>1.4677315218611876E-3</c:v>
                </c:pt>
                <c:pt idx="42">
                  <c:v>1.3143652921574305E-3</c:v>
                </c:pt>
                <c:pt idx="43">
                  <c:v>1.32586725701263E-3</c:v>
                </c:pt>
                <c:pt idx="44">
                  <c:v>1.4368075385720533E-3</c:v>
                </c:pt>
                <c:pt idx="45">
                  <c:v>1.6308841738162981E-3</c:v>
                </c:pt>
                <c:pt idx="46">
                  <c:v>1.9099164935101796E-3</c:v>
                </c:pt>
                <c:pt idx="47">
                  <c:v>2.2852911841477323E-3</c:v>
                </c:pt>
                <c:pt idx="48">
                  <c:v>2.7753376564578097E-3</c:v>
                </c:pt>
                <c:pt idx="49">
                  <c:v>3.4046837534822084E-3</c:v>
                </c:pt>
                <c:pt idx="50">
                  <c:v>4.2043903645524218E-3</c:v>
                </c:pt>
                <c:pt idx="51">
                  <c:v>5.2124181734575451E-3</c:v>
                </c:pt>
                <c:pt idx="52">
                  <c:v>6.4742187540220335E-3</c:v>
                </c:pt>
                <c:pt idx="53">
                  <c:v>8.0433221580454434E-3</c:v>
                </c:pt>
                <c:pt idx="54">
                  <c:v>9.9818172138864507E-3</c:v>
                </c:pt>
                <c:pt idx="55">
                  <c:v>1.2360623746392298E-2</c:v>
                </c:pt>
                <c:pt idx="56">
                  <c:v>1.5259451598087679E-2</c:v>
                </c:pt>
                <c:pt idx="57">
                  <c:v>1.8766336357036662E-2</c:v>
                </c:pt>
                <c:pt idx="58">
                  <c:v>2.2976640207894576E-2</c:v>
                </c:pt>
                <c:pt idx="59">
                  <c:v>2.799141142609899E-2</c:v>
                </c:pt>
                <c:pt idx="60">
                  <c:v>3.3915010265138087E-2</c:v>
                </c:pt>
                <c:pt idx="61">
                  <c:v>4.0851934318737598E-2</c:v>
                </c:pt>
                <c:pt idx="62">
                  <c:v>4.8902814110219898E-2</c:v>
                </c:pt>
                <c:pt idx="63">
                  <c:v>5.8159599908585512E-2</c:v>
                </c:pt>
                <c:pt idx="64">
                  <c:v>6.8700022569043825E-2</c:v>
                </c:pt>
                <c:pt idx="65">
                  <c:v>8.0581482042219821E-2</c:v>
                </c:pt>
                <c:pt idx="66">
                  <c:v>9.3834593009726408E-2</c:v>
                </c:pt>
                <c:pt idx="67">
                  <c:v>0.10845669228088105</c:v>
                </c:pt>
                <c:pt idx="68">
                  <c:v>0.12440568025330323</c:v>
                </c:pt>
                <c:pt idx="69">
                  <c:v>0.14159462122186384</c:v>
                </c:pt>
                <c:pt idx="70">
                  <c:v>0.15988755680199046</c:v>
                </c:pt>
                <c:pt idx="71">
                  <c:v>0.17909698609250227</c:v>
                </c:pt>
                <c:pt idx="72">
                  <c:v>0.19898342992613977</c:v>
                </c:pt>
                <c:pt idx="73">
                  <c:v>0.21925742164076539</c:v>
                </c:pt>
                <c:pt idx="74">
                  <c:v>0.23958415353185913</c:v>
                </c:pt>
                <c:pt idx="75">
                  <c:v>0.25959086059729142</c:v>
                </c:pt>
                <c:pt idx="76">
                  <c:v>0.27887684938846968</c:v>
                </c:pt>
                <c:pt idx="77">
                  <c:v>0.29702589142786429</c:v>
                </c:pt>
                <c:pt idx="78">
                  <c:v>0.31362051233205063</c:v>
                </c:pt>
                <c:pt idx="79">
                  <c:v>0.32825753578596029</c:v>
                </c:pt>
                <c:pt idx="80">
                  <c:v>0.34056410230847056</c:v>
                </c:pt>
                <c:pt idx="81">
                  <c:v>0.35021329123461692</c:v>
                </c:pt>
                <c:pt idx="82">
                  <c:v>0.35693844214688786</c:v>
                </c:pt>
                <c:pt idx="83">
                  <c:v>0.36054530598818402</c:v>
                </c:pt>
                <c:pt idx="84">
                  <c:v>0.36092125733293062</c:v>
                </c:pt>
                <c:pt idx="85">
                  <c:v>0.35804096254324069</c:v>
                </c:pt>
                <c:pt idx="86">
                  <c:v>0.35196811248781085</c:v>
                </c:pt>
                <c:pt idx="87">
                  <c:v>0.34285307669330906</c:v>
                </c:pt>
                <c:pt idx="88">
                  <c:v>0.33092659815022313</c:v>
                </c:pt>
                <c:pt idx="89">
                  <c:v>0.31648990278378902</c:v>
                </c:pt>
                <c:pt idx="90">
                  <c:v>0.29990182365825302</c:v>
                </c:pt>
                <c:pt idx="91">
                  <c:v>0.28156371885297932</c:v>
                </c:pt>
                <c:pt idx="92">
                  <c:v>0.26190307973816218</c:v>
                </c:pt>
                <c:pt idx="93">
                  <c:v>0.24135677508299924</c:v>
                </c:pt>
                <c:pt idx="94">
                  <c:v>0.22035485459068085</c:v>
                </c:pt>
                <c:pt idx="95">
                  <c:v>0.19930574807411713</c:v>
                </c:pt>
                <c:pt idx="96">
                  <c:v>0.1785835542426106</c:v>
                </c:pt>
                <c:pt idx="97">
                  <c:v>0.1585179309555298</c:v>
                </c:pt>
                <c:pt idx="98">
                  <c:v>0.13938689436980026</c:v>
                </c:pt>
                <c:pt idx="99">
                  <c:v>0.12141262586986881</c:v>
                </c:pt>
                <c:pt idx="100">
                  <c:v>0.10476019004082991</c:v>
                </c:pt>
                <c:pt idx="101">
                  <c:v>8.9538898502819847E-2</c:v>
                </c:pt>
                <c:pt idx="102">
                  <c:v>7.5805923578439752E-2</c:v>
                </c:pt>
                <c:pt idx="103">
                  <c:v>6.3571678463890557E-2</c:v>
                </c:pt>
                <c:pt idx="104">
                  <c:v>5.2806438244861739E-2</c:v>
                </c:pt>
                <c:pt idx="105">
                  <c:v>4.3447676064766079E-2</c:v>
                </c:pt>
                <c:pt idx="106">
                  <c:v>3.5407625035734927E-2</c:v>
                </c:pt>
                <c:pt idx="107">
                  <c:v>2.8580640830542126E-2</c:v>
                </c:pt>
                <c:pt idx="108">
                  <c:v>2.2850022903667944E-2</c:v>
                </c:pt>
                <c:pt idx="109">
                  <c:v>1.8094044476933361E-2</c:v>
                </c:pt>
                <c:pt idx="110">
                  <c:v>1.4191034128014177E-2</c:v>
                </c:pt>
                <c:pt idx="111">
                  <c:v>1.1023437869915229E-2</c:v>
                </c:pt>
                <c:pt idx="112">
                  <c:v>8.4808647291222776E-3</c:v>
                </c:pt>
                <c:pt idx="113">
                  <c:v>6.4621777676207859E-3</c:v>
                </c:pt>
                <c:pt idx="114">
                  <c:v>4.8767349251190254E-3</c:v>
                </c:pt>
                <c:pt idx="115">
                  <c:v>3.6449103144902697E-3</c:v>
                </c:pt>
                <c:pt idx="116">
                  <c:v>2.6980382919670164E-3</c:v>
                </c:pt>
                <c:pt idx="117">
                  <c:v>1.9779221981910044E-3</c:v>
                </c:pt>
                <c:pt idx="118">
                  <c:v>1.4360400129934565E-3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DD-4312-AD51-D77D385AC621}"/>
            </c:ext>
          </c:extLst>
        </c:ser>
        <c:ser>
          <c:idx val="0"/>
          <c:order val="6"/>
          <c:tx>
            <c:strRef>
              <c:f>Inv!$V$3</c:f>
              <c:strCache>
                <c:ptCount val="1"/>
                <c:pt idx="0">
                  <c:v>186.72%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Inv!$P$4:$P$122</c:f>
              <c:numCache>
                <c:formatCode>0.00E+00</c:formatCode>
                <c:ptCount val="119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0.39892233378608216</c:v>
                </c:pt>
                <c:pt idx="36">
                  <c:v>0.39886249992366613</c:v>
                </c:pt>
                <c:pt idx="37">
                  <c:v>0.39844391409476404</c:v>
                </c:pt>
                <c:pt idx="38">
                  <c:v>0.39796606816275104</c:v>
                </c:pt>
                <c:pt idx="39">
                  <c:v>0.39695254747701181</c:v>
                </c:pt>
                <c:pt idx="40">
                  <c:v>0.39104269397545588</c:v>
                </c:pt>
                <c:pt idx="41">
                  <c:v>0.38138781546052414</c:v>
                </c:pt>
                <c:pt idx="42">
                  <c:v>0.36827014030332333</c:v>
                </c:pt>
                <c:pt idx="43">
                  <c:v>0.35206532676429952</c:v>
                </c:pt>
                <c:pt idx="44">
                  <c:v>0.33322460289179967</c:v>
                </c:pt>
                <c:pt idx="45">
                  <c:v>0.31225393336676127</c:v>
                </c:pt>
                <c:pt idx="46">
                  <c:v>0.28969155276148273</c:v>
                </c:pt>
                <c:pt idx="47">
                  <c:v>0.26608524989875482</c:v>
                </c:pt>
                <c:pt idx="48">
                  <c:v>0.24197072451914337</c:v>
                </c:pt>
                <c:pt idx="49">
                  <c:v>0.21785217703255053</c:v>
                </c:pt>
                <c:pt idx="50">
                  <c:v>0.19418605498321295</c:v>
                </c:pt>
                <c:pt idx="51">
                  <c:v>0.17136859204780736</c:v>
                </c:pt>
                <c:pt idx="52">
                  <c:v>0.14972746563574488</c:v>
                </c:pt>
                <c:pt idx="53">
                  <c:v>0.12951759566589174</c:v>
                </c:pt>
                <c:pt idx="54">
                  <c:v>0.11092083467945554</c:v>
                </c:pt>
                <c:pt idx="55">
                  <c:v>9.4049077376886947E-2</c:v>
                </c:pt>
                <c:pt idx="56">
                  <c:v>7.8950158300894149E-2</c:v>
                </c:pt>
                <c:pt idx="57">
                  <c:v>6.5615814774676595E-2</c:v>
                </c:pt>
                <c:pt idx="58">
                  <c:v>5.3990966513188063E-2</c:v>
                </c:pt>
                <c:pt idx="59">
                  <c:v>4.3983595980427191E-2</c:v>
                </c:pt>
                <c:pt idx="60">
                  <c:v>3.5474592846231424E-2</c:v>
                </c:pt>
                <c:pt idx="61">
                  <c:v>2.8327037741601186E-2</c:v>
                </c:pt>
                <c:pt idx="62">
                  <c:v>2.2394530294842899E-2</c:v>
                </c:pt>
                <c:pt idx="63">
                  <c:v>1.752830049356854E-2</c:v>
                </c:pt>
                <c:pt idx="64">
                  <c:v>1.3582969233685613E-2</c:v>
                </c:pt>
                <c:pt idx="65">
                  <c:v>1.0420934814422592E-2</c:v>
                </c:pt>
                <c:pt idx="66">
                  <c:v>7.9154515829799686E-3</c:v>
                </c:pt>
                <c:pt idx="67">
                  <c:v>5.9525324197758538E-3</c:v>
                </c:pt>
                <c:pt idx="68">
                  <c:v>4.4318484119380075E-3</c:v>
                </c:pt>
                <c:pt idx="69">
                  <c:v>3.2668190561999182E-3</c:v>
                </c:pt>
                <c:pt idx="70">
                  <c:v>2.3840882014648404E-3</c:v>
                </c:pt>
                <c:pt idx="71">
                  <c:v>1.7225689390536812E-3</c:v>
                </c:pt>
                <c:pt idx="72">
                  <c:v>1.2322191684730199E-3</c:v>
                </c:pt>
                <c:pt idx="73">
                  <c:v>8.7268269504576015E-4</c:v>
                </c:pt>
                <c:pt idx="74">
                  <c:v>6.119019301137719E-4</c:v>
                </c:pt>
                <c:pt idx="75">
                  <c:v>4.2478027055075143E-4</c:v>
                </c:pt>
                <c:pt idx="76">
                  <c:v>2.9194692579146027E-4</c:v>
                </c:pt>
                <c:pt idx="77">
                  <c:v>1.9865547139277272E-4</c:v>
                </c:pt>
                <c:pt idx="78">
                  <c:v>1.3383022576488537E-4</c:v>
                </c:pt>
                <c:pt idx="79">
                  <c:v>8.9261657177132928E-5</c:v>
                </c:pt>
                <c:pt idx="80">
                  <c:v>5.8943067756539855E-5</c:v>
                </c:pt>
                <c:pt idx="81">
                  <c:v>3.8535196742087129E-5</c:v>
                </c:pt>
                <c:pt idx="82">
                  <c:v>2.4942471290053535E-5</c:v>
                </c:pt>
                <c:pt idx="83">
                  <c:v>1.5983741106905475E-5</c:v>
                </c:pt>
                <c:pt idx="84">
                  <c:v>1.0140852065486758E-5</c:v>
                </c:pt>
                <c:pt idx="85">
                  <c:v>6.3698251788670899E-6</c:v>
                </c:pt>
                <c:pt idx="86">
                  <c:v>3.9612990910320753E-6</c:v>
                </c:pt>
                <c:pt idx="87">
                  <c:v>2.4389607458933522E-6</c:v>
                </c:pt>
                <c:pt idx="88">
                  <c:v>1.4867195147342977E-6</c:v>
                </c:pt>
                <c:pt idx="89">
                  <c:v>8.9724351623833374E-7</c:v>
                </c:pt>
                <c:pt idx="90">
                  <c:v>5.3610353446976145E-7</c:v>
                </c:pt>
                <c:pt idx="91">
                  <c:v>3.1713492167159759E-7</c:v>
                </c:pt>
                <c:pt idx="92">
                  <c:v>1.8573618445552897E-7</c:v>
                </c:pt>
                <c:pt idx="93">
                  <c:v>1.0769760042543276E-7</c:v>
                </c:pt>
                <c:pt idx="94">
                  <c:v>6.1826205001658573E-8</c:v>
                </c:pt>
                <c:pt idx="95">
                  <c:v>3.513955094820434E-8</c:v>
                </c:pt>
                <c:pt idx="96">
                  <c:v>1.9773196406244672E-8</c:v>
                </c:pt>
                <c:pt idx="97">
                  <c:v>1.1015763624682308E-8</c:v>
                </c:pt>
                <c:pt idx="98">
                  <c:v>6.0758828498232861E-9</c:v>
                </c:pt>
                <c:pt idx="99">
                  <c:v>3.3178842435473049E-9</c:v>
                </c:pt>
                <c:pt idx="100">
                  <c:v>1.7937839079640794E-9</c:v>
                </c:pt>
                <c:pt idx="101">
                  <c:v>9.6014333703123363E-10</c:v>
                </c:pt>
                <c:pt idx="102">
                  <c:v>5.0881402816450389E-10</c:v>
                </c:pt>
                <c:pt idx="103">
                  <c:v>2.6695566147628519E-10</c:v>
                </c:pt>
                <c:pt idx="104">
                  <c:v>1.3866799941653172E-10</c:v>
                </c:pt>
                <c:pt idx="105">
                  <c:v>7.1313281239960764E-11</c:v>
                </c:pt>
                <c:pt idx="106">
                  <c:v>3.6309615017918004E-11</c:v>
                </c:pt>
                <c:pt idx="107">
                  <c:v>1.8303322170155714E-11</c:v>
                </c:pt>
                <c:pt idx="108">
                  <c:v>9.1347204083645936E-12</c:v>
                </c:pt>
                <c:pt idx="109">
                  <c:v>4.5135436772055174E-12</c:v>
                </c:pt>
                <c:pt idx="110">
                  <c:v>2.2079899631371392E-12</c:v>
                </c:pt>
                <c:pt idx="111">
                  <c:v>1.069383787154164E-12</c:v>
                </c:pt>
                <c:pt idx="112">
                  <c:v>5.1277536367966629E-13</c:v>
                </c:pt>
                <c:pt idx="113">
                  <c:v>2.4343205330291914E-13</c:v>
                </c:pt>
                <c:pt idx="114">
                  <c:v>1.1441564901802223E-13</c:v>
                </c:pt>
                <c:pt idx="115">
                  <c:v>5.32414837225336E-14</c:v>
                </c:pt>
                <c:pt idx="116">
                  <c:v>2.4528552856966157E-14</c:v>
                </c:pt>
                <c:pt idx="117">
                  <c:v>1.1187956214352731E-14</c:v>
                </c:pt>
                <c:pt idx="118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DD-4312-AD51-D77D385AC621}"/>
            </c:ext>
          </c:extLst>
        </c:ser>
        <c:ser>
          <c:idx val="1"/>
          <c:order val="7"/>
          <c:tx>
            <c:strRef>
              <c:f>Inv!$W$3</c:f>
              <c:strCache>
                <c:ptCount val="1"/>
                <c:pt idx="0">
                  <c:v>189.17%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Inv!$Q$4:$Q$152</c:f>
              <c:numCache>
                <c:formatCode>0.00E+00</c:formatCode>
                <c:ptCount val="149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0.24439035090699956</c:v>
                </c:pt>
                <c:pt idx="36">
                  <c:v>0.24680949056704274</c:v>
                </c:pt>
                <c:pt idx="37">
                  <c:v>0.25405905646918903</c:v>
                </c:pt>
                <c:pt idx="38">
                  <c:v>0.25888054673114885</c:v>
                </c:pt>
                <c:pt idx="39">
                  <c:v>0.26608524989875482</c:v>
                </c:pt>
                <c:pt idx="40">
                  <c:v>0.28969155276148273</c:v>
                </c:pt>
                <c:pt idx="41">
                  <c:v>0.31225393336676127</c:v>
                </c:pt>
                <c:pt idx="42">
                  <c:v>0.33322460289179967</c:v>
                </c:pt>
                <c:pt idx="43">
                  <c:v>0.35206532676429952</c:v>
                </c:pt>
                <c:pt idx="44">
                  <c:v>0.36827014030332333</c:v>
                </c:pt>
                <c:pt idx="45">
                  <c:v>0.38138781546052408</c:v>
                </c:pt>
                <c:pt idx="46">
                  <c:v>0.39104269397545594</c:v>
                </c:pt>
                <c:pt idx="47">
                  <c:v>0.39695254747701181</c:v>
                </c:pt>
                <c:pt idx="48">
                  <c:v>0.3989422804014327</c:v>
                </c:pt>
                <c:pt idx="49">
                  <c:v>0.39695254747701181</c:v>
                </c:pt>
                <c:pt idx="50">
                  <c:v>0.39104269397545594</c:v>
                </c:pt>
                <c:pt idx="51">
                  <c:v>0.38138781546052408</c:v>
                </c:pt>
                <c:pt idx="52">
                  <c:v>0.36827014030332339</c:v>
                </c:pt>
                <c:pt idx="53">
                  <c:v>0.35206532676429952</c:v>
                </c:pt>
                <c:pt idx="54">
                  <c:v>0.33322460289179967</c:v>
                </c:pt>
                <c:pt idx="55">
                  <c:v>0.31225393336676127</c:v>
                </c:pt>
                <c:pt idx="56">
                  <c:v>0.28969155276148273</c:v>
                </c:pt>
                <c:pt idx="57">
                  <c:v>0.26608524989875487</c:v>
                </c:pt>
                <c:pt idx="58">
                  <c:v>0.24197072451914337</c:v>
                </c:pt>
                <c:pt idx="59">
                  <c:v>0.21785217703255053</c:v>
                </c:pt>
                <c:pt idx="60">
                  <c:v>0.19418605498321292</c:v>
                </c:pt>
                <c:pt idx="61">
                  <c:v>0.17136859204780741</c:v>
                </c:pt>
                <c:pt idx="62">
                  <c:v>0.14972746563574488</c:v>
                </c:pt>
                <c:pt idx="63">
                  <c:v>0.12951759566589174</c:v>
                </c:pt>
                <c:pt idx="64">
                  <c:v>0.11092083467945554</c:v>
                </c:pt>
                <c:pt idx="65">
                  <c:v>9.4049077376886905E-2</c:v>
                </c:pt>
                <c:pt idx="66">
                  <c:v>7.8950158300894177E-2</c:v>
                </c:pt>
                <c:pt idx="67">
                  <c:v>6.5615814774676595E-2</c:v>
                </c:pt>
                <c:pt idx="68">
                  <c:v>5.3990966513188063E-2</c:v>
                </c:pt>
                <c:pt idx="69">
                  <c:v>4.3983595980427191E-2</c:v>
                </c:pt>
                <c:pt idx="70">
                  <c:v>3.5474592846231424E-2</c:v>
                </c:pt>
                <c:pt idx="71">
                  <c:v>2.8327037741601186E-2</c:v>
                </c:pt>
                <c:pt idx="72">
                  <c:v>2.2394530294842899E-2</c:v>
                </c:pt>
                <c:pt idx="73">
                  <c:v>1.752830049356854E-2</c:v>
                </c:pt>
                <c:pt idx="74">
                  <c:v>1.3582969233685613E-2</c:v>
                </c:pt>
                <c:pt idx="75">
                  <c:v>1.0420934814422592E-2</c:v>
                </c:pt>
                <c:pt idx="76">
                  <c:v>7.9154515829799686E-3</c:v>
                </c:pt>
                <c:pt idx="77">
                  <c:v>5.9525324197758538E-3</c:v>
                </c:pt>
                <c:pt idx="78">
                  <c:v>4.4318484119380075E-3</c:v>
                </c:pt>
                <c:pt idx="79">
                  <c:v>3.2668190561999247E-3</c:v>
                </c:pt>
                <c:pt idx="80">
                  <c:v>2.3840882014648404E-3</c:v>
                </c:pt>
                <c:pt idx="81">
                  <c:v>1.7225689390536812E-3</c:v>
                </c:pt>
                <c:pt idx="82">
                  <c:v>1.2322191684730175E-3</c:v>
                </c:pt>
                <c:pt idx="83">
                  <c:v>8.7268269504576015E-4</c:v>
                </c:pt>
                <c:pt idx="84">
                  <c:v>6.1190193011377298E-4</c:v>
                </c:pt>
                <c:pt idx="85">
                  <c:v>4.2478027055075143E-4</c:v>
                </c:pt>
                <c:pt idx="86">
                  <c:v>2.9194692579146027E-4</c:v>
                </c:pt>
                <c:pt idx="87">
                  <c:v>1.9865547139277237E-4</c:v>
                </c:pt>
                <c:pt idx="88">
                  <c:v>1.3383022576488537E-4</c:v>
                </c:pt>
                <c:pt idx="89">
                  <c:v>8.9261657177132928E-5</c:v>
                </c:pt>
                <c:pt idx="90">
                  <c:v>5.8943067756539855E-5</c:v>
                </c:pt>
                <c:pt idx="91">
                  <c:v>3.8535196742087129E-5</c:v>
                </c:pt>
                <c:pt idx="92">
                  <c:v>2.4942471290053535E-5</c:v>
                </c:pt>
                <c:pt idx="93">
                  <c:v>1.5983741106905475E-5</c:v>
                </c:pt>
                <c:pt idx="94">
                  <c:v>1.0140852065486758E-5</c:v>
                </c:pt>
                <c:pt idx="95">
                  <c:v>6.3698251788670899E-6</c:v>
                </c:pt>
                <c:pt idx="96">
                  <c:v>3.9612990910320753E-6</c:v>
                </c:pt>
                <c:pt idx="97">
                  <c:v>2.4389607458933522E-6</c:v>
                </c:pt>
                <c:pt idx="98">
                  <c:v>1.4867195147342977E-6</c:v>
                </c:pt>
                <c:pt idx="99">
                  <c:v>8.9724351623833374E-7</c:v>
                </c:pt>
                <c:pt idx="100">
                  <c:v>5.3610353446976145E-7</c:v>
                </c:pt>
                <c:pt idx="101">
                  <c:v>3.1713492167159759E-7</c:v>
                </c:pt>
                <c:pt idx="102">
                  <c:v>1.8573618445552897E-7</c:v>
                </c:pt>
                <c:pt idx="103">
                  <c:v>1.0769760042543276E-7</c:v>
                </c:pt>
                <c:pt idx="104">
                  <c:v>6.1826205001658573E-8</c:v>
                </c:pt>
                <c:pt idx="105">
                  <c:v>3.513955094820434E-8</c:v>
                </c:pt>
                <c:pt idx="106">
                  <c:v>1.9773196406244672E-8</c:v>
                </c:pt>
                <c:pt idx="107">
                  <c:v>1.1015763624682308E-8</c:v>
                </c:pt>
                <c:pt idx="108">
                  <c:v>6.0758828498232861E-9</c:v>
                </c:pt>
                <c:pt idx="109">
                  <c:v>3.3178842435473049E-9</c:v>
                </c:pt>
                <c:pt idx="110">
                  <c:v>1.7937839079640794E-9</c:v>
                </c:pt>
                <c:pt idx="111">
                  <c:v>9.6014333703123363E-10</c:v>
                </c:pt>
                <c:pt idx="112">
                  <c:v>5.0881402816450389E-10</c:v>
                </c:pt>
                <c:pt idx="113">
                  <c:v>2.6695566147630225E-10</c:v>
                </c:pt>
                <c:pt idx="114">
                  <c:v>1.3866799941654059E-10</c:v>
                </c:pt>
                <c:pt idx="115">
                  <c:v>7.1313281239965313E-11</c:v>
                </c:pt>
                <c:pt idx="116">
                  <c:v>3.6309615017920331E-11</c:v>
                </c:pt>
                <c:pt idx="117">
                  <c:v>1.8303322170157081E-11</c:v>
                </c:pt>
                <c:pt idx="118">
                  <c:v>9.1347204083652108E-12</c:v>
                </c:pt>
                <c:pt idx="119">
                  <c:v>2.207989963137155E-12</c:v>
                </c:pt>
                <c:pt idx="120">
                  <c:v>5.1277536367966629E-13</c:v>
                </c:pt>
                <c:pt idx="121">
                  <c:v>1.1441564901799704E-13</c:v>
                </c:pt>
                <c:pt idx="122">
                  <c:v>2.4528552856958751E-14</c:v>
                </c:pt>
                <c:pt idx="123">
                  <c:v>5.0522710835352416E-15</c:v>
                </c:pt>
                <c:pt idx="124">
                  <c:v>9.9983787484938405E-16</c:v>
                </c:pt>
                <c:pt idx="125">
                  <c:v>1.9010815379071672E-16</c:v>
                </c:pt>
                <c:pt idx="126">
                  <c:v>3.4729627485644061E-17</c:v>
                </c:pt>
                <c:pt idx="127">
                  <c:v>6.0957581295586933E-18</c:v>
                </c:pt>
                <c:pt idx="128">
                  <c:v>1.0279773571659713E-18</c:v>
                </c:pt>
                <c:pt idx="129">
                  <c:v>1.6655880323783786E-19</c:v>
                </c:pt>
                <c:pt idx="130">
                  <c:v>2.5928647010979573E-20</c:v>
                </c:pt>
                <c:pt idx="131">
                  <c:v>3.8781119317432683E-21</c:v>
                </c:pt>
                <c:pt idx="132">
                  <c:v>5.5730000227152661E-22</c:v>
                </c:pt>
                <c:pt idx="133">
                  <c:v>7.6945986266987651E-23</c:v>
                </c:pt>
                <c:pt idx="134">
                  <c:v>1.0207305594295585E-23</c:v>
                </c:pt>
                <c:pt idx="135">
                  <c:v>1.3009616199225725E-24</c:v>
                </c:pt>
                <c:pt idx="136">
                  <c:v>1.5931111326975822E-25</c:v>
                </c:pt>
                <c:pt idx="137">
                  <c:v>1.8743724023377743E-26</c:v>
                </c:pt>
                <c:pt idx="138">
                  <c:v>2.1188192535046716E-27</c:v>
                </c:pt>
                <c:pt idx="139">
                  <c:v>2.3012307088429886E-28</c:v>
                </c:pt>
                <c:pt idx="140">
                  <c:v>2.4013454000030756E-29</c:v>
                </c:pt>
                <c:pt idx="141">
                  <c:v>2.4075611318337241E-30</c:v>
                </c:pt>
                <c:pt idx="142">
                  <c:v>2.3191467772506791E-31</c:v>
                </c:pt>
                <c:pt idx="143">
                  <c:v>2.1463837356578754E-32</c:v>
                </c:pt>
                <c:pt idx="144">
                  <c:v>1.9085991346321242E-33</c:v>
                </c:pt>
                <c:pt idx="145">
                  <c:v>1.6306107348356364E-34</c:v>
                </c:pt>
                <c:pt idx="146">
                  <c:v>1.3384867992509021E-35</c:v>
                </c:pt>
                <c:pt idx="147">
                  <c:v>1.0556163502425886E-36</c:v>
                </c:pt>
                <c:pt idx="148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DD-4312-AD51-D77D385AC621}"/>
            </c:ext>
          </c:extLst>
        </c:ser>
        <c:ser>
          <c:idx val="2"/>
          <c:order val="8"/>
          <c:tx>
            <c:strRef>
              <c:f>Inv!$X$3</c:f>
              <c:strCache>
                <c:ptCount val="1"/>
                <c:pt idx="0">
                  <c:v>194.25%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Inv!$R$4:$R$152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DD-4312-AD51-D77D385AC621}"/>
            </c:ext>
          </c:extLst>
        </c:ser>
        <c:ser>
          <c:idx val="3"/>
          <c:order val="9"/>
          <c:tx>
            <c:strRef>
              <c:f>Inv!$Y$3</c:f>
              <c:strCache>
                <c:ptCount val="1"/>
                <c:pt idx="0">
                  <c:v>189.33%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Inv!$S$4:$S$152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DD-4312-AD51-D77D385AC621}"/>
            </c:ext>
          </c:extLst>
        </c:ser>
        <c:ser>
          <c:idx val="4"/>
          <c:order val="10"/>
          <c:tx>
            <c:strRef>
              <c:f>Inv!$Z$3</c:f>
              <c:strCache>
                <c:ptCount val="1"/>
                <c:pt idx="0">
                  <c:v>137.91%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Inv!$T$4:$T$152</c:f>
              <c:numCache>
                <c:formatCode>0.00E+00</c:formatCode>
                <c:ptCount val="149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1.2146813228324756E-3</c:v>
                </c:pt>
                <c:pt idx="36">
                  <c:v>1.2566807156337689E-3</c:v>
                </c:pt>
                <c:pt idx="37">
                  <c:v>1.3907599149377875E-3</c:v>
                </c:pt>
                <c:pt idx="38">
                  <c:v>1.487258616127506E-3</c:v>
                </c:pt>
                <c:pt idx="39">
                  <c:v>1.6434718358225107E-3</c:v>
                </c:pt>
                <c:pt idx="40">
                  <c:v>2.2778507240906916E-3</c:v>
                </c:pt>
                <c:pt idx="41">
                  <c:v>3.1256857207069269E-3</c:v>
                </c:pt>
                <c:pt idx="42">
                  <c:v>4.2464147809999891E-3</c:v>
                </c:pt>
                <c:pt idx="43">
                  <c:v>5.7115840512007056E-3</c:v>
                </c:pt>
                <c:pt idx="44">
                  <c:v>7.6058505355751536E-3</c:v>
                </c:pt>
                <c:pt idx="45">
                  <c:v>1.0027578174999269E-2</c:v>
                </c:pt>
                <c:pt idx="46">
                  <c:v>1.3088846704102573E-2</c:v>
                </c:pt>
                <c:pt idx="47">
                  <c:v>1.6914679039810303E-2</c:v>
                </c:pt>
                <c:pt idx="48">
                  <c:v>2.1641292583382807E-2</c:v>
                </c:pt>
                <c:pt idx="49">
                  <c:v>2.7413196996280795E-2</c:v>
                </c:pt>
                <c:pt idx="50">
                  <c:v>3.4378999416437545E-2</c:v>
                </c:pt>
                <c:pt idx="51">
                  <c:v>4.2685840119669638E-2</c:v>
                </c:pt>
                <c:pt idx="52">
                  <c:v>5.2472467756496825E-2</c:v>
                </c:pt>
                <c:pt idx="53">
                  <c:v>6.3861071407639025E-2</c:v>
                </c:pt>
                <c:pt idx="54">
                  <c:v>7.6948111711978767E-2</c:v>
                </c:pt>
                <c:pt idx="55">
                  <c:v>9.1794526995661999E-2</c:v>
                </c:pt>
                <c:pt idx="56">
                  <c:v>0.10841582151632927</c:v>
                </c:pt>
                <c:pt idx="57">
                  <c:v>0.12677265821596284</c:v>
                </c:pt>
                <c:pt idx="58">
                  <c:v>0.14676266317373993</c:v>
                </c:pt>
                <c:pt idx="59">
                  <c:v>0.16821418902129615</c:v>
                </c:pt>
                <c:pt idx="60">
                  <c:v>0.19088276776145105</c:v>
                </c:pt>
                <c:pt idx="61">
                  <c:v>0.21445090144815329</c:v>
                </c:pt>
                <c:pt idx="62">
                  <c:v>0.23853168931007668</c:v>
                </c:pt>
                <c:pt idx="63">
                  <c:v>0.26267657615695478</c:v>
                </c:pt>
                <c:pt idx="64">
                  <c:v>0.28638724062431681</c:v>
                </c:pt>
                <c:pt idx="65">
                  <c:v>0.30913134133072989</c:v>
                </c:pt>
                <c:pt idx="66">
                  <c:v>0.33036152849118994</c:v>
                </c:pt>
                <c:pt idx="67">
                  <c:v>0.34953683582969941</c:v>
                </c:pt>
                <c:pt idx="68">
                  <c:v>0.36614532160079932</c:v>
                </c:pt>
                <c:pt idx="69">
                  <c:v>0.37972665479343198</c:v>
                </c:pt>
                <c:pt idx="70">
                  <c:v>0.38989326439400096</c:v>
                </c:pt>
                <c:pt idx="71">
                  <c:v>0.39634869901469988</c:v>
                </c:pt>
                <c:pt idx="72">
                  <c:v>0.39890198420870226</c:v>
                </c:pt>
                <c:pt idx="73">
                  <c:v>0.39747700737398917</c:v>
                </c:pt>
                <c:pt idx="74">
                  <c:v>0.39211628671211313</c:v>
                </c:pt>
                <c:pt idx="75">
                  <c:v>0.38297886382093399</c:v>
                </c:pt>
                <c:pt idx="76">
                  <c:v>0.37033246567205624</c:v>
                </c:pt>
                <c:pt idx="77">
                  <c:v>0.35454047497780672</c:v>
                </c:pt>
                <c:pt idx="78">
                  <c:v>0.33604459370727374</c:v>
                </c:pt>
                <c:pt idx="79">
                  <c:v>0.31534435328349486</c:v>
                </c:pt>
                <c:pt idx="80">
                  <c:v>0.29297479546063193</c:v>
                </c:pt>
                <c:pt idx="81">
                  <c:v>0.26948370891733214</c:v>
                </c:pt>
                <c:pt idx="82">
                  <c:v>0.24540975808232326</c:v>
                </c:pt>
                <c:pt idx="83">
                  <c:v>0.22126269299473481</c:v>
                </c:pt>
                <c:pt idx="84">
                  <c:v>0.19750660127256978</c:v>
                </c:pt>
                <c:pt idx="85">
                  <c:v>0.17454688092999349</c:v>
                </c:pt>
                <c:pt idx="86">
                  <c:v>0.15272130438779874</c:v>
                </c:pt>
                <c:pt idx="87">
                  <c:v>0.13229523801845045</c:v>
                </c:pt>
                <c:pt idx="88">
                  <c:v>0.1134608034129148</c:v>
                </c:pt>
                <c:pt idx="89">
                  <c:v>9.6339536406482823E-2</c:v>
                </c:pt>
                <c:pt idx="90">
                  <c:v>8.0987931145821354E-2</c:v>
                </c:pt>
                <c:pt idx="91">
                  <c:v>6.7405155197875863E-2</c:v>
                </c:pt>
                <c:pt idx="92">
                  <c:v>5.5542186984282711E-2</c:v>
                </c:pt>
                <c:pt idx="93">
                  <c:v>4.5311651824475344E-2</c:v>
                </c:pt>
                <c:pt idx="94">
                  <c:v>3.6597706346698768E-2</c:v>
                </c:pt>
                <c:pt idx="95">
                  <c:v>2.9265429139684513E-2</c:v>
                </c:pt>
                <c:pt idx="96">
                  <c:v>2.3169303621076415E-2</c:v>
                </c:pt>
                <c:pt idx="97">
                  <c:v>1.8160513315261077E-2</c:v>
                </c:pt>
                <c:pt idx="98">
                  <c:v>1.409289817929503E-2</c:v>
                </c:pt>
                <c:pt idx="99">
                  <c:v>1.0827534186807994E-2</c:v>
                </c:pt>
                <c:pt idx="100">
                  <c:v>8.2359910934207987E-3</c:v>
                </c:pt>
                <c:pt idx="101">
                  <c:v>6.2023922473717864E-3</c:v>
                </c:pt>
                <c:pt idx="102">
                  <c:v>4.6244452610742929E-3</c:v>
                </c:pt>
                <c:pt idx="103">
                  <c:v>3.4136352407024969E-3</c:v>
                </c:pt>
                <c:pt idx="104">
                  <c:v>2.4947764667221494E-3</c:v>
                </c:pt>
                <c:pt idx="105">
                  <c:v>1.8051081175867653E-3</c:v>
                </c:pt>
                <c:pt idx="106">
                  <c:v>1.293099235582418E-3</c:v>
                </c:pt>
                <c:pt idx="107">
                  <c:v>9.171018001066176E-4</c:v>
                </c:pt>
                <c:pt idx="108">
                  <c:v>6.4396207629200991E-4</c:v>
                </c:pt>
                <c:pt idx="109">
                  <c:v>4.4767216628869774E-4</c:v>
                </c:pt>
                <c:pt idx="110">
                  <c:v>3.0811791453224985E-4</c:v>
                </c:pt>
                <c:pt idx="111">
                  <c:v>2.0995724302345329E-4</c:v>
                </c:pt>
                <c:pt idx="112">
                  <c:v>1.4164518898163444E-4</c:v>
                </c:pt>
                <c:pt idx="113">
                  <c:v>9.460843318578134E-5</c:v>
                </c:pt>
                <c:pt idx="114">
                  <c:v>6.2562619930771785E-5</c:v>
                </c:pt>
                <c:pt idx="115">
                  <c:v>4.0959727598679859E-5</c:v>
                </c:pt>
                <c:pt idx="116">
                  <c:v>2.6549493930909624E-5</c:v>
                </c:pt>
                <c:pt idx="117">
                  <c:v>1.7037759751245609E-5</c:v>
                </c:pt>
                <c:pt idx="118">
                  <c:v>1.0824947229440714E-5</c:v>
                </c:pt>
                <c:pt idx="119">
                  <c:v>4.2405632884640728E-6</c:v>
                </c:pt>
                <c:pt idx="120">
                  <c:v>1.5960611677441025E-6</c:v>
                </c:pt>
                <c:pt idx="121">
                  <c:v>5.7716997974541705E-7</c:v>
                </c:pt>
                <c:pt idx="122">
                  <c:v>2.0053314160573245E-7</c:v>
                </c:pt>
                <c:pt idx="123">
                  <c:v>6.6941709975355601E-8</c:v>
                </c:pt>
                <c:pt idx="124">
                  <c:v>2.1470179080666422E-8</c:v>
                </c:pt>
                <c:pt idx="125">
                  <c:v>6.6161105382789847E-9</c:v>
                </c:pt>
                <c:pt idx="126">
                  <c:v>1.9588359187094943E-9</c:v>
                </c:pt>
                <c:pt idx="127">
                  <c:v>5.5721344390929921E-10</c:v>
                </c:pt>
                <c:pt idx="128">
                  <c:v>1.5229068284619177E-10</c:v>
                </c:pt>
                <c:pt idx="129">
                  <c:v>3.9990174809622566E-11</c:v>
                </c:pt>
                <c:pt idx="130">
                  <c:v>1.008931059697575E-11</c:v>
                </c:pt>
                <c:pt idx="131">
                  <c:v>2.4456702570743521E-12</c:v>
                </c:pt>
                <c:pt idx="132">
                  <c:v>5.6959023172328749E-13</c:v>
                </c:pt>
                <c:pt idx="133">
                  <c:v>1.2745456180275183E-13</c:v>
                </c:pt>
                <c:pt idx="134">
                  <c:v>2.7401633695438555E-14</c:v>
                </c:pt>
                <c:pt idx="135">
                  <c:v>5.6601214411150548E-15</c:v>
                </c:pt>
                <c:pt idx="136">
                  <c:v>1.1233194094669868E-15</c:v>
                </c:pt>
                <c:pt idx="137">
                  <c:v>2.1419483654186338E-16</c:v>
                </c:pt>
                <c:pt idx="138">
                  <c:v>3.9241260790475142E-17</c:v>
                </c:pt>
                <c:pt idx="139">
                  <c:v>6.907249255922206E-18</c:v>
                </c:pt>
                <c:pt idx="140">
                  <c:v>1.1681416927877167E-18</c:v>
                </c:pt>
                <c:pt idx="141">
                  <c:v>1.8980783788591299E-19</c:v>
                </c:pt>
                <c:pt idx="142">
                  <c:v>2.9632001032203493E-20</c:v>
                </c:pt>
                <c:pt idx="143">
                  <c:v>4.4446343551447861E-21</c:v>
                </c:pt>
                <c:pt idx="144">
                  <c:v>6.4052976850079049E-22</c:v>
                </c:pt>
                <c:pt idx="145">
                  <c:v>8.868921654396875E-23</c:v>
                </c:pt>
                <c:pt idx="146">
                  <c:v>1.1798601673197787E-23</c:v>
                </c:pt>
                <c:pt idx="147">
                  <c:v>1.5080595144955787E-24</c:v>
                </c:pt>
                <c:pt idx="148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DD-4312-AD51-D77D385AC621}"/>
            </c:ext>
          </c:extLst>
        </c:ser>
        <c:ser>
          <c:idx val="5"/>
          <c:order val="11"/>
          <c:tx>
            <c:strRef>
              <c:f>Inv!$AA$3</c:f>
              <c:strCache>
                <c:ptCount val="1"/>
                <c:pt idx="0">
                  <c:v>12.13%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Inv!$U$4:$U$152</c:f>
              <c:numCache>
                <c:formatCode>0.00E+00</c:formatCode>
                <c:ptCount val="149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1.265757083161482E-5</c:v>
                </c:pt>
                <c:pt idx="36">
                  <c:v>1.3246336835901517E-5</c:v>
                </c:pt>
                <c:pt idx="37">
                  <c:v>1.517300152996742E-5</c:v>
                </c:pt>
                <c:pt idx="38">
                  <c:v>1.6602423681826843E-5</c:v>
                </c:pt>
                <c:pt idx="39">
                  <c:v>1.8988722950139869E-5</c:v>
                </c:pt>
                <c:pt idx="40">
                  <c:v>2.9518009107476466E-5</c:v>
                </c:pt>
                <c:pt idx="41">
                  <c:v>4.5429234820270584E-5</c:v>
                </c:pt>
                <c:pt idx="42">
                  <c:v>6.9221472993312506E-5</c:v>
                </c:pt>
                <c:pt idx="43">
                  <c:v>1.0442471687901096E-4</c:v>
                </c:pt>
                <c:pt idx="44">
                  <c:v>1.5596344929760477E-4</c:v>
                </c:pt>
                <c:pt idx="45">
                  <c:v>2.3062129778558439E-4</c:v>
                </c:pt>
                <c:pt idx="46">
                  <c:v>3.3762379497524454E-4</c:v>
                </c:pt>
                <c:pt idx="47">
                  <c:v>4.8935467057131799E-4</c:v>
                </c:pt>
                <c:pt idx="48">
                  <c:v>7.0221723347187171E-4</c:v>
                </c:pt>
                <c:pt idx="49">
                  <c:v>9.9764558384091476E-4</c:v>
                </c:pt>
                <c:pt idx="50">
                  <c:v>1.4032599831570781E-3</c:v>
                </c:pt>
                <c:pt idx="51">
                  <c:v>1.9541461974693264E-3</c:v>
                </c:pt>
                <c:pt idx="52">
                  <c:v>2.6942197685102041E-3</c:v>
                </c:pt>
                <c:pt idx="53">
                  <c:v>3.6776131197097067E-3</c:v>
                </c:pt>
                <c:pt idx="54">
                  <c:v>4.9699968894816385E-3</c:v>
                </c:pt>
                <c:pt idx="55">
                  <c:v>6.649718317702483E-3</c:v>
                </c:pt>
                <c:pt idx="56">
                  <c:v>8.8086110972569898E-3</c:v>
                </c:pt>
                <c:pt idx="57">
                  <c:v>1.1552305854127322E-2</c:v>
                </c:pt>
                <c:pt idx="58">
                  <c:v>1.4999852074791971E-2</c:v>
                </c:pt>
                <c:pt idx="59">
                  <c:v>1.9282455107074013E-2</c:v>
                </c:pt>
                <c:pt idx="60">
                  <c:v>2.4541140219969899E-2</c:v>
                </c:pt>
                <c:pt idx="61">
                  <c:v>3.092318367152282E-2</c:v>
                </c:pt>
                <c:pt idx="62">
                  <c:v>3.8577201393303777E-2</c:v>
                </c:pt>
                <c:pt idx="63">
                  <c:v>4.7646860715437028E-2</c:v>
                </c:pt>
                <c:pt idx="64">
                  <c:v>5.826327870446095E-2</c:v>
                </c:pt>
                <c:pt idx="65">
                  <c:v>7.0536288531942617E-2</c:v>
                </c:pt>
                <c:pt idx="66">
                  <c:v>8.454488608665639E-2</c:v>
                </c:pt>
                <c:pt idx="67">
                  <c:v>0.10032730296152649</c:v>
                </c:pt>
                <c:pt idx="68">
                  <c:v>0.11787127653234103</c:v>
                </c:pt>
                <c:pt idx="69">
                  <c:v>0.13710518890742643</c:v>
                </c:pt>
                <c:pt idx="70">
                  <c:v>0.15789080945829281</c:v>
                </c:pt>
                <c:pt idx="71">
                  <c:v>0.18001838706323567</c:v>
                </c:pt>
                <c:pt idx="72">
                  <c:v>0.2032047877737439</c:v>
                </c:pt>
                <c:pt idx="73">
                  <c:v>0.22709525581127732</c:v>
                </c:pt>
                <c:pt idx="74">
                  <c:v>0.25126919133200271</c:v>
                </c:pt>
                <c:pt idx="75">
                  <c:v>0.27525009511135234</c:v>
                </c:pt>
                <c:pt idx="76">
                  <c:v>0.29851954331423097</c:v>
                </c:pt>
                <c:pt idx="77">
                  <c:v>0.32053474643873769</c:v>
                </c:pt>
                <c:pt idx="78">
                  <c:v>0.34074894177323672</c:v>
                </c:pt>
                <c:pt idx="79">
                  <c:v>0.35863359705080777</c:v>
                </c:pt>
                <c:pt idx="80">
                  <c:v>0.37370119250141243</c:v>
                </c:pt>
                <c:pt idx="81">
                  <c:v>0.38552722336364409</c:v>
                </c:pt>
                <c:pt idx="82">
                  <c:v>0.39377004237499347</c:v>
                </c:pt>
                <c:pt idx="83">
                  <c:v>0.39818724974656866</c:v>
                </c:pt>
                <c:pt idx="84">
                  <c:v>0.39864753385009744</c:v>
                </c:pt>
                <c:pt idx="85">
                  <c:v>0.39513715558373846</c:v>
                </c:pt>
                <c:pt idx="86">
                  <c:v>0.38776062960667662</c:v>
                </c:pt>
                <c:pt idx="87">
                  <c:v>0.37673555530970426</c:v>
                </c:pt>
                <c:pt idx="88">
                  <c:v>0.36238195424508174</c:v>
                </c:pt>
                <c:pt idx="89">
                  <c:v>0.34510684304762346</c:v>
                </c:pt>
                <c:pt idx="90">
                  <c:v>0.32538507931264282</c:v>
                </c:pt>
                <c:pt idx="91">
                  <c:v>0.30373773694498218</c:v>
                </c:pt>
                <c:pt idx="92">
                  <c:v>0.28070938102590859</c:v>
                </c:pt>
                <c:pt idx="93">
                  <c:v>0.25684561491204361</c:v>
                </c:pt>
                <c:pt idx="94">
                  <c:v>0.23267216962195009</c:v>
                </c:pt>
                <c:pt idx="95">
                  <c:v>0.20867661286134304</c:v>
                </c:pt>
                <c:pt idx="96">
                  <c:v>0.18529349511233392</c:v>
                </c:pt>
                <c:pt idx="97">
                  <c:v>0.16289345052857043</c:v>
                </c:pt>
                <c:pt idx="98">
                  <c:v>0.14177645982333198</c:v>
                </c:pt>
                <c:pt idx="99">
                  <c:v>0.12216918811869906</c:v>
                </c:pt>
                <c:pt idx="100">
                  <c:v>0.10422605574240347</c:v>
                </c:pt>
                <c:pt idx="101">
                  <c:v>8.8033500932765241E-2</c:v>
                </c:pt>
                <c:pt idx="102">
                  <c:v>7.3616759891741948E-2</c:v>
                </c:pt>
                <c:pt idx="103">
                  <c:v>6.0948423919539536E-2</c:v>
                </c:pt>
                <c:pt idx="104">
                  <c:v>4.9958031266884355E-2</c:v>
                </c:pt>
                <c:pt idx="105">
                  <c:v>4.0542003477549368E-2</c:v>
                </c:pt>
                <c:pt idx="106">
                  <c:v>3.2573329526618573E-2</c:v>
                </c:pt>
                <c:pt idx="107">
                  <c:v>2.5910521510387526E-2</c:v>
                </c:pt>
                <c:pt idx="108">
                  <c:v>2.0405498593276655E-2</c:v>
                </c:pt>
                <c:pt idx="109">
                  <c:v>1.5910188412878508E-2</c:v>
                </c:pt>
                <c:pt idx="110">
                  <c:v>1.228175669687127E-2</c:v>
                </c:pt>
                <c:pt idx="111">
                  <c:v>9.3864789787462648E-3</c:v>
                </c:pt>
                <c:pt idx="112">
                  <c:v>7.1023486742877191E-3</c:v>
                </c:pt>
                <c:pt idx="113">
                  <c:v>5.3205719651546789E-3</c:v>
                </c:pt>
                <c:pt idx="114">
                  <c:v>3.9461329173378652E-3</c:v>
                </c:pt>
                <c:pt idx="115">
                  <c:v>2.8976248158376619E-3</c:v>
                </c:pt>
                <c:pt idx="116">
                  <c:v>2.106539710484738E-3</c:v>
                </c:pt>
                <c:pt idx="117">
                  <c:v>1.5161920101096718E-3</c:v>
                </c:pt>
                <c:pt idx="118">
                  <c:v>1.0804279538638658E-3</c:v>
                </c:pt>
                <c:pt idx="119">
                  <c:v>5.3241489210123201E-4</c:v>
                </c:pt>
                <c:pt idx="120">
                  <c:v>2.5207675395716607E-4</c:v>
                </c:pt>
                <c:pt idx="121">
                  <c:v>1.1466836537281819E-4</c:v>
                </c:pt>
                <c:pt idx="122">
                  <c:v>5.0116723032346146E-5</c:v>
                </c:pt>
                <c:pt idx="123">
                  <c:v>2.1045048525496659E-5</c:v>
                </c:pt>
                <c:pt idx="124">
                  <c:v>8.4907375605032745E-6</c:v>
                </c:pt>
                <c:pt idx="125">
                  <c:v>3.291312538661972E-6</c:v>
                </c:pt>
                <c:pt idx="126">
                  <c:v>1.2258040495994104E-6</c:v>
                </c:pt>
                <c:pt idx="127">
                  <c:v>4.3863289678716913E-7</c:v>
                </c:pt>
                <c:pt idx="128">
                  <c:v>1.508028568174826E-7</c:v>
                </c:pt>
                <c:pt idx="129">
                  <c:v>4.9813396922920526E-8</c:v>
                </c:pt>
                <c:pt idx="130">
                  <c:v>1.5809239141656575E-8</c:v>
                </c:pt>
                <c:pt idx="131">
                  <c:v>4.8206322299139099E-9</c:v>
                </c:pt>
                <c:pt idx="132">
                  <c:v>1.4122944482052772E-9</c:v>
                </c:pt>
                <c:pt idx="133">
                  <c:v>3.9753440809692182E-10</c:v>
                </c:pt>
                <c:pt idx="134">
                  <c:v>1.0751088025924192E-10</c:v>
                </c:pt>
                <c:pt idx="135">
                  <c:v>2.7935621108405898E-11</c:v>
                </c:pt>
                <c:pt idx="136">
                  <c:v>6.9741689892461623E-12</c:v>
                </c:pt>
                <c:pt idx="137">
                  <c:v>1.6728416075905264E-12</c:v>
                </c:pt>
                <c:pt idx="138">
                  <c:v>3.8551865494478411E-13</c:v>
                </c:pt>
                <c:pt idx="139">
                  <c:v>8.5361923947020855E-14</c:v>
                </c:pt>
                <c:pt idx="140">
                  <c:v>1.8159806330783954E-14</c:v>
                </c:pt>
                <c:pt idx="141">
                  <c:v>3.7118160977830977E-15</c:v>
                </c:pt>
                <c:pt idx="142">
                  <c:v>7.289368571985541E-16</c:v>
                </c:pt>
                <c:pt idx="143">
                  <c:v>1.375376468878107E-16</c:v>
                </c:pt>
                <c:pt idx="144">
                  <c:v>2.4933399193039794E-17</c:v>
                </c:pt>
                <c:pt idx="145">
                  <c:v>4.3427978239410786E-18</c:v>
                </c:pt>
                <c:pt idx="146">
                  <c:v>7.26751527926266E-19</c:v>
                </c:pt>
                <c:pt idx="147">
                  <c:v>1.1685048416002321E-19</c:v>
                </c:pt>
                <c:pt idx="148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DD-4312-AD51-D77D385A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SqRt(y)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Probablity Density Functions</a:t>
            </a:r>
            <a:r>
              <a:rPr lang="en-US" sz="1600" baseline="0"/>
              <a:t> For Square Root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2276574317126E-2"/>
          <c:y val="9.6878981637499487E-2"/>
          <c:w val="0.92656835655676195"/>
          <c:h val="0.83886386884506037"/>
        </c:manualLayout>
      </c:layout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53-4F71-9EDF-32F02939DFFB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53-4F71-9EDF-32F02939DFFB}"/>
            </c:ext>
          </c:extLst>
        </c:ser>
        <c:ser>
          <c:idx val="9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53-4F71-9EDF-32F02939DFFB}"/>
            </c:ext>
          </c:extLst>
        </c:ser>
        <c:ser>
          <c:idx val="11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53-4F71-9EDF-32F02939DFFB}"/>
            </c:ext>
          </c:extLst>
        </c:ser>
        <c:ser>
          <c:idx val="3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F53-4F71-9EDF-32F02939DFFB}"/>
            </c:ext>
          </c:extLst>
        </c:ser>
        <c:ser>
          <c:idx val="7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F53-4F71-9EDF-32F02939DFFB}"/>
            </c:ext>
          </c:extLst>
        </c:ser>
        <c:ser>
          <c:idx val="4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F53-4F71-9EDF-32F02939DFFB}"/>
            </c:ext>
          </c:extLst>
        </c:ser>
        <c:ser>
          <c:idx val="0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F53-4F71-9EDF-32F02939DFFB}"/>
            </c:ext>
          </c:extLst>
        </c:ser>
        <c:ser>
          <c:idx val="8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F53-4F71-9EDF-32F02939DFFB}"/>
            </c:ext>
          </c:extLst>
        </c:ser>
        <c:ser>
          <c:idx val="10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9F53-4F71-9EDF-32F02939DFFB}"/>
            </c:ext>
          </c:extLst>
        </c:ser>
        <c:ser>
          <c:idx val="2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9F53-4F71-9EDF-32F02939DFFB}"/>
            </c:ext>
          </c:extLst>
        </c:ser>
        <c:ser>
          <c:idx val="6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9F53-4F71-9EDF-32F02939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1968"/>
        <c:axId val="295662368"/>
      </c:scatterChart>
      <c:valAx>
        <c:axId val="2956519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2368"/>
        <c:crosses val="autoZero"/>
        <c:crossBetween val="midCat"/>
      </c:valAx>
      <c:valAx>
        <c:axId val="2956623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19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1961728771707063E-2"/>
          <c:y val="6.826153923120401E-2"/>
          <c:w val="0.68482675062583753"/>
          <c:h val="0.11492449458151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 Probability Density Function </a:t>
            </a:r>
          </a:p>
          <a:p>
            <a:pPr>
              <a:defRPr/>
            </a:pPr>
            <a:r>
              <a:rPr lang="en-US"/>
              <a:t>for Addition</a:t>
            </a:r>
            <a:r>
              <a:rPr lang="en-US" baseline="0"/>
              <a:t> and Subtraction</a:t>
            </a:r>
            <a:endParaRPr lang="en-US"/>
          </a:p>
        </c:rich>
      </c:tx>
      <c:layout>
        <c:manualLayout>
          <c:xMode val="edge"/>
          <c:yMode val="edge"/>
          <c:x val="0.20109046022675478"/>
          <c:y val="1.1788975482334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06127846952193E-2"/>
          <c:y val="0.18193641855059178"/>
          <c:w val="0.93518363747001976"/>
          <c:h val="0.6610536497399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Conv!$B$2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Conv!$B$123:$B$203</c:f>
              <c:numCache>
                <c:formatCode>General</c:formatCode>
                <c:ptCount val="81"/>
                <c:pt idx="30">
                  <c:v>4.7619047619047603E-2</c:v>
                </c:pt>
                <c:pt idx="31">
                  <c:v>4.7619047619047603E-2</c:v>
                </c:pt>
                <c:pt idx="32">
                  <c:v>4.7619047619047603E-2</c:v>
                </c:pt>
                <c:pt idx="33">
                  <c:v>4.7619047619047603E-2</c:v>
                </c:pt>
                <c:pt idx="34">
                  <c:v>4.7619047619047603E-2</c:v>
                </c:pt>
                <c:pt idx="35">
                  <c:v>4.7619047619047603E-2</c:v>
                </c:pt>
                <c:pt idx="36">
                  <c:v>4.7619047619047603E-2</c:v>
                </c:pt>
                <c:pt idx="37">
                  <c:v>4.7619047619047603E-2</c:v>
                </c:pt>
                <c:pt idx="38">
                  <c:v>4.7619047619047603E-2</c:v>
                </c:pt>
                <c:pt idx="39">
                  <c:v>4.7619047619047603E-2</c:v>
                </c:pt>
                <c:pt idx="40">
                  <c:v>4.7619047619047603E-2</c:v>
                </c:pt>
                <c:pt idx="41">
                  <c:v>4.7619047619047603E-2</c:v>
                </c:pt>
                <c:pt idx="42">
                  <c:v>4.7619047619047603E-2</c:v>
                </c:pt>
                <c:pt idx="43">
                  <c:v>4.7619047619047603E-2</c:v>
                </c:pt>
                <c:pt idx="44">
                  <c:v>4.7619047619047603E-2</c:v>
                </c:pt>
                <c:pt idx="45">
                  <c:v>4.7619047619047603E-2</c:v>
                </c:pt>
                <c:pt idx="46">
                  <c:v>4.7619047619047603E-2</c:v>
                </c:pt>
                <c:pt idx="47">
                  <c:v>4.7619047619047603E-2</c:v>
                </c:pt>
                <c:pt idx="48">
                  <c:v>4.7619047619047603E-2</c:v>
                </c:pt>
                <c:pt idx="49">
                  <c:v>4.7619047619047603E-2</c:v>
                </c:pt>
                <c:pt idx="50">
                  <c:v>4.7619047619047603E-2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11-B7EF-7D2E6B34F4DB}"/>
            </c:ext>
          </c:extLst>
        </c:ser>
        <c:ser>
          <c:idx val="1"/>
          <c:order val="1"/>
          <c:tx>
            <c:strRef>
              <c:f>Conv!$C$2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Conv!$C$123:$C$203</c:f>
              <c:numCache>
                <c:formatCode>General</c:formatCode>
                <c:ptCount val="81"/>
                <c:pt idx="20">
                  <c:v>2.26757369614512E-3</c:v>
                </c:pt>
                <c:pt idx="21">
                  <c:v>4.53514739229024E-3</c:v>
                </c:pt>
                <c:pt idx="22">
                  <c:v>6.8027210884353704E-3</c:v>
                </c:pt>
                <c:pt idx="23">
                  <c:v>9.0702947845804904E-3</c:v>
                </c:pt>
                <c:pt idx="24">
                  <c:v>1.1337868480725599E-2</c:v>
                </c:pt>
                <c:pt idx="25">
                  <c:v>1.3605442176870699E-2</c:v>
                </c:pt>
                <c:pt idx="26">
                  <c:v>1.5873015873015799E-2</c:v>
                </c:pt>
                <c:pt idx="27">
                  <c:v>1.8140589569160901E-2</c:v>
                </c:pt>
                <c:pt idx="28">
                  <c:v>2.04081632653061E-2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2.7210884353741398E-2</c:v>
                </c:pt>
                <c:pt idx="32">
                  <c:v>2.9478458049886601E-2</c:v>
                </c:pt>
                <c:pt idx="33">
                  <c:v>3.1746031746031703E-2</c:v>
                </c:pt>
                <c:pt idx="34">
                  <c:v>3.4013605442176797E-2</c:v>
                </c:pt>
                <c:pt idx="35">
                  <c:v>3.6281179138321899E-2</c:v>
                </c:pt>
                <c:pt idx="36">
                  <c:v>3.8548752834467098E-2</c:v>
                </c:pt>
                <c:pt idx="37">
                  <c:v>4.08163265306122E-2</c:v>
                </c:pt>
                <c:pt idx="38">
                  <c:v>4.3083900226757302E-2</c:v>
                </c:pt>
                <c:pt idx="39">
                  <c:v>4.5351473922902397E-2</c:v>
                </c:pt>
                <c:pt idx="40">
                  <c:v>4.7619047619047498E-2</c:v>
                </c:pt>
                <c:pt idx="41">
                  <c:v>4.5351473922902397E-2</c:v>
                </c:pt>
                <c:pt idx="42">
                  <c:v>4.3083900226757302E-2</c:v>
                </c:pt>
                <c:pt idx="43">
                  <c:v>4.08163265306122E-2</c:v>
                </c:pt>
                <c:pt idx="44">
                  <c:v>3.8548752834467098E-2</c:v>
                </c:pt>
                <c:pt idx="45">
                  <c:v>3.6281179138321899E-2</c:v>
                </c:pt>
                <c:pt idx="46">
                  <c:v>3.4013605442176797E-2</c:v>
                </c:pt>
                <c:pt idx="47">
                  <c:v>3.1746031746031703E-2</c:v>
                </c:pt>
                <c:pt idx="48">
                  <c:v>2.9478458049886601E-2</c:v>
                </c:pt>
                <c:pt idx="49">
                  <c:v>2.7210884353741398E-2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2.04081632653061E-2</c:v>
                </c:pt>
                <c:pt idx="53">
                  <c:v>1.8140589569160901E-2</c:v>
                </c:pt>
                <c:pt idx="54">
                  <c:v>1.5873015873015799E-2</c:v>
                </c:pt>
                <c:pt idx="55">
                  <c:v>1.3605442176870699E-2</c:v>
                </c:pt>
                <c:pt idx="56">
                  <c:v>1.1337868480725599E-2</c:v>
                </c:pt>
                <c:pt idx="57">
                  <c:v>9.0702947845804904E-3</c:v>
                </c:pt>
                <c:pt idx="58">
                  <c:v>6.8027210884353704E-3</c:v>
                </c:pt>
                <c:pt idx="59">
                  <c:v>4.53514739229024E-3</c:v>
                </c:pt>
                <c:pt idx="60">
                  <c:v>2.26757369614512E-3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B11-B7EF-7D2E6B34F4DB}"/>
            </c:ext>
          </c:extLst>
        </c:ser>
        <c:ser>
          <c:idx val="2"/>
          <c:order val="2"/>
          <c:tx>
            <c:strRef>
              <c:f>Conv!$E$2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Conv!$E$123:$E$203</c:f>
              <c:numCache>
                <c:formatCode>General</c:formatCode>
                <c:ptCount val="81"/>
                <c:pt idx="10">
                  <c:v>1.07979699816434E-4</c:v>
                </c:pt>
                <c:pt idx="11">
                  <c:v>3.2393909944930299E-4</c:v>
                </c:pt>
                <c:pt idx="12">
                  <c:v>6.4787819889860696E-4</c:v>
                </c:pt>
                <c:pt idx="13">
                  <c:v>1.0797969981643401E-3</c:v>
                </c:pt>
                <c:pt idx="14">
                  <c:v>1.61969549724651E-3</c:v>
                </c:pt>
                <c:pt idx="15">
                  <c:v>2.26757369614512E-3</c:v>
                </c:pt>
                <c:pt idx="16">
                  <c:v>3.0234315948601599E-3</c:v>
                </c:pt>
                <c:pt idx="17">
                  <c:v>3.88726919339164E-3</c:v>
                </c:pt>
                <c:pt idx="18">
                  <c:v>4.8590864917395504E-3</c:v>
                </c:pt>
                <c:pt idx="19">
                  <c:v>5.9388834899038899E-3</c:v>
                </c:pt>
                <c:pt idx="20">
                  <c:v>7.1266601878846696E-3</c:v>
                </c:pt>
                <c:pt idx="21">
                  <c:v>8.42241658568188E-3</c:v>
                </c:pt>
                <c:pt idx="22">
                  <c:v>9.8261526832955307E-3</c:v>
                </c:pt>
                <c:pt idx="23">
                  <c:v>1.1337868480725599E-2</c:v>
                </c:pt>
                <c:pt idx="24">
                  <c:v>1.2957563977972099E-2</c:v>
                </c:pt>
                <c:pt idx="25">
                  <c:v>1.4685239175035E-2</c:v>
                </c:pt>
                <c:pt idx="26">
                  <c:v>1.6520894071914399E-2</c:v>
                </c:pt>
                <c:pt idx="27">
                  <c:v>1.8464528668610199E-2</c:v>
                </c:pt>
                <c:pt idx="28">
                  <c:v>2.05161429651225E-2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2.6994924954108601E-2</c:v>
                </c:pt>
                <c:pt idx="32">
                  <c:v>2.88305798509879E-2</c:v>
                </c:pt>
                <c:pt idx="33">
                  <c:v>3.0450275348234499E-2</c:v>
                </c:pt>
                <c:pt idx="34">
                  <c:v>3.1854011445848103E-2</c:v>
                </c:pt>
                <c:pt idx="35">
                  <c:v>3.3041788143828903E-2</c:v>
                </c:pt>
                <c:pt idx="36">
                  <c:v>3.4013605442176797E-2</c:v>
                </c:pt>
                <c:pt idx="37">
                  <c:v>3.4769463340891801E-2</c:v>
                </c:pt>
                <c:pt idx="38">
                  <c:v>3.5309361839973998E-2</c:v>
                </c:pt>
                <c:pt idx="39">
                  <c:v>3.5633300939423303E-2</c:v>
                </c:pt>
                <c:pt idx="40">
                  <c:v>3.57412806392398E-2</c:v>
                </c:pt>
                <c:pt idx="41">
                  <c:v>3.5633300939423303E-2</c:v>
                </c:pt>
                <c:pt idx="42">
                  <c:v>3.5309361839973998E-2</c:v>
                </c:pt>
                <c:pt idx="43">
                  <c:v>3.4769463340891898E-2</c:v>
                </c:pt>
                <c:pt idx="44">
                  <c:v>3.4013605442176797E-2</c:v>
                </c:pt>
                <c:pt idx="45">
                  <c:v>3.3041788143828903E-2</c:v>
                </c:pt>
                <c:pt idx="46">
                  <c:v>3.1854011445848103E-2</c:v>
                </c:pt>
                <c:pt idx="47">
                  <c:v>3.0450275348234499E-2</c:v>
                </c:pt>
                <c:pt idx="48">
                  <c:v>2.88305798509879E-2</c:v>
                </c:pt>
                <c:pt idx="49">
                  <c:v>2.6994924954108601E-2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2.05161429651225E-2</c:v>
                </c:pt>
                <c:pt idx="53">
                  <c:v>1.8464528668610199E-2</c:v>
                </c:pt>
                <c:pt idx="54">
                  <c:v>1.6520894071914399E-2</c:v>
                </c:pt>
                <c:pt idx="55">
                  <c:v>1.4685239175035E-2</c:v>
                </c:pt>
                <c:pt idx="56">
                  <c:v>1.2957563977972099E-2</c:v>
                </c:pt>
                <c:pt idx="57">
                  <c:v>1.1337868480725599E-2</c:v>
                </c:pt>
                <c:pt idx="58">
                  <c:v>9.8261526832955307E-3</c:v>
                </c:pt>
                <c:pt idx="59">
                  <c:v>8.42241658568188E-3</c:v>
                </c:pt>
                <c:pt idx="60">
                  <c:v>7.1266601878846696E-3</c:v>
                </c:pt>
                <c:pt idx="61">
                  <c:v>5.9388834899038899E-3</c:v>
                </c:pt>
                <c:pt idx="62">
                  <c:v>4.8590864917395504E-3</c:v>
                </c:pt>
                <c:pt idx="63">
                  <c:v>3.88726919339164E-3</c:v>
                </c:pt>
                <c:pt idx="64">
                  <c:v>3.0234315948601599E-3</c:v>
                </c:pt>
                <c:pt idx="65">
                  <c:v>2.26757369614512E-3</c:v>
                </c:pt>
                <c:pt idx="66">
                  <c:v>1.61969549724651E-3</c:v>
                </c:pt>
                <c:pt idx="67">
                  <c:v>1.0797969981643401E-3</c:v>
                </c:pt>
                <c:pt idx="68">
                  <c:v>6.4787819889860696E-4</c:v>
                </c:pt>
                <c:pt idx="69">
                  <c:v>3.2393909944930299E-4</c:v>
                </c:pt>
                <c:pt idx="70">
                  <c:v>1.07979699816434E-4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B11-B7EF-7D2E6B34F4DB}"/>
            </c:ext>
          </c:extLst>
        </c:ser>
        <c:ser>
          <c:idx val="3"/>
          <c:order val="3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Conv!$F$123:$F$203</c:f>
              <c:numCache>
                <c:formatCode>0.00E+00</c:formatCode>
                <c:ptCount val="81"/>
                <c:pt idx="0">
                  <c:v>5.1418904674492596E-6</c:v>
                </c:pt>
                <c:pt idx="1">
                  <c:v>2.0567561869797001E-5</c:v>
                </c:pt>
                <c:pt idx="2">
                  <c:v>5.1418904674492601E-5</c:v>
                </c:pt>
                <c:pt idx="3" formatCode="General">
                  <c:v>1.02837809348985E-4</c:v>
                </c:pt>
                <c:pt idx="4" formatCode="General">
                  <c:v>1.7996616636072399E-4</c:v>
                </c:pt>
                <c:pt idx="5" formatCode="General">
                  <c:v>2.87945866177158E-4</c:v>
                </c:pt>
                <c:pt idx="6" formatCode="General">
                  <c:v>4.3191879926573801E-4</c:v>
                </c:pt>
                <c:pt idx="7" formatCode="General">
                  <c:v>6.1702685609391105E-4</c:v>
                </c:pt>
                <c:pt idx="8" formatCode="General">
                  <c:v>8.4841192712912801E-4</c:v>
                </c:pt>
                <c:pt idx="9" formatCode="General">
                  <c:v>1.13121590283883E-3</c:v>
                </c:pt>
                <c:pt idx="10" formatCode="General">
                  <c:v>1.4705806736904799E-3</c:v>
                </c:pt>
                <c:pt idx="11" formatCode="General">
                  <c:v>1.87164813015153E-3</c:v>
                </c:pt>
                <c:pt idx="12" formatCode="General">
                  <c:v>2.3395601626894102E-3</c:v>
                </c:pt>
                <c:pt idx="13" formatCode="General">
                  <c:v>2.8794586617715799E-3</c:v>
                </c:pt>
                <c:pt idx="14" formatCode="General">
                  <c:v>3.4964855178654902E-3</c:v>
                </c:pt>
                <c:pt idx="15" formatCode="General">
                  <c:v>4.1957826214385902E-3</c:v>
                </c:pt>
                <c:pt idx="16" formatCode="General">
                  <c:v>4.9824918629583301E-3</c:v>
                </c:pt>
                <c:pt idx="17" formatCode="General">
                  <c:v>5.8617551328921502E-3</c:v>
                </c:pt>
                <c:pt idx="18" formatCode="General">
                  <c:v>6.8387143217075097E-3</c:v>
                </c:pt>
                <c:pt idx="19" formatCode="General">
                  <c:v>7.9185113198718595E-3</c:v>
                </c:pt>
                <c:pt idx="20" formatCode="General">
                  <c:v>9.1062880178526401E-3</c:v>
                </c:pt>
                <c:pt idx="21" formatCode="General">
                  <c:v>1.0386618744247501E-2</c:v>
                </c:pt>
                <c:pt idx="22" formatCode="General">
                  <c:v>1.17440778276541E-2</c:v>
                </c:pt>
                <c:pt idx="23" formatCode="General">
                  <c:v>1.3163239596670101E-2</c:v>
                </c:pt>
                <c:pt idx="24" formatCode="General">
                  <c:v>1.46286783798931E-2</c:v>
                </c:pt>
                <c:pt idx="25" formatCode="General">
                  <c:v>1.6124968505920802E-2</c:v>
                </c:pt>
                <c:pt idx="26" formatCode="General">
                  <c:v>1.76366843033509E-2</c:v>
                </c:pt>
                <c:pt idx="27" formatCode="General">
                  <c:v>1.9148400100781001E-2</c:v>
                </c:pt>
                <c:pt idx="28" formatCode="General">
                  <c:v>2.0644690226808701E-2</c:v>
                </c:pt>
                <c:pt idx="29" formatCode="General">
                  <c:v>2.2110129010031801E-2</c:v>
                </c:pt>
                <c:pt idx="30" formatCode="General">
                  <c:v>2.35292907790478E-2</c:v>
                </c:pt>
                <c:pt idx="31" formatCode="General">
                  <c:v>2.4886749862454399E-2</c:v>
                </c:pt>
                <c:pt idx="32" formatCode="General">
                  <c:v>2.6167080588849201E-2</c:v>
                </c:pt>
                <c:pt idx="33" formatCode="General">
                  <c:v>2.7354857286830001E-2</c:v>
                </c:pt>
                <c:pt idx="34" formatCode="General">
                  <c:v>2.84346542849944E-2</c:v>
                </c:pt>
                <c:pt idx="35" formatCode="General">
                  <c:v>2.93910459119399E-2</c:v>
                </c:pt>
                <c:pt idx="36" formatCode="General">
                  <c:v>3.0208606496264299E-2</c:v>
                </c:pt>
                <c:pt idx="37" formatCode="General">
                  <c:v>3.0871910366565301E-2</c:v>
                </c:pt>
                <c:pt idx="38" formatCode="General">
                  <c:v>3.1365531851440399E-2</c:v>
                </c:pt>
                <c:pt idx="39" formatCode="General">
                  <c:v>3.1674045279487403E-2</c:v>
                </c:pt>
                <c:pt idx="40" formatCode="General">
                  <c:v>3.1782024979303797E-2</c:v>
                </c:pt>
                <c:pt idx="41" formatCode="General">
                  <c:v>3.1674045279487403E-2</c:v>
                </c:pt>
                <c:pt idx="42" formatCode="General">
                  <c:v>3.1365531851440399E-2</c:v>
                </c:pt>
                <c:pt idx="43" formatCode="General">
                  <c:v>3.0871910366565301E-2</c:v>
                </c:pt>
                <c:pt idx="44" formatCode="General">
                  <c:v>3.0208606496264299E-2</c:v>
                </c:pt>
                <c:pt idx="45" formatCode="General">
                  <c:v>2.93910459119399E-2</c:v>
                </c:pt>
                <c:pt idx="46" formatCode="General">
                  <c:v>2.84346542849944E-2</c:v>
                </c:pt>
                <c:pt idx="47" formatCode="General">
                  <c:v>2.7354857286830001E-2</c:v>
                </c:pt>
                <c:pt idx="48" formatCode="General">
                  <c:v>2.6167080588849201E-2</c:v>
                </c:pt>
                <c:pt idx="49" formatCode="General">
                  <c:v>2.4886749862454399E-2</c:v>
                </c:pt>
                <c:pt idx="50" formatCode="General">
                  <c:v>2.35292907790478E-2</c:v>
                </c:pt>
                <c:pt idx="51" formatCode="General">
                  <c:v>2.2110129010031801E-2</c:v>
                </c:pt>
                <c:pt idx="52" formatCode="General">
                  <c:v>2.0644690226808701E-2</c:v>
                </c:pt>
                <c:pt idx="53" formatCode="General">
                  <c:v>1.9148400100781001E-2</c:v>
                </c:pt>
                <c:pt idx="54" formatCode="General">
                  <c:v>1.76366843033509E-2</c:v>
                </c:pt>
                <c:pt idx="55" formatCode="General">
                  <c:v>1.6124968505920802E-2</c:v>
                </c:pt>
                <c:pt idx="56" formatCode="General">
                  <c:v>1.46286783798931E-2</c:v>
                </c:pt>
                <c:pt idx="57" formatCode="General">
                  <c:v>1.3163239596670101E-2</c:v>
                </c:pt>
                <c:pt idx="58" formatCode="General">
                  <c:v>1.17440778276541E-2</c:v>
                </c:pt>
                <c:pt idx="59" formatCode="General">
                  <c:v>1.0386618744247501E-2</c:v>
                </c:pt>
                <c:pt idx="60" formatCode="General">
                  <c:v>9.1062880178526297E-3</c:v>
                </c:pt>
                <c:pt idx="61" formatCode="General">
                  <c:v>7.9185113198718595E-3</c:v>
                </c:pt>
                <c:pt idx="62" formatCode="General">
                  <c:v>6.8387143217075097E-3</c:v>
                </c:pt>
                <c:pt idx="63" formatCode="General">
                  <c:v>5.8617551328921502E-3</c:v>
                </c:pt>
                <c:pt idx="64" formatCode="General">
                  <c:v>4.9824918629583301E-3</c:v>
                </c:pt>
                <c:pt idx="65" formatCode="General">
                  <c:v>4.1957826214385902E-3</c:v>
                </c:pt>
                <c:pt idx="66" formatCode="General">
                  <c:v>3.4964855178654902E-3</c:v>
                </c:pt>
                <c:pt idx="67" formatCode="General">
                  <c:v>2.8794586617715799E-3</c:v>
                </c:pt>
                <c:pt idx="68" formatCode="General">
                  <c:v>2.3395601626894102E-3</c:v>
                </c:pt>
                <c:pt idx="69" formatCode="General">
                  <c:v>1.87164813015153E-3</c:v>
                </c:pt>
                <c:pt idx="70" formatCode="General">
                  <c:v>1.4705806736904799E-3</c:v>
                </c:pt>
                <c:pt idx="71" formatCode="General">
                  <c:v>1.13121590283883E-3</c:v>
                </c:pt>
                <c:pt idx="72" formatCode="General">
                  <c:v>8.4841192712912801E-4</c:v>
                </c:pt>
                <c:pt idx="73" formatCode="General">
                  <c:v>6.1702685609391105E-4</c:v>
                </c:pt>
                <c:pt idx="74" formatCode="General">
                  <c:v>4.3191879926573801E-4</c:v>
                </c:pt>
                <c:pt idx="75" formatCode="General">
                  <c:v>2.87945866177158E-4</c:v>
                </c:pt>
                <c:pt idx="76" formatCode="General">
                  <c:v>1.7996616636072399E-4</c:v>
                </c:pt>
                <c:pt idx="77" formatCode="General">
                  <c:v>1.02837809348985E-4</c:v>
                </c:pt>
                <c:pt idx="78">
                  <c:v>5.1418904674492601E-5</c:v>
                </c:pt>
                <c:pt idx="79">
                  <c:v>2.0567561869797001E-5</c:v>
                </c:pt>
                <c:pt idx="80">
                  <c:v>5.1418904674492596E-6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B11-B7EF-7D2E6B34F4DB}"/>
            </c:ext>
          </c:extLst>
        </c:ser>
        <c:ser>
          <c:idx val="4"/>
          <c:order val="4"/>
          <c:tx>
            <c:strRef>
              <c:f>Conv!$G$2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Conv!$G$123:$G$203</c:f>
              <c:numCache>
                <c:formatCode>General</c:formatCode>
                <c:ptCount val="81"/>
                <c:pt idx="0">
                  <c:v>8.5639437502751174E-5</c:v>
                </c:pt>
                <c:pt idx="1">
                  <c:v>1.1516845648574E-4</c:v>
                </c:pt>
                <c:pt idx="2">
                  <c:v>1.5372201833271077E-4</c:v>
                </c:pt>
                <c:pt idx="3">
                  <c:v>2.0364858696821455E-4</c:v>
                </c:pt>
                <c:pt idx="4">
                  <c:v>2.6777468399594108E-4</c:v>
                </c:pt>
                <c:pt idx="5">
                  <c:v>3.4946237271170729E-4</c:v>
                </c:pt>
                <c:pt idx="6">
                  <c:v>4.5266208393285583E-4</c:v>
                </c:pt>
                <c:pt idx="7">
                  <c:v>5.8195661224170613E-4</c:v>
                </c:pt>
                <c:pt idx="8">
                  <c:v>7.4259135157974288E-4</c:v>
                </c:pt>
                <c:pt idx="9">
                  <c:v>9.4048518423071935E-4</c:v>
                </c:pt>
                <c:pt idx="10">
                  <c:v>1.1822159682598054E-3</c:v>
                </c:pt>
                <c:pt idx="11">
                  <c:v>1.4749743747020077E-3</c:v>
                </c:pt>
                <c:pt idx="12">
                  <c:v>1.8264799986637929E-3</c:v>
                </c:pt>
                <c:pt idx="13">
                  <c:v>2.2448542938190946E-3</c:v>
                </c:pt>
                <c:pt idx="14">
                  <c:v>2.7384460283003125E-3</c:v>
                </c:pt>
                <c:pt idx="15">
                  <c:v>3.3156066770359204E-3</c:v>
                </c:pt>
                <c:pt idx="16">
                  <c:v>3.9844154605724203E-3</c:v>
                </c:pt>
                <c:pt idx="17">
                  <c:v>4.7523565773082525E-3</c:v>
                </c:pt>
                <c:pt idx="18">
                  <c:v>5.6259544660962309E-3</c:v>
                </c:pt>
                <c:pt idx="19">
                  <c:v>6.6103765341309949E-3</c:v>
                </c:pt>
                <c:pt idx="20">
                  <c:v>7.7090164901884627E-3</c:v>
                </c:pt>
                <c:pt idx="21">
                  <c:v>8.9230749859904625E-3</c:v>
                </c:pt>
                <c:pt idx="22">
                  <c:v>1.0251157402814896E-2</c:v>
                </c:pt>
                <c:pt idx="23">
                  <c:v>1.168891102287457E-2</c:v>
                </c:pt>
                <c:pt idx="24">
                  <c:v>1.3228725197859633E-2</c:v>
                </c:pt>
                <c:pt idx="25">
                  <c:v>1.4859518206011802E-2</c:v>
                </c:pt>
                <c:pt idx="26">
                  <c:v>1.6566633071539338E-2</c:v>
                </c:pt>
                <c:pt idx="27">
                  <c:v>1.8331861592284539E-2</c:v>
                </c:pt>
                <c:pt idx="28">
                  <c:v>2.0133611180985868E-2</c:v>
                </c:pt>
                <c:pt idx="29">
                  <c:v>2.1947222996628886E-2</c:v>
                </c:pt>
                <c:pt idx="30">
                  <c:v>2.3745442481665453E-2</c:v>
                </c:pt>
                <c:pt idx="31">
                  <c:v>2.5499035210277087E-2</c:v>
                </c:pt>
                <c:pt idx="32">
                  <c:v>2.7177532380964476E-2</c:v>
                </c:pt>
                <c:pt idx="33">
                  <c:v>2.8750081917899056E-2</c:v>
                </c:pt>
                <c:pt idx="34">
                  <c:v>3.0186373578822995E-2</c:v>
                </c:pt>
                <c:pt idx="35">
                  <c:v>3.1457600288983326E-2</c:v>
                </c:pt>
                <c:pt idx="36">
                  <c:v>3.2537413653295898E-2</c:v>
                </c:pt>
                <c:pt idx="37">
                  <c:v>3.3402829653458359E-2</c:v>
                </c:pt>
                <c:pt idx="38">
                  <c:v>3.4035041170721779E-2</c:v>
                </c:pt>
                <c:pt idx="39">
                  <c:v>3.4420097263283142E-2</c:v>
                </c:pt>
                <c:pt idx="40">
                  <c:v>3.4549414947133553E-2</c:v>
                </c:pt>
                <c:pt idx="41">
                  <c:v>3.4420097263283149E-2</c:v>
                </c:pt>
                <c:pt idx="42">
                  <c:v>3.4035041170721779E-2</c:v>
                </c:pt>
                <c:pt idx="43">
                  <c:v>3.3402829653458359E-2</c:v>
                </c:pt>
                <c:pt idx="44">
                  <c:v>3.2537413653295898E-2</c:v>
                </c:pt>
                <c:pt idx="45">
                  <c:v>3.1457600288983326E-2</c:v>
                </c:pt>
                <c:pt idx="46">
                  <c:v>3.0186373578822995E-2</c:v>
                </c:pt>
                <c:pt idx="47">
                  <c:v>2.8750081917899056E-2</c:v>
                </c:pt>
                <c:pt idx="48">
                  <c:v>2.7177532380964476E-2</c:v>
                </c:pt>
                <c:pt idx="49">
                  <c:v>2.5499035210277087E-2</c:v>
                </c:pt>
                <c:pt idx="50">
                  <c:v>2.3745442481665453E-2</c:v>
                </c:pt>
                <c:pt idx="51">
                  <c:v>2.1947222996628886E-2</c:v>
                </c:pt>
                <c:pt idx="52">
                  <c:v>2.013361118098551E-2</c:v>
                </c:pt>
                <c:pt idx="53">
                  <c:v>1.8331861592284181E-2</c:v>
                </c:pt>
                <c:pt idx="54">
                  <c:v>1.6566633071538991E-2</c:v>
                </c:pt>
                <c:pt idx="55">
                  <c:v>1.4859518206011465E-2</c:v>
                </c:pt>
                <c:pt idx="56">
                  <c:v>1.3228725197859318E-2</c:v>
                </c:pt>
                <c:pt idx="57">
                  <c:v>1.1688911022874273E-2</c:v>
                </c:pt>
                <c:pt idx="58">
                  <c:v>1.0251157402814619E-2</c:v>
                </c:pt>
                <c:pt idx="59">
                  <c:v>8.9230749859902057E-3</c:v>
                </c:pt>
                <c:pt idx="60">
                  <c:v>7.709016490188232E-3</c:v>
                </c:pt>
                <c:pt idx="61">
                  <c:v>6.6103765341307876E-3</c:v>
                </c:pt>
                <c:pt idx="62">
                  <c:v>5.6259544660960479E-3</c:v>
                </c:pt>
                <c:pt idx="63">
                  <c:v>4.7523565773080877E-3</c:v>
                </c:pt>
                <c:pt idx="64">
                  <c:v>3.9844154605722781E-3</c:v>
                </c:pt>
                <c:pt idx="65">
                  <c:v>3.3156066770357964E-3</c:v>
                </c:pt>
                <c:pt idx="66">
                  <c:v>2.7384460283003125E-3</c:v>
                </c:pt>
                <c:pt idx="67">
                  <c:v>2.2448542938190946E-3</c:v>
                </c:pt>
                <c:pt idx="68">
                  <c:v>1.8264799986637929E-3</c:v>
                </c:pt>
                <c:pt idx="69">
                  <c:v>1.4749743747020077E-3</c:v>
                </c:pt>
                <c:pt idx="70">
                  <c:v>1.1822159682598054E-3</c:v>
                </c:pt>
                <c:pt idx="71">
                  <c:v>9.4048518423071935E-4</c:v>
                </c:pt>
                <c:pt idx="72">
                  <c:v>7.4259135157974288E-4</c:v>
                </c:pt>
                <c:pt idx="73">
                  <c:v>5.8195661224170613E-4</c:v>
                </c:pt>
                <c:pt idx="74">
                  <c:v>4.5266208393285583E-4</c:v>
                </c:pt>
                <c:pt idx="75">
                  <c:v>3.4946237271170729E-4</c:v>
                </c:pt>
                <c:pt idx="76">
                  <c:v>2.6777468399594108E-4</c:v>
                </c:pt>
                <c:pt idx="77">
                  <c:v>2.0364858696821455E-4</c:v>
                </c:pt>
                <c:pt idx="78">
                  <c:v>1.5372201833271077E-4</c:v>
                </c:pt>
                <c:pt idx="79">
                  <c:v>1.1516845648574E-4</c:v>
                </c:pt>
                <c:pt idx="80">
                  <c:v>8.5639437502751174E-5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5-4B11-B7EF-7D2E6B34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01248"/>
        <c:axId val="843617472"/>
      </c:scatterChart>
      <c:valAx>
        <c:axId val="84360124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7472"/>
        <c:crosses val="autoZero"/>
        <c:crossBetween val="midCat"/>
      </c:valAx>
      <c:valAx>
        <c:axId val="843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012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4206821350091"/>
          <c:y val="0.92582723179075155"/>
          <c:w val="0.52798233350258672"/>
          <c:h val="5.854837916546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</a:t>
            </a:r>
            <a:r>
              <a:rPr lang="en-US" baseline="0"/>
              <a:t> Probablity Density for Scale by 1/2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Conv!$F$3:$F$323</c:f>
              <c:numCache>
                <c:formatCode>General</c:formatCode>
                <c:ptCount val="321"/>
                <c:pt idx="43" formatCode="0.00E+00">
                  <c:v>6.2358578616171945E-4</c:v>
                </c:pt>
                <c:pt idx="120" formatCode="0.00E+00">
                  <c:v>5.1418904674492596E-6</c:v>
                </c:pt>
                <c:pt idx="121" formatCode="0.00E+00">
                  <c:v>2.0567561869797001E-5</c:v>
                </c:pt>
                <c:pt idx="122" formatCode="0.00E+00">
                  <c:v>5.1418904674492601E-5</c:v>
                </c:pt>
                <c:pt idx="123">
                  <c:v>1.02837809348985E-4</c:v>
                </c:pt>
                <c:pt idx="124">
                  <c:v>1.7996616636072399E-4</c:v>
                </c:pt>
                <c:pt idx="125">
                  <c:v>2.87945866177158E-4</c:v>
                </c:pt>
                <c:pt idx="126">
                  <c:v>4.3191879926573801E-4</c:v>
                </c:pt>
                <c:pt idx="127">
                  <c:v>6.1702685609391105E-4</c:v>
                </c:pt>
                <c:pt idx="128">
                  <c:v>8.4841192712912801E-4</c:v>
                </c:pt>
                <c:pt idx="129">
                  <c:v>1.13121590283883E-3</c:v>
                </c:pt>
                <c:pt idx="130">
                  <c:v>1.4705806736904799E-3</c:v>
                </c:pt>
                <c:pt idx="131">
                  <c:v>1.87164813015153E-3</c:v>
                </c:pt>
                <c:pt idx="132">
                  <c:v>2.3395601626894102E-3</c:v>
                </c:pt>
                <c:pt idx="133">
                  <c:v>2.8794586617715799E-3</c:v>
                </c:pt>
                <c:pt idx="134">
                  <c:v>3.4964855178654902E-3</c:v>
                </c:pt>
                <c:pt idx="135">
                  <c:v>4.1957826214385902E-3</c:v>
                </c:pt>
                <c:pt idx="136">
                  <c:v>4.9824918629583301E-3</c:v>
                </c:pt>
                <c:pt idx="137">
                  <c:v>5.8617551328921502E-3</c:v>
                </c:pt>
                <c:pt idx="138">
                  <c:v>6.8387143217075097E-3</c:v>
                </c:pt>
                <c:pt idx="139">
                  <c:v>7.9185113198718595E-3</c:v>
                </c:pt>
                <c:pt idx="140">
                  <c:v>9.1062880178526401E-3</c:v>
                </c:pt>
                <c:pt idx="141">
                  <c:v>1.0386618744247501E-2</c:v>
                </c:pt>
                <c:pt idx="142">
                  <c:v>1.17440778276541E-2</c:v>
                </c:pt>
                <c:pt idx="143">
                  <c:v>1.3163239596670101E-2</c:v>
                </c:pt>
                <c:pt idx="144">
                  <c:v>1.46286783798931E-2</c:v>
                </c:pt>
                <c:pt idx="145">
                  <c:v>1.6124968505920802E-2</c:v>
                </c:pt>
                <c:pt idx="146">
                  <c:v>1.76366843033509E-2</c:v>
                </c:pt>
                <c:pt idx="147">
                  <c:v>1.9148400100781001E-2</c:v>
                </c:pt>
                <c:pt idx="148">
                  <c:v>2.0644690226808701E-2</c:v>
                </c:pt>
                <c:pt idx="149">
                  <c:v>2.2110129010031801E-2</c:v>
                </c:pt>
                <c:pt idx="150">
                  <c:v>2.35292907790478E-2</c:v>
                </c:pt>
                <c:pt idx="151">
                  <c:v>2.4886749862454399E-2</c:v>
                </c:pt>
                <c:pt idx="152">
                  <c:v>2.6167080588849201E-2</c:v>
                </c:pt>
                <c:pt idx="153">
                  <c:v>2.7354857286830001E-2</c:v>
                </c:pt>
                <c:pt idx="154">
                  <c:v>2.84346542849944E-2</c:v>
                </c:pt>
                <c:pt idx="155">
                  <c:v>2.93910459119399E-2</c:v>
                </c:pt>
                <c:pt idx="156">
                  <c:v>3.0208606496264299E-2</c:v>
                </c:pt>
                <c:pt idx="157">
                  <c:v>3.0871910366565301E-2</c:v>
                </c:pt>
                <c:pt idx="158">
                  <c:v>3.1365531851440399E-2</c:v>
                </c:pt>
                <c:pt idx="159">
                  <c:v>3.1674045279487403E-2</c:v>
                </c:pt>
                <c:pt idx="160">
                  <c:v>3.1782024979303797E-2</c:v>
                </c:pt>
                <c:pt idx="161">
                  <c:v>3.1674045279487403E-2</c:v>
                </c:pt>
                <c:pt idx="162">
                  <c:v>3.1365531851440399E-2</c:v>
                </c:pt>
                <c:pt idx="163">
                  <c:v>3.0871910366565301E-2</c:v>
                </c:pt>
                <c:pt idx="164">
                  <c:v>3.0208606496264299E-2</c:v>
                </c:pt>
                <c:pt idx="165">
                  <c:v>2.93910459119399E-2</c:v>
                </c:pt>
                <c:pt idx="166">
                  <c:v>2.84346542849944E-2</c:v>
                </c:pt>
                <c:pt idx="167">
                  <c:v>2.7354857286830001E-2</c:v>
                </c:pt>
                <c:pt idx="168">
                  <c:v>2.6167080588849201E-2</c:v>
                </c:pt>
                <c:pt idx="169">
                  <c:v>2.4886749862454399E-2</c:v>
                </c:pt>
                <c:pt idx="170">
                  <c:v>2.35292907790478E-2</c:v>
                </c:pt>
                <c:pt idx="171">
                  <c:v>2.2110129010031801E-2</c:v>
                </c:pt>
                <c:pt idx="172">
                  <c:v>2.0644690226808701E-2</c:v>
                </c:pt>
                <c:pt idx="173">
                  <c:v>1.9148400100781001E-2</c:v>
                </c:pt>
                <c:pt idx="174">
                  <c:v>1.76366843033509E-2</c:v>
                </c:pt>
                <c:pt idx="175">
                  <c:v>1.6124968505920802E-2</c:v>
                </c:pt>
                <c:pt idx="176">
                  <c:v>1.46286783798931E-2</c:v>
                </c:pt>
                <c:pt idx="177">
                  <c:v>1.3163239596670101E-2</c:v>
                </c:pt>
                <c:pt idx="178">
                  <c:v>1.17440778276541E-2</c:v>
                </c:pt>
                <c:pt idx="179">
                  <c:v>1.0386618744247501E-2</c:v>
                </c:pt>
                <c:pt idx="180">
                  <c:v>9.1062880178526297E-3</c:v>
                </c:pt>
                <c:pt idx="181">
                  <c:v>7.9185113198718595E-3</c:v>
                </c:pt>
                <c:pt idx="182">
                  <c:v>6.8387143217075097E-3</c:v>
                </c:pt>
                <c:pt idx="183">
                  <c:v>5.8617551328921502E-3</c:v>
                </c:pt>
                <c:pt idx="184">
                  <c:v>4.9824918629583301E-3</c:v>
                </c:pt>
                <c:pt idx="185">
                  <c:v>4.1957826214385902E-3</c:v>
                </c:pt>
                <c:pt idx="186">
                  <c:v>3.4964855178654902E-3</c:v>
                </c:pt>
                <c:pt idx="187">
                  <c:v>2.8794586617715799E-3</c:v>
                </c:pt>
                <c:pt idx="188">
                  <c:v>2.3395601626894102E-3</c:v>
                </c:pt>
                <c:pt idx="189">
                  <c:v>1.87164813015153E-3</c:v>
                </c:pt>
                <c:pt idx="190">
                  <c:v>1.4705806736904799E-3</c:v>
                </c:pt>
                <c:pt idx="191">
                  <c:v>1.13121590283883E-3</c:v>
                </c:pt>
                <c:pt idx="192">
                  <c:v>8.4841192712912801E-4</c:v>
                </c:pt>
                <c:pt idx="193">
                  <c:v>6.1702685609391105E-4</c:v>
                </c:pt>
                <c:pt idx="194">
                  <c:v>4.3191879926573801E-4</c:v>
                </c:pt>
                <c:pt idx="195">
                  <c:v>2.87945866177158E-4</c:v>
                </c:pt>
                <c:pt idx="196">
                  <c:v>1.7996616636072399E-4</c:v>
                </c:pt>
                <c:pt idx="197">
                  <c:v>1.02837809348985E-4</c:v>
                </c:pt>
                <c:pt idx="198" formatCode="0.00E+00">
                  <c:v>5.1418904674492601E-5</c:v>
                </c:pt>
                <c:pt idx="199" formatCode="0.00E+00">
                  <c:v>2.0567561869797001E-5</c:v>
                </c:pt>
                <c:pt idx="200" formatCode="0.00E+00">
                  <c:v>5.1418904674492596E-6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F-422C-8087-D338F7F61FED}"/>
            </c:ext>
          </c:extLst>
        </c:ser>
        <c:ser>
          <c:idx val="1"/>
          <c:order val="1"/>
          <c:tx>
            <c:strRef>
              <c:f>Conv!$K$2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Conv!$K$3:$K$323</c:f>
              <c:numCache>
                <c:formatCode>General</c:formatCode>
                <c:ptCount val="321"/>
                <c:pt idx="80" formatCode="0.00E+00">
                  <c:v>2.64390375792455E-11</c:v>
                </c:pt>
                <c:pt idx="81" formatCode="0.00E+00">
                  <c:v>2.11512300633964E-10</c:v>
                </c:pt>
                <c:pt idx="82" formatCode="0.00E+00">
                  <c:v>9.5180535285284006E-10</c:v>
                </c:pt>
                <c:pt idx="83" formatCode="0.00E+00">
                  <c:v>3.1726845095094599E-9</c:v>
                </c:pt>
                <c:pt idx="84" formatCode="0.00E+00">
                  <c:v>8.7248824011510393E-9</c:v>
                </c:pt>
                <c:pt idx="85" formatCode="0.00E+00">
                  <c:v>2.09397177627624E-8</c:v>
                </c:pt>
                <c:pt idx="86" formatCode="0.00E+00">
                  <c:v>4.5369388485985397E-8</c:v>
                </c:pt>
                <c:pt idx="87" formatCode="0.00E+00">
                  <c:v>9.0738776971970794E-8</c:v>
                </c:pt>
                <c:pt idx="88" formatCode="0.00E+00">
                  <c:v>1.70135206822445E-7</c:v>
                </c:pt>
                <c:pt idx="89" formatCode="0.00E+00">
                  <c:v>3.0246258990656898E-7</c:v>
                </c:pt>
                <c:pt idx="90" formatCode="0.00E+00">
                  <c:v>5.1418640284116703E-7</c:v>
                </c:pt>
                <c:pt idx="91" formatCode="0.00E+00">
                  <c:v>8.4139593192191104E-7</c:v>
                </c:pt>
                <c:pt idx="92" formatCode="0.00E+00">
                  <c:v>1.33221022554302E-6</c:v>
                </c:pt>
                <c:pt idx="93" formatCode="0.00E+00">
                  <c:v>2.04955419314311E-6</c:v>
                </c:pt>
                <c:pt idx="94" formatCode="0.00E+00">
                  <c:v>3.0743312897146699E-6</c:v>
                </c:pt>
                <c:pt idx="95" formatCode="0.00E+00">
                  <c:v>4.5090192249148496E-6</c:v>
                </c:pt>
                <c:pt idx="96" formatCode="0.00E+00">
                  <c:v>6.4817151358151003E-6</c:v>
                </c:pt>
                <c:pt idx="97" formatCode="0.00E+00">
                  <c:v>9.1506566623272097E-6</c:v>
                </c:pt>
                <c:pt idx="98" formatCode="0.00E+00">
                  <c:v>1.2709245364343301E-5</c:v>
                </c:pt>
                <c:pt idx="99" formatCode="0.00E+00">
                  <c:v>1.7391598919627698E-5</c:v>
                </c:pt>
                <c:pt idx="100" formatCode="0.00E+00">
                  <c:v>2.34786585414974E-5</c:v>
                </c:pt>
                <c:pt idx="101" formatCode="0.00E+00">
                  <c:v>3.1304666543029298E-5</c:v>
                </c:pt>
                <c:pt idx="102" formatCode="0.00E+00">
                  <c:v>4.1263828974529803E-5</c:v>
                </c:pt>
                <c:pt idx="103" formatCode="0.00E+00">
                  <c:v>5.3816978261005298E-5</c:v>
                </c:pt>
                <c:pt idx="104" formatCode="0.00E+00">
                  <c:v>6.9498050766368598E-5</c:v>
                </c:pt>
                <c:pt idx="105" formatCode="0.00E+00">
                  <c:v>8.8920194211120001E-5</c:v>
                </c:pt>
                <c:pt idx="106">
                  <c:v>1.1278131987023799E-4</c:v>
                </c:pt>
                <c:pt idx="107">
                  <c:v>1.41868914478022E-4</c:v>
                </c:pt>
                <c:pt idx="108">
                  <c:v>1.77063926766612E-4</c:v>
                </c:pt>
                <c:pt idx="109">
                  <c:v>2.19343543564937E-4</c:v>
                </c:pt>
                <c:pt idx="110">
                  <c:v>2.6978267038481801E-4</c:v>
                </c:pt>
                <c:pt idx="111">
                  <c:v>3.2955393142096998E-4</c:v>
                </c:pt>
                <c:pt idx="112">
                  <c:v>3.9992600389163299E-4</c:v>
                </c:pt>
                <c:pt idx="113">
                  <c:v>4.8226010164657498E-4</c:v>
                </c:pt>
                <c:pt idx="114">
                  <c:v>5.7800442296919896E-4</c:v>
                </c:pt>
                <c:pt idx="115">
                  <c:v>6.8868637749949595E-4</c:v>
                </c:pt>
                <c:pt idx="116">
                  <c:v>8.1590240720457396E-4</c:v>
                </c:pt>
                <c:pt idx="117">
                  <c:v>9.6130521632351495E-4</c:v>
                </c:pt>
                <c:pt idx="118">
                  <c:v>1.1265882252132599E-3</c:v>
                </c:pt>
                <c:pt idx="119">
                  <c:v>1.31346706302234E-3</c:v>
                </c:pt>
                <c:pt idx="120">
                  <c:v>1.5236579141190601E-3</c:v>
                </c:pt>
                <c:pt idx="121">
                  <c:v>1.7588525332009901E-3</c:v>
                </c:pt>
                <c:pt idx="122">
                  <c:v>2.02069048430555E-3</c:v>
                </c:pt>
                <c:pt idx="123">
                  <c:v>2.3107291589413298E-3</c:v>
                </c:pt>
                <c:pt idx="124">
                  <c:v>2.6304121285601599E-3</c:v>
                </c:pt>
                <c:pt idx="125">
                  <c:v>2.9810363865895402E-3</c:v>
                </c:pt>
                <c:pt idx="126">
                  <c:v>3.3637190352452501E-3</c:v>
                </c:pt>
                <c:pt idx="127">
                  <c:v>3.7793639723440599E-3</c:v>
                </c:pt>
                <c:pt idx="128">
                  <c:v>4.2286291333361297E-3</c:v>
                </c:pt>
                <c:pt idx="129">
                  <c:v>4.7118948437770303E-3</c:v>
                </c:pt>
                <c:pt idx="130">
                  <c:v>5.2292338374591496E-3</c:v>
                </c:pt>
                <c:pt idx="131">
                  <c:v>5.7803834954222102E-3</c:v>
                </c:pt>
                <c:pt idx="132">
                  <c:v>6.3647208610627601E-3</c:v>
                </c:pt>
                <c:pt idx="133">
                  <c:v>6.9812409865624304E-3</c:v>
                </c:pt>
                <c:pt idx="134">
                  <c:v>7.6285391658546201E-3</c:v>
                </c:pt>
                <c:pt idx="135">
                  <c:v>8.3047976093496203E-3</c:v>
                </c:pt>
                <c:pt idx="136">
                  <c:v>9.0077771156377197E-3</c:v>
                </c:pt>
                <c:pt idx="137">
                  <c:v>9.7348142953903004E-3</c:v>
                </c:pt>
                <c:pt idx="138">
                  <c:v>1.04828249026785E-2</c:v>
                </c:pt>
                <c:pt idx="139">
                  <c:v>1.12483138289297E-2</c:v>
                </c:pt>
                <c:pt idx="140">
                  <c:v>1.20273923147404E-2</c:v>
                </c:pt>
                <c:pt idx="141">
                  <c:v>1.28158029347674E-2</c:v>
                </c:pt>
                <c:pt idx="142">
                  <c:v>1.36089529109147E-2</c:v>
                </c:pt>
                <c:pt idx="143">
                  <c:v>1.44019548284515E-2</c:v>
                </c:pt>
                <c:pt idx="144">
                  <c:v>1.51896738296945E-2</c:v>
                </c:pt>
                <c:pt idx="145">
                  <c:v>1.5966780359887401E-2</c:v>
                </c:pt>
                <c:pt idx="146">
                  <c:v>1.6727807539912799E-2</c:v>
                </c:pt>
                <c:pt idx="147">
                  <c:v>1.7467212240469002E-2</c:v>
                </c:pt>
                <c:pt idx="148">
                  <c:v>1.81794389323457E-2</c:v>
                </c:pt>
                <c:pt idx="149">
                  <c:v>1.8858985387432099E-2</c:v>
                </c:pt>
                <c:pt idx="150">
                  <c:v>1.95004693050921E-2</c:v>
                </c:pt>
                <c:pt idx="151">
                  <c:v>2.00986949385389E-2</c:v>
                </c:pt>
                <c:pt idx="152">
                  <c:v>2.0648718795842701E-2</c:v>
                </c:pt>
                <c:pt idx="153">
                  <c:v>2.11459134902077E-2</c:v>
                </c:pt>
                <c:pt idx="154">
                  <c:v>2.15860288141476E-2</c:v>
                </c:pt>
                <c:pt idx="155">
                  <c:v>2.1965249112198101E-2</c:v>
                </c:pt>
                <c:pt idx="156">
                  <c:v>2.2280246026796399E-2</c:v>
                </c:pt>
                <c:pt idx="157">
                  <c:v>2.2528225691963399E-2</c:v>
                </c:pt>
                <c:pt idx="158">
                  <c:v>2.2706969449421601E-2</c:v>
                </c:pt>
                <c:pt idx="159">
                  <c:v>2.28148671617825E-2</c:v>
                </c:pt>
                <c:pt idx="160">
                  <c:v>2.2850942197436899E-2</c:v>
                </c:pt>
                <c:pt idx="161">
                  <c:v>2.28148671617825E-2</c:v>
                </c:pt>
                <c:pt idx="162">
                  <c:v>2.2706969449421601E-2</c:v>
                </c:pt>
                <c:pt idx="163">
                  <c:v>2.2528225691963399E-2</c:v>
                </c:pt>
                <c:pt idx="164">
                  <c:v>2.2280246026796399E-2</c:v>
                </c:pt>
                <c:pt idx="165">
                  <c:v>2.1965249112198101E-2</c:v>
                </c:pt>
                <c:pt idx="166">
                  <c:v>2.15860288141476E-2</c:v>
                </c:pt>
                <c:pt idx="167">
                  <c:v>2.11459134902077E-2</c:v>
                </c:pt>
                <c:pt idx="168">
                  <c:v>2.0648718795842701E-2</c:v>
                </c:pt>
                <c:pt idx="169">
                  <c:v>2.0098694938538799E-2</c:v>
                </c:pt>
                <c:pt idx="170">
                  <c:v>1.95004693050921E-2</c:v>
                </c:pt>
                <c:pt idx="171">
                  <c:v>1.8858985387432099E-2</c:v>
                </c:pt>
                <c:pt idx="172">
                  <c:v>1.8179438932345599E-2</c:v>
                </c:pt>
                <c:pt idx="173">
                  <c:v>1.7467212240469002E-2</c:v>
                </c:pt>
                <c:pt idx="174">
                  <c:v>1.6727807539912799E-2</c:v>
                </c:pt>
                <c:pt idx="175">
                  <c:v>1.5966780359887401E-2</c:v>
                </c:pt>
                <c:pt idx="176">
                  <c:v>1.51896738296945E-2</c:v>
                </c:pt>
                <c:pt idx="177">
                  <c:v>1.44019548284515E-2</c:v>
                </c:pt>
                <c:pt idx="178">
                  <c:v>1.36089529109147E-2</c:v>
                </c:pt>
                <c:pt idx="179">
                  <c:v>1.28158029347674E-2</c:v>
                </c:pt>
                <c:pt idx="180">
                  <c:v>1.20273923147404E-2</c:v>
                </c:pt>
                <c:pt idx="181">
                  <c:v>1.12483138289297E-2</c:v>
                </c:pt>
                <c:pt idx="182">
                  <c:v>1.04828249026785E-2</c:v>
                </c:pt>
                <c:pt idx="183">
                  <c:v>9.7348142953903004E-3</c:v>
                </c:pt>
                <c:pt idx="184">
                  <c:v>9.0077771156377197E-3</c:v>
                </c:pt>
                <c:pt idx="185">
                  <c:v>8.3047976093496203E-3</c:v>
                </c:pt>
                <c:pt idx="186">
                  <c:v>7.6285391658546201E-3</c:v>
                </c:pt>
                <c:pt idx="187">
                  <c:v>6.9812409865624304E-3</c:v>
                </c:pt>
                <c:pt idx="188">
                  <c:v>6.3647208610627601E-3</c:v>
                </c:pt>
                <c:pt idx="189">
                  <c:v>5.7803834954221998E-3</c:v>
                </c:pt>
                <c:pt idx="190">
                  <c:v>5.2292338374591496E-3</c:v>
                </c:pt>
                <c:pt idx="191">
                  <c:v>4.7118948437770303E-3</c:v>
                </c:pt>
                <c:pt idx="192">
                  <c:v>4.2286291333361297E-3</c:v>
                </c:pt>
                <c:pt idx="193">
                  <c:v>3.7793639723440599E-3</c:v>
                </c:pt>
                <c:pt idx="194">
                  <c:v>3.3637190352452501E-3</c:v>
                </c:pt>
                <c:pt idx="195">
                  <c:v>2.9810363865895402E-3</c:v>
                </c:pt>
                <c:pt idx="196">
                  <c:v>2.6304121285601599E-3</c:v>
                </c:pt>
                <c:pt idx="197">
                  <c:v>2.3107291589413298E-3</c:v>
                </c:pt>
                <c:pt idx="198">
                  <c:v>2.02069048430555E-3</c:v>
                </c:pt>
                <c:pt idx="199">
                  <c:v>1.7588525332009901E-3</c:v>
                </c:pt>
                <c:pt idx="200">
                  <c:v>1.5236579141190601E-3</c:v>
                </c:pt>
                <c:pt idx="201">
                  <c:v>1.31346706302234E-3</c:v>
                </c:pt>
                <c:pt idx="202">
                  <c:v>1.1265882252132599E-3</c:v>
                </c:pt>
                <c:pt idx="203">
                  <c:v>9.6130521632351398E-4</c:v>
                </c:pt>
                <c:pt idx="204">
                  <c:v>8.1590240720457396E-4</c:v>
                </c:pt>
                <c:pt idx="205">
                  <c:v>6.8868637749949497E-4</c:v>
                </c:pt>
                <c:pt idx="206">
                  <c:v>5.7800442296919896E-4</c:v>
                </c:pt>
                <c:pt idx="207">
                  <c:v>4.8226010164657498E-4</c:v>
                </c:pt>
                <c:pt idx="208">
                  <c:v>3.9992600389163299E-4</c:v>
                </c:pt>
                <c:pt idx="209">
                  <c:v>3.2955393142096998E-4</c:v>
                </c:pt>
                <c:pt idx="210">
                  <c:v>2.6978267038481801E-4</c:v>
                </c:pt>
                <c:pt idx="211">
                  <c:v>2.19343543564937E-4</c:v>
                </c:pt>
                <c:pt idx="212">
                  <c:v>1.77063926766612E-4</c:v>
                </c:pt>
                <c:pt idx="213">
                  <c:v>1.41868914478022E-4</c:v>
                </c:pt>
                <c:pt idx="214">
                  <c:v>1.1278131987023799E-4</c:v>
                </c:pt>
                <c:pt idx="215" formatCode="0.00E+00">
                  <c:v>8.8920194211120001E-5</c:v>
                </c:pt>
                <c:pt idx="216" formatCode="0.00E+00">
                  <c:v>6.9498050766368598E-5</c:v>
                </c:pt>
                <c:pt idx="217" formatCode="0.00E+00">
                  <c:v>5.3816978261005298E-5</c:v>
                </c:pt>
                <c:pt idx="218" formatCode="0.00E+00">
                  <c:v>4.1263828974529803E-5</c:v>
                </c:pt>
                <c:pt idx="219" formatCode="0.00E+00">
                  <c:v>3.1304666543029298E-5</c:v>
                </c:pt>
                <c:pt idx="220" formatCode="0.00E+00">
                  <c:v>2.34786585414974E-5</c:v>
                </c:pt>
                <c:pt idx="221" formatCode="0.00E+00">
                  <c:v>1.7391598919627698E-5</c:v>
                </c:pt>
                <c:pt idx="222" formatCode="0.00E+00">
                  <c:v>1.2709245364343301E-5</c:v>
                </c:pt>
                <c:pt idx="223" formatCode="0.00E+00">
                  <c:v>9.1506566623272097E-6</c:v>
                </c:pt>
                <c:pt idx="224" formatCode="0.00E+00">
                  <c:v>6.4817151358151003E-6</c:v>
                </c:pt>
                <c:pt idx="225" formatCode="0.00E+00">
                  <c:v>4.5090192249148496E-6</c:v>
                </c:pt>
                <c:pt idx="226" formatCode="0.00E+00">
                  <c:v>3.0743312897146699E-6</c:v>
                </c:pt>
                <c:pt idx="227" formatCode="0.00E+00">
                  <c:v>2.04955419314311E-6</c:v>
                </c:pt>
                <c:pt idx="228" formatCode="0.00E+00">
                  <c:v>1.33221022554302E-6</c:v>
                </c:pt>
                <c:pt idx="229" formatCode="0.00E+00">
                  <c:v>8.4139593192191104E-7</c:v>
                </c:pt>
                <c:pt idx="230" formatCode="0.00E+00">
                  <c:v>5.1418640284116798E-7</c:v>
                </c:pt>
                <c:pt idx="231" formatCode="0.00E+00">
                  <c:v>3.0246258990656898E-7</c:v>
                </c:pt>
                <c:pt idx="232" formatCode="0.00E+00">
                  <c:v>1.70135206822445E-7</c:v>
                </c:pt>
                <c:pt idx="233" formatCode="0.00E+00">
                  <c:v>9.0738776971970794E-8</c:v>
                </c:pt>
                <c:pt idx="234" formatCode="0.00E+00">
                  <c:v>4.5369388485985397E-8</c:v>
                </c:pt>
                <c:pt idx="235" formatCode="0.00E+00">
                  <c:v>2.09397177627625E-8</c:v>
                </c:pt>
                <c:pt idx="236" formatCode="0.00E+00">
                  <c:v>8.7248824011510393E-9</c:v>
                </c:pt>
                <c:pt idx="237" formatCode="0.00E+00">
                  <c:v>3.1726845095094599E-9</c:v>
                </c:pt>
                <c:pt idx="238" formatCode="0.00E+00">
                  <c:v>9.5180535285284006E-10</c:v>
                </c:pt>
                <c:pt idx="239" formatCode="0.00E+00">
                  <c:v>2.11512300633964E-10</c:v>
                </c:pt>
                <c:pt idx="240" formatCode="0.00E+00">
                  <c:v>2.64390375792455E-11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F-422C-8087-D338F7F61FED}"/>
            </c:ext>
          </c:extLst>
        </c:ser>
        <c:ser>
          <c:idx val="2"/>
          <c:order val="2"/>
          <c:tx>
            <c:strRef>
              <c:f>Conv!$V$2</c:f>
              <c:strCache>
                <c:ptCount val="1"/>
                <c:pt idx="0">
                  <c:v>8/2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Conv!$V$3:$V$323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-3.9249999999999998</c:v>
                </c:pt>
                <c:pt idx="4">
                  <c:v>-3.9</c:v>
                </c:pt>
                <c:pt idx="5">
                  <c:v>-3.875</c:v>
                </c:pt>
                <c:pt idx="6">
                  <c:v>-3.85</c:v>
                </c:pt>
                <c:pt idx="7">
                  <c:v>-3.8250000000000002</c:v>
                </c:pt>
                <c:pt idx="8">
                  <c:v>-3.8</c:v>
                </c:pt>
                <c:pt idx="9">
                  <c:v>-3.7749999999999999</c:v>
                </c:pt>
                <c:pt idx="10">
                  <c:v>-3.75</c:v>
                </c:pt>
                <c:pt idx="11">
                  <c:v>-3.7250000000000001</c:v>
                </c:pt>
                <c:pt idx="12">
                  <c:v>-3.7</c:v>
                </c:pt>
                <c:pt idx="13">
                  <c:v>-3.6749999999999998</c:v>
                </c:pt>
                <c:pt idx="14">
                  <c:v>-3.65</c:v>
                </c:pt>
                <c:pt idx="15">
                  <c:v>-3.625</c:v>
                </c:pt>
                <c:pt idx="16">
                  <c:v>-3.6</c:v>
                </c:pt>
                <c:pt idx="17">
                  <c:v>-3.5750000000000002</c:v>
                </c:pt>
                <c:pt idx="18">
                  <c:v>-3.55</c:v>
                </c:pt>
                <c:pt idx="19">
                  <c:v>-3.5249999999999999</c:v>
                </c:pt>
                <c:pt idx="20">
                  <c:v>-3.5</c:v>
                </c:pt>
                <c:pt idx="21">
                  <c:v>-3.4750000000000001</c:v>
                </c:pt>
                <c:pt idx="22">
                  <c:v>-3.45</c:v>
                </c:pt>
                <c:pt idx="23">
                  <c:v>-3.4249999999999998</c:v>
                </c:pt>
                <c:pt idx="24">
                  <c:v>-3.4</c:v>
                </c:pt>
                <c:pt idx="25">
                  <c:v>-3.375</c:v>
                </c:pt>
                <c:pt idx="26">
                  <c:v>-3.35</c:v>
                </c:pt>
                <c:pt idx="27">
                  <c:v>-3.3250000000000002</c:v>
                </c:pt>
                <c:pt idx="28">
                  <c:v>-3.3</c:v>
                </c:pt>
                <c:pt idx="29">
                  <c:v>-3.2750000000000048</c:v>
                </c:pt>
                <c:pt idx="30">
                  <c:v>-3.2500000000000049</c:v>
                </c:pt>
                <c:pt idx="31">
                  <c:v>-3.225000000000005</c:v>
                </c:pt>
                <c:pt idx="32">
                  <c:v>-3.2000000000000051</c:v>
                </c:pt>
                <c:pt idx="33">
                  <c:v>-3.1750000000000052</c:v>
                </c:pt>
                <c:pt idx="34">
                  <c:v>-3.1500000000000048</c:v>
                </c:pt>
                <c:pt idx="35">
                  <c:v>-3.1250000000000049</c:v>
                </c:pt>
                <c:pt idx="36">
                  <c:v>-3.100000000000005</c:v>
                </c:pt>
                <c:pt idx="37">
                  <c:v>-3.0750000000000051</c:v>
                </c:pt>
                <c:pt idx="38">
                  <c:v>-3.0500000000000052</c:v>
                </c:pt>
                <c:pt idx="39">
                  <c:v>-3.0250000000000048</c:v>
                </c:pt>
                <c:pt idx="40">
                  <c:v>-3.0000000000000049</c:v>
                </c:pt>
                <c:pt idx="41">
                  <c:v>-2.975000000000005</c:v>
                </c:pt>
                <c:pt idx="42">
                  <c:v>-2.9500000000000051</c:v>
                </c:pt>
                <c:pt idx="43">
                  <c:v>-2.9250000000000052</c:v>
                </c:pt>
                <c:pt idx="44">
                  <c:v>-2.9000000000000048</c:v>
                </c:pt>
                <c:pt idx="45">
                  <c:v>-2.8750000000000049</c:v>
                </c:pt>
                <c:pt idx="46">
                  <c:v>-2.850000000000005</c:v>
                </c:pt>
                <c:pt idx="47">
                  <c:v>-2.8250000000000051</c:v>
                </c:pt>
                <c:pt idx="48">
                  <c:v>-2.8000000000000052</c:v>
                </c:pt>
                <c:pt idx="49">
                  <c:v>-2.7750000000000048</c:v>
                </c:pt>
                <c:pt idx="50">
                  <c:v>-2.7500000000000049</c:v>
                </c:pt>
                <c:pt idx="51">
                  <c:v>-2.725000000000005</c:v>
                </c:pt>
                <c:pt idx="52">
                  <c:v>-2.7000000000000051</c:v>
                </c:pt>
                <c:pt idx="53">
                  <c:v>-2.6750000000000052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-2.5250000000000048</c:v>
                </c:pt>
                <c:pt idx="60">
                  <c:v>-2.5000000000000049</c:v>
                </c:pt>
                <c:pt idx="61">
                  <c:v>-2.475000000000005</c:v>
                </c:pt>
                <c:pt idx="62">
                  <c:v>-2.4500000000000051</c:v>
                </c:pt>
                <c:pt idx="63">
                  <c:v>-2.4250000000000052</c:v>
                </c:pt>
                <c:pt idx="64">
                  <c:v>-2.4000000000000048</c:v>
                </c:pt>
                <c:pt idx="65">
                  <c:v>-2.3750000000000049</c:v>
                </c:pt>
                <c:pt idx="66">
                  <c:v>-2.350000000000005</c:v>
                </c:pt>
                <c:pt idx="67">
                  <c:v>-2.3250000000000051</c:v>
                </c:pt>
                <c:pt idx="68">
                  <c:v>-2.3000000000000052</c:v>
                </c:pt>
                <c:pt idx="69">
                  <c:v>-2.2750000000000048</c:v>
                </c:pt>
                <c:pt idx="70">
                  <c:v>-2.2500000000000049</c:v>
                </c:pt>
                <c:pt idx="71">
                  <c:v>-2.225000000000005</c:v>
                </c:pt>
                <c:pt idx="72">
                  <c:v>-2.2000000000000051</c:v>
                </c:pt>
                <c:pt idx="73">
                  <c:v>-2.1750000000000052</c:v>
                </c:pt>
                <c:pt idx="74">
                  <c:v>-2.1500000000000048</c:v>
                </c:pt>
                <c:pt idx="75">
                  <c:v>-2.1250000000000049</c:v>
                </c:pt>
                <c:pt idx="76">
                  <c:v>-2.100000000000005</c:v>
                </c:pt>
                <c:pt idx="77">
                  <c:v>-2.0750000000000051</c:v>
                </c:pt>
                <c:pt idx="78">
                  <c:v>-2.0500000000000052</c:v>
                </c:pt>
                <c:pt idx="79">
                  <c:v>-2.0250000000000048</c:v>
                </c:pt>
                <c:pt idx="80">
                  <c:v>-2</c:v>
                </c:pt>
                <c:pt idx="81">
                  <c:v>-1.9750000000000001</c:v>
                </c:pt>
                <c:pt idx="82">
                  <c:v>-1.95</c:v>
                </c:pt>
                <c:pt idx="83">
                  <c:v>-1.925</c:v>
                </c:pt>
                <c:pt idx="84">
                  <c:v>-1.9</c:v>
                </c:pt>
                <c:pt idx="85">
                  <c:v>-1.875</c:v>
                </c:pt>
                <c:pt idx="86">
                  <c:v>-1.85</c:v>
                </c:pt>
                <c:pt idx="87">
                  <c:v>-1.825</c:v>
                </c:pt>
                <c:pt idx="88">
                  <c:v>-1.8</c:v>
                </c:pt>
                <c:pt idx="89">
                  <c:v>-1.7749999999999999</c:v>
                </c:pt>
                <c:pt idx="90">
                  <c:v>-1.75</c:v>
                </c:pt>
                <c:pt idx="91">
                  <c:v>-1.7250000000000001</c:v>
                </c:pt>
                <c:pt idx="92">
                  <c:v>-1.7</c:v>
                </c:pt>
                <c:pt idx="93">
                  <c:v>-1.675</c:v>
                </c:pt>
                <c:pt idx="94">
                  <c:v>-1.65</c:v>
                </c:pt>
                <c:pt idx="95">
                  <c:v>-1.625</c:v>
                </c:pt>
                <c:pt idx="96">
                  <c:v>-1.6</c:v>
                </c:pt>
                <c:pt idx="97">
                  <c:v>-1.575</c:v>
                </c:pt>
                <c:pt idx="98">
                  <c:v>-1.55</c:v>
                </c:pt>
                <c:pt idx="99">
                  <c:v>-1.5249999999999999</c:v>
                </c:pt>
                <c:pt idx="100">
                  <c:v>-1.5</c:v>
                </c:pt>
                <c:pt idx="101">
                  <c:v>-1.4750000000000001</c:v>
                </c:pt>
                <c:pt idx="102">
                  <c:v>-1.45</c:v>
                </c:pt>
                <c:pt idx="103">
                  <c:v>-1.425</c:v>
                </c:pt>
                <c:pt idx="104">
                  <c:v>-1.4</c:v>
                </c:pt>
                <c:pt idx="105">
                  <c:v>-1.375</c:v>
                </c:pt>
                <c:pt idx="106">
                  <c:v>-1.35</c:v>
                </c:pt>
                <c:pt idx="107">
                  <c:v>-1.325</c:v>
                </c:pt>
                <c:pt idx="108">
                  <c:v>-1.3</c:v>
                </c:pt>
                <c:pt idx="109">
                  <c:v>-1.275000000000005</c:v>
                </c:pt>
                <c:pt idx="110">
                  <c:v>-1.2500000000000051</c:v>
                </c:pt>
                <c:pt idx="111">
                  <c:v>-1.225000000000005</c:v>
                </c:pt>
                <c:pt idx="112">
                  <c:v>-1.2000000000000051</c:v>
                </c:pt>
                <c:pt idx="113">
                  <c:v>-1.1750000000000049</c:v>
                </c:pt>
                <c:pt idx="114">
                  <c:v>-1.150000000000005</c:v>
                </c:pt>
                <c:pt idx="115">
                  <c:v>-1.1250000000000051</c:v>
                </c:pt>
                <c:pt idx="116">
                  <c:v>-1.100000000000005</c:v>
                </c:pt>
                <c:pt idx="117">
                  <c:v>-1.0750000000000051</c:v>
                </c:pt>
                <c:pt idx="118">
                  <c:v>-1.0500000000000049</c:v>
                </c:pt>
                <c:pt idx="119">
                  <c:v>-1.025000000000005</c:v>
                </c:pt>
                <c:pt idx="120">
                  <c:v>-1.0000000000000051</c:v>
                </c:pt>
                <c:pt idx="121">
                  <c:v>-0.97500000000000497</c:v>
                </c:pt>
                <c:pt idx="122">
                  <c:v>-0.95000000000000495</c:v>
                </c:pt>
                <c:pt idx="123">
                  <c:v>-0.92500000000000504</c:v>
                </c:pt>
                <c:pt idx="124">
                  <c:v>-0.90000000000000502</c:v>
                </c:pt>
                <c:pt idx="125">
                  <c:v>-0.875000000000005</c:v>
                </c:pt>
                <c:pt idx="126">
                  <c:v>-0.85000000000000497</c:v>
                </c:pt>
                <c:pt idx="127">
                  <c:v>-0.82500000000000495</c:v>
                </c:pt>
                <c:pt idx="128">
                  <c:v>-0.80000000000000504</c:v>
                </c:pt>
                <c:pt idx="129">
                  <c:v>-0.77500000000000502</c:v>
                </c:pt>
                <c:pt idx="130">
                  <c:v>-0.750000000000005</c:v>
                </c:pt>
                <c:pt idx="131">
                  <c:v>-0.72500000000000497</c:v>
                </c:pt>
                <c:pt idx="132">
                  <c:v>-0.70000000000000495</c:v>
                </c:pt>
                <c:pt idx="133">
                  <c:v>-0.67500000000000504</c:v>
                </c:pt>
                <c:pt idx="134">
                  <c:v>-0.65000000000000502</c:v>
                </c:pt>
                <c:pt idx="135">
                  <c:v>-0.625</c:v>
                </c:pt>
                <c:pt idx="136">
                  <c:v>-0.6</c:v>
                </c:pt>
                <c:pt idx="137">
                  <c:v>-0.57499999999999996</c:v>
                </c:pt>
                <c:pt idx="138">
                  <c:v>-0.55000000000000004</c:v>
                </c:pt>
                <c:pt idx="139">
                  <c:v>-0.52500000000000002</c:v>
                </c:pt>
                <c:pt idx="140">
                  <c:v>-0.5</c:v>
                </c:pt>
                <c:pt idx="141">
                  <c:v>-0.47499999999999998</c:v>
                </c:pt>
                <c:pt idx="142">
                  <c:v>-0.45</c:v>
                </c:pt>
                <c:pt idx="143">
                  <c:v>-0.42499999999999999</c:v>
                </c:pt>
                <c:pt idx="144">
                  <c:v>-0.4</c:v>
                </c:pt>
                <c:pt idx="145">
                  <c:v>-0.375</c:v>
                </c:pt>
                <c:pt idx="146">
                  <c:v>-0.35</c:v>
                </c:pt>
                <c:pt idx="147">
                  <c:v>-0.32500000000000001</c:v>
                </c:pt>
                <c:pt idx="148">
                  <c:v>-0.3</c:v>
                </c:pt>
                <c:pt idx="149">
                  <c:v>-0.27500000000000002</c:v>
                </c:pt>
                <c:pt idx="150">
                  <c:v>-0.25</c:v>
                </c:pt>
                <c:pt idx="151">
                  <c:v>-0.22500000000000001</c:v>
                </c:pt>
                <c:pt idx="152">
                  <c:v>-0.2</c:v>
                </c:pt>
                <c:pt idx="153">
                  <c:v>-0.17499999999999999</c:v>
                </c:pt>
                <c:pt idx="154">
                  <c:v>-0.15</c:v>
                </c:pt>
                <c:pt idx="155">
                  <c:v>-0.125</c:v>
                </c:pt>
                <c:pt idx="156">
                  <c:v>-0.1</c:v>
                </c:pt>
                <c:pt idx="157">
                  <c:v>-7.4999999999999997E-2</c:v>
                </c:pt>
                <c:pt idx="158">
                  <c:v>-0.05</c:v>
                </c:pt>
                <c:pt idx="159">
                  <c:v>-2.5000000000000151E-2</c:v>
                </c:pt>
                <c:pt idx="160">
                  <c:v>0</c:v>
                </c:pt>
                <c:pt idx="161">
                  <c:v>2.4999999999999901E-2</c:v>
                </c:pt>
                <c:pt idx="162">
                  <c:v>4.9999999999999802E-2</c:v>
                </c:pt>
                <c:pt idx="163">
                  <c:v>7.4999999999999997E-2</c:v>
                </c:pt>
                <c:pt idx="164">
                  <c:v>0.1</c:v>
                </c:pt>
                <c:pt idx="165">
                  <c:v>0.125</c:v>
                </c:pt>
                <c:pt idx="166">
                  <c:v>0.15</c:v>
                </c:pt>
                <c:pt idx="167">
                  <c:v>0.17499999999999999</c:v>
                </c:pt>
                <c:pt idx="168">
                  <c:v>0.2</c:v>
                </c:pt>
                <c:pt idx="169">
                  <c:v>0.22500000000000001</c:v>
                </c:pt>
                <c:pt idx="170">
                  <c:v>0.25</c:v>
                </c:pt>
                <c:pt idx="171">
                  <c:v>0.27500000000000002</c:v>
                </c:pt>
                <c:pt idx="172">
                  <c:v>0.30000000000000498</c:v>
                </c:pt>
                <c:pt idx="173">
                  <c:v>0.32500000000000501</c:v>
                </c:pt>
                <c:pt idx="174">
                  <c:v>0.35000000000000497</c:v>
                </c:pt>
                <c:pt idx="175">
                  <c:v>0.375000000000005</c:v>
                </c:pt>
                <c:pt idx="176">
                  <c:v>0.40000000000000502</c:v>
                </c:pt>
                <c:pt idx="177">
                  <c:v>0.42500000000000498</c:v>
                </c:pt>
                <c:pt idx="178">
                  <c:v>0.45000000000000501</c:v>
                </c:pt>
                <c:pt idx="179">
                  <c:v>0.47500000000000497</c:v>
                </c:pt>
                <c:pt idx="180">
                  <c:v>0.500000000000005</c:v>
                </c:pt>
                <c:pt idx="181">
                  <c:v>0.52500000000000502</c:v>
                </c:pt>
                <c:pt idx="182">
                  <c:v>0.55000000000000504</c:v>
                </c:pt>
                <c:pt idx="183">
                  <c:v>0.57500000000000495</c:v>
                </c:pt>
                <c:pt idx="184">
                  <c:v>0.60000000000000497</c:v>
                </c:pt>
                <c:pt idx="185">
                  <c:v>0.625000000000005</c:v>
                </c:pt>
                <c:pt idx="186">
                  <c:v>0.65000000000000502</c:v>
                </c:pt>
                <c:pt idx="187">
                  <c:v>0.67500000000000504</c:v>
                </c:pt>
                <c:pt idx="188">
                  <c:v>0.70000000000000495</c:v>
                </c:pt>
                <c:pt idx="189">
                  <c:v>0.72500000000000497</c:v>
                </c:pt>
                <c:pt idx="190">
                  <c:v>0.750000000000005</c:v>
                </c:pt>
                <c:pt idx="191">
                  <c:v>0.77500000000000502</c:v>
                </c:pt>
                <c:pt idx="192">
                  <c:v>0.80000000000000504</c:v>
                </c:pt>
                <c:pt idx="193">
                  <c:v>0.82500000000000495</c:v>
                </c:pt>
                <c:pt idx="194">
                  <c:v>0.85000000000000497</c:v>
                </c:pt>
                <c:pt idx="195">
                  <c:v>0.875000000000005</c:v>
                </c:pt>
                <c:pt idx="196">
                  <c:v>0.90000000000000502</c:v>
                </c:pt>
                <c:pt idx="197">
                  <c:v>0.92500000000000504</c:v>
                </c:pt>
                <c:pt idx="198">
                  <c:v>0.95000000000000495</c:v>
                </c:pt>
                <c:pt idx="199">
                  <c:v>0.97500000000000497</c:v>
                </c:pt>
                <c:pt idx="200">
                  <c:v>1.0000000000000051</c:v>
                </c:pt>
                <c:pt idx="201">
                  <c:v>1.025000000000005</c:v>
                </c:pt>
                <c:pt idx="202">
                  <c:v>1.0500000000000049</c:v>
                </c:pt>
                <c:pt idx="203">
                  <c:v>1.0750000000000051</c:v>
                </c:pt>
                <c:pt idx="204">
                  <c:v>1.100000000000005</c:v>
                </c:pt>
                <c:pt idx="205">
                  <c:v>1.1250000000000051</c:v>
                </c:pt>
                <c:pt idx="206">
                  <c:v>1.150000000000005</c:v>
                </c:pt>
                <c:pt idx="207">
                  <c:v>1.1750000000000049</c:v>
                </c:pt>
                <c:pt idx="208">
                  <c:v>1.2000000000000099</c:v>
                </c:pt>
                <c:pt idx="209">
                  <c:v>1.2250000000000101</c:v>
                </c:pt>
                <c:pt idx="210">
                  <c:v>1.2500000000000051</c:v>
                </c:pt>
                <c:pt idx="211">
                  <c:v>1.2750000000000099</c:v>
                </c:pt>
                <c:pt idx="212">
                  <c:v>1.30000000000001</c:v>
                </c:pt>
                <c:pt idx="213">
                  <c:v>1.3250000000000099</c:v>
                </c:pt>
                <c:pt idx="214">
                  <c:v>1.3500000000000101</c:v>
                </c:pt>
                <c:pt idx="215">
                  <c:v>1.37500000000001</c:v>
                </c:pt>
                <c:pt idx="216">
                  <c:v>1.4000000000000099</c:v>
                </c:pt>
                <c:pt idx="217">
                  <c:v>1.42500000000001</c:v>
                </c:pt>
                <c:pt idx="218">
                  <c:v>1.4500000000000099</c:v>
                </c:pt>
                <c:pt idx="219">
                  <c:v>1.4750000000000101</c:v>
                </c:pt>
                <c:pt idx="220">
                  <c:v>1.50000000000001</c:v>
                </c:pt>
                <c:pt idx="221">
                  <c:v>1.5250000000000099</c:v>
                </c:pt>
                <c:pt idx="222">
                  <c:v>1.55000000000001</c:v>
                </c:pt>
                <c:pt idx="223">
                  <c:v>1.5750000000000099</c:v>
                </c:pt>
                <c:pt idx="224">
                  <c:v>1.6000000000000101</c:v>
                </c:pt>
                <c:pt idx="225">
                  <c:v>1.62500000000001</c:v>
                </c:pt>
                <c:pt idx="226">
                  <c:v>1.6500000000000099</c:v>
                </c:pt>
                <c:pt idx="227">
                  <c:v>1.67500000000001</c:v>
                </c:pt>
                <c:pt idx="228">
                  <c:v>1.7000000000000099</c:v>
                </c:pt>
                <c:pt idx="229">
                  <c:v>1.7250000000000101</c:v>
                </c:pt>
                <c:pt idx="230">
                  <c:v>1.75000000000001</c:v>
                </c:pt>
                <c:pt idx="231">
                  <c:v>1.7750000000000099</c:v>
                </c:pt>
                <c:pt idx="232">
                  <c:v>1.80000000000001</c:v>
                </c:pt>
                <c:pt idx="233">
                  <c:v>1.8250000000000099</c:v>
                </c:pt>
                <c:pt idx="234">
                  <c:v>1.8500000000000101</c:v>
                </c:pt>
                <c:pt idx="235">
                  <c:v>1.87500000000001</c:v>
                </c:pt>
                <c:pt idx="236">
                  <c:v>1.9000000000000099</c:v>
                </c:pt>
                <c:pt idx="237">
                  <c:v>1.92500000000001</c:v>
                </c:pt>
                <c:pt idx="238">
                  <c:v>1.9500000000000099</c:v>
                </c:pt>
                <c:pt idx="239">
                  <c:v>1.9750000000000101</c:v>
                </c:pt>
                <c:pt idx="240">
                  <c:v>2.0000000000000102</c:v>
                </c:pt>
                <c:pt idx="241">
                  <c:v>2.0250000000000101</c:v>
                </c:pt>
                <c:pt idx="242">
                  <c:v>2.05000000000001</c:v>
                </c:pt>
                <c:pt idx="243">
                  <c:v>2.0750000000000099</c:v>
                </c:pt>
                <c:pt idx="244">
                  <c:v>2.1000000000000099</c:v>
                </c:pt>
                <c:pt idx="245">
                  <c:v>2.1250000000000102</c:v>
                </c:pt>
                <c:pt idx="246">
                  <c:v>2.1500000000000101</c:v>
                </c:pt>
                <c:pt idx="247">
                  <c:v>2.17500000000001</c:v>
                </c:pt>
                <c:pt idx="248">
                  <c:v>2.2000000000000099</c:v>
                </c:pt>
                <c:pt idx="249">
                  <c:v>2.2250000000000099</c:v>
                </c:pt>
                <c:pt idx="250">
                  <c:v>2.2500000000000102</c:v>
                </c:pt>
                <c:pt idx="251">
                  <c:v>2.2750000000000101</c:v>
                </c:pt>
                <c:pt idx="252">
                  <c:v>2.30000000000001</c:v>
                </c:pt>
                <c:pt idx="253">
                  <c:v>2.3250000000000099</c:v>
                </c:pt>
                <c:pt idx="254">
                  <c:v>2.3500000000000099</c:v>
                </c:pt>
                <c:pt idx="255">
                  <c:v>2.3750000000000102</c:v>
                </c:pt>
                <c:pt idx="256">
                  <c:v>2.400000000000015</c:v>
                </c:pt>
                <c:pt idx="257">
                  <c:v>2.4250000000000149</c:v>
                </c:pt>
                <c:pt idx="258">
                  <c:v>2.4500000000000148</c:v>
                </c:pt>
                <c:pt idx="259">
                  <c:v>2.4750000000000152</c:v>
                </c:pt>
                <c:pt idx="260">
                  <c:v>2.5000000000000151</c:v>
                </c:pt>
                <c:pt idx="261">
                  <c:v>2.525000000000015</c:v>
                </c:pt>
                <c:pt idx="262">
                  <c:v>2.5500000000000149</c:v>
                </c:pt>
                <c:pt idx="263">
                  <c:v>2.5750000000000148</c:v>
                </c:pt>
                <c:pt idx="264">
                  <c:v>2.6000000000000152</c:v>
                </c:pt>
                <c:pt idx="265">
                  <c:v>2.6250000000000151</c:v>
                </c:pt>
                <c:pt idx="266">
                  <c:v>2.650000000000015</c:v>
                </c:pt>
                <c:pt idx="267">
                  <c:v>2.6750000000000149</c:v>
                </c:pt>
                <c:pt idx="268">
                  <c:v>2.7000000000000148</c:v>
                </c:pt>
                <c:pt idx="269">
                  <c:v>2.7250000000000152</c:v>
                </c:pt>
                <c:pt idx="270">
                  <c:v>2.7500000000000151</c:v>
                </c:pt>
                <c:pt idx="271">
                  <c:v>2.775000000000015</c:v>
                </c:pt>
                <c:pt idx="272">
                  <c:v>2.8000000000000149</c:v>
                </c:pt>
                <c:pt idx="273">
                  <c:v>2.8250000000000148</c:v>
                </c:pt>
                <c:pt idx="274">
                  <c:v>2.8500000000000152</c:v>
                </c:pt>
                <c:pt idx="275">
                  <c:v>2.8750000000000151</c:v>
                </c:pt>
                <c:pt idx="276">
                  <c:v>2.900000000000015</c:v>
                </c:pt>
                <c:pt idx="277">
                  <c:v>2.9250000000000149</c:v>
                </c:pt>
                <c:pt idx="278">
                  <c:v>2.9500000000000148</c:v>
                </c:pt>
                <c:pt idx="279">
                  <c:v>2.9750000000000152</c:v>
                </c:pt>
                <c:pt idx="280">
                  <c:v>3.0000000000000151</c:v>
                </c:pt>
                <c:pt idx="281">
                  <c:v>3.025000000000015</c:v>
                </c:pt>
                <c:pt idx="282">
                  <c:v>3.0500000000000149</c:v>
                </c:pt>
                <c:pt idx="283">
                  <c:v>3.0750000000000148</c:v>
                </c:pt>
                <c:pt idx="284">
                  <c:v>3.1000000000000152</c:v>
                </c:pt>
                <c:pt idx="285">
                  <c:v>3.1250000000000151</c:v>
                </c:pt>
                <c:pt idx="286">
                  <c:v>3.150000000000015</c:v>
                </c:pt>
                <c:pt idx="287">
                  <c:v>3.1750000000000149</c:v>
                </c:pt>
                <c:pt idx="288">
                  <c:v>3.2000000000000148</c:v>
                </c:pt>
                <c:pt idx="289">
                  <c:v>3.2250000000000152</c:v>
                </c:pt>
                <c:pt idx="290">
                  <c:v>3.2500000000000151</c:v>
                </c:pt>
                <c:pt idx="291">
                  <c:v>3.275000000000015</c:v>
                </c:pt>
                <c:pt idx="292">
                  <c:v>3.3000000000000149</c:v>
                </c:pt>
                <c:pt idx="293">
                  <c:v>3.3250000000000148</c:v>
                </c:pt>
                <c:pt idx="294">
                  <c:v>3.3500000000000152</c:v>
                </c:pt>
                <c:pt idx="295">
                  <c:v>3.3750000000000151</c:v>
                </c:pt>
                <c:pt idx="296">
                  <c:v>3.4000000000000199</c:v>
                </c:pt>
                <c:pt idx="297">
                  <c:v>3.4250000000000198</c:v>
                </c:pt>
                <c:pt idx="298">
                  <c:v>3.4500000000000202</c:v>
                </c:pt>
                <c:pt idx="299">
                  <c:v>3.4750000000000201</c:v>
                </c:pt>
                <c:pt idx="300">
                  <c:v>3.50000000000002</c:v>
                </c:pt>
                <c:pt idx="301">
                  <c:v>3.5250000000000199</c:v>
                </c:pt>
                <c:pt idx="302">
                  <c:v>3.5500000000000198</c:v>
                </c:pt>
                <c:pt idx="303">
                  <c:v>3.5750000000000202</c:v>
                </c:pt>
                <c:pt idx="304">
                  <c:v>3.6000000000000201</c:v>
                </c:pt>
                <c:pt idx="305">
                  <c:v>3.62500000000002</c:v>
                </c:pt>
                <c:pt idx="306">
                  <c:v>3.6500000000000199</c:v>
                </c:pt>
                <c:pt idx="307">
                  <c:v>3.6750000000000198</c:v>
                </c:pt>
                <c:pt idx="308">
                  <c:v>3.7000000000000202</c:v>
                </c:pt>
                <c:pt idx="309">
                  <c:v>3.7250000000000201</c:v>
                </c:pt>
                <c:pt idx="310">
                  <c:v>3.75000000000002</c:v>
                </c:pt>
                <c:pt idx="311">
                  <c:v>3.7750000000000199</c:v>
                </c:pt>
                <c:pt idx="312">
                  <c:v>3.8000000000000198</c:v>
                </c:pt>
                <c:pt idx="313">
                  <c:v>3.8250000000000202</c:v>
                </c:pt>
                <c:pt idx="314">
                  <c:v>3.8500000000000201</c:v>
                </c:pt>
                <c:pt idx="315">
                  <c:v>3.87500000000002</c:v>
                </c:pt>
                <c:pt idx="316">
                  <c:v>3.9000000000000199</c:v>
                </c:pt>
                <c:pt idx="317">
                  <c:v>3.9250000000000198</c:v>
                </c:pt>
                <c:pt idx="318">
                  <c:v>3.9500000000000202</c:v>
                </c:pt>
                <c:pt idx="319">
                  <c:v>3.9750000000000201</c:v>
                </c:pt>
                <c:pt idx="320">
                  <c:v>4.0000000000000204</c:v>
                </c:pt>
              </c:numCache>
            </c:numRef>
          </c:xVal>
          <c:yVal>
            <c:numRef>
              <c:f>Conv!$W$3:$W$323</c:f>
              <c:numCache>
                <c:formatCode>General</c:formatCode>
                <c:ptCount val="321"/>
                <c:pt idx="0">
                  <c:v>1.3042868985155601E-12</c:v>
                </c:pt>
                <c:pt idx="1">
                  <c:v>1.7589533655678285E-12</c:v>
                </c:pt>
                <c:pt idx="2">
                  <c:v>2.3676702469516063E-12</c:v>
                </c:pt>
                <c:pt idx="3">
                  <c:v>3.1810742477506745E-12</c:v>
                </c:pt>
                <c:pt idx="4">
                  <c:v>4.2659139703855368E-12</c:v>
                </c:pt>
                <c:pt idx="5">
                  <c:v>5.7099995993636714E-12</c:v>
                </c:pt>
                <c:pt idx="6">
                  <c:v>7.6286161061410725E-12</c:v>
                </c:pt>
                <c:pt idx="7">
                  <c:v>1.0172814870300552E-11</c:v>
                </c:pt>
                <c:pt idx="8">
                  <c:v>1.3540110839161944E-11</c:v>
                </c:pt>
                <c:pt idx="9">
                  <c:v>1.7988253355487683E-11</c:v>
                </c:pt>
                <c:pt idx="10">
                  <c:v>2.3852915510831513E-11</c:v>
                </c:pt>
                <c:pt idx="11">
                  <c:v>3.1570367822130261E-11</c:v>
                </c:pt>
                <c:pt idx="12">
                  <c:v>4.1706477543003998E-11</c:v>
                </c:pt>
                <c:pt idx="13">
                  <c:v>5.4993717613761548E-11</c:v>
                </c:pt>
                <c:pt idx="14">
                  <c:v>7.2378294412056491E-11</c:v>
                </c:pt>
                <c:pt idx="15">
                  <c:v>9.5080029571020115E-11</c:v>
                </c:pt>
                <c:pt idx="16">
                  <c:v>1.2466828045688156E-10</c:v>
                </c:pt>
                <c:pt idx="17">
                  <c:v>1.6315798320060967E-10</c:v>
                </c:pt>
                <c:pt idx="18">
                  <c:v>2.1313088349618239E-10</c:v>
                </c:pt>
                <c:pt idx="19">
                  <c:v>2.7788822194594559E-10</c:v>
                </c:pt>
                <c:pt idx="20">
                  <c:v>3.6164260802500237E-10</c:v>
                </c:pt>
                <c:pt idx="21">
                  <c:v>4.6975860364885747E-10</c:v>
                </c:pt>
                <c:pt idx="22">
                  <c:v>6.0905370751665611E-10</c:v>
                </c:pt>
                <c:pt idx="23">
                  <c:v>7.8817405977412765E-10</c:v>
                </c:pt>
                <c:pt idx="24">
                  <c:v>1.0180623609185368E-9</c:v>
                </c:pt>
                <c:pt idx="25">
                  <c:v>1.312539321826605E-9</c:v>
                </c:pt>
                <c:pt idx="26">
                  <c:v>1.689024552658233E-9</c:v>
                </c:pt>
                <c:pt idx="27">
                  <c:v>2.169428295447058E-9</c:v>
                </c:pt>
                <c:pt idx="28">
                  <c:v>2.7812519679836823E-9</c:v>
                </c:pt>
                <c:pt idx="29">
                  <c:v>3.558943298441262E-9</c:v>
                </c:pt>
                <c:pt idx="30">
                  <c:v>4.5455611007579188E-9</c:v>
                </c:pt>
                <c:pt idx="31">
                  <c:v>5.7948157087760297E-9</c:v>
                </c:pt>
                <c:pt idx="32">
                  <c:v>7.3735640229988292E-9</c:v>
                </c:pt>
                <c:pt idx="33">
                  <c:v>9.3648533323781994E-9</c:v>
                </c:pt>
                <c:pt idx="34">
                  <c:v>1.1871625896578771E-8</c:v>
                </c:pt>
                <c:pt idx="35">
                  <c:v>1.5021217092658941E-8</c:v>
                </c:pt>
                <c:pt idx="36">
                  <c:v>1.8970804166248952E-8</c:v>
                </c:pt>
                <c:pt idx="37">
                  <c:v>2.3913990745866437E-8</c:v>
                </c:pt>
                <c:pt idx="38">
                  <c:v>3.0088744788124628E-8</c:v>
                </c:pt>
                <c:pt idx="39">
                  <c:v>3.7786945072576098E-8</c:v>
                </c:pt>
                <c:pt idx="40">
                  <c:v>4.7365834351024663E-8</c:v>
                </c:pt>
                <c:pt idx="41">
                  <c:v>5.9261726409768735E-8</c:v>
                </c:pt>
                <c:pt idx="42">
                  <c:v>7.4006370291678813E-8</c:v>
                </c:pt>
                <c:pt idx="43">
                  <c:v>9.2246438443956853E-8</c:v>
                </c:pt>
                <c:pt idx="44">
                  <c:v>1.1476667732222342E-7</c:v>
                </c:pt>
                <c:pt idx="45">
                  <c:v>1.425173397157422E-7</c:v>
                </c:pt>
                <c:pt idx="46">
                  <c:v>1.7664660847914588E-7</c:v>
                </c:pt>
                <c:pt idx="47">
                  <c:v>2.1853882215543545E-7</c:v>
                </c:pt>
                <c:pt idx="48">
                  <c:v>2.6985942479918198E-7</c:v>
                </c:pt>
                <c:pt idx="49">
                  <c:v>3.3260768573075166E-7</c:v>
                </c:pt>
                <c:pt idx="50">
                  <c:v>4.0917837044147292E-7</c:v>
                </c:pt>
                <c:pt idx="51">
                  <c:v>5.0243369175602929E-7</c:v>
                </c:pt>
                <c:pt idx="52">
                  <c:v>6.1578703079208355E-7</c:v>
                </c:pt>
                <c:pt idx="53">
                  <c:v>7.5330009016256506E-7</c:v>
                </c:pt>
                <c:pt idx="54">
                  <c:v>9.1979532689065149E-7</c:v>
                </c:pt>
                <c:pt idx="55">
                  <c:v>1.1209857089660984E-6</c:v>
                </c:pt>
                <c:pt idx="56">
                  <c:v>1.3636240462862452E-6</c:v>
                </c:pt>
                <c:pt idx="57">
                  <c:v>1.6556743623598489E-6</c:v>
                </c:pt>
                <c:pt idx="58">
                  <c:v>2.0065079955468098E-6</c:v>
                </c:pt>
                <c:pt idx="59">
                  <c:v>2.427127345106658E-6</c:v>
                </c:pt>
                <c:pt idx="60">
                  <c:v>2.9304204046137476E-6</c:v>
                </c:pt>
                <c:pt idx="61">
                  <c:v>3.5314494493152541E-6</c:v>
                </c:pt>
                <c:pt idx="62">
                  <c:v>4.2477774599060685E-6</c:v>
                </c:pt>
                <c:pt idx="63">
                  <c:v>5.0998360672624256E-6</c:v>
                </c:pt>
                <c:pt idx="64">
                  <c:v>6.1113389842912762E-6</c:v>
                </c:pt>
                <c:pt idx="65">
                  <c:v>7.309745044642981E-6</c:v>
                </c:pt>
                <c:pt idx="66">
                  <c:v>8.7267750850555698E-6</c:v>
                </c:pt>
                <c:pt idx="67">
                  <c:v>1.0398986979020235E-5</c:v>
                </c:pt>
                <c:pt idx="68">
                  <c:v>1.2368413143794584E-5</c:v>
                </c:pt>
                <c:pt idx="69">
                  <c:v>1.4683264789131837E-5</c:v>
                </c:pt>
                <c:pt idx="70">
                  <c:v>1.7398707042194078E-5</c:v>
                </c:pt>
                <c:pt idx="71">
                  <c:v>2.0577708855996599E-5</c:v>
                </c:pt>
                <c:pt idx="72">
                  <c:v>2.4291971274831489E-5</c:v>
                </c:pt>
                <c:pt idx="73">
                  <c:v>2.8622937175498123E-5</c:v>
                </c:pt>
                <c:pt idx="74">
                  <c:v>3.3662885013743779E-5</c:v>
                </c:pt>
                <c:pt idx="75">
                  <c:v>3.9516108367143803E-5</c:v>
                </c:pt>
                <c:pt idx="76">
                  <c:v>4.6300182165275086E-5</c:v>
                </c:pt>
                <c:pt idx="77">
                  <c:v>5.4147315422864546E-5</c:v>
                </c:pt>
                <c:pt idx="78">
                  <c:v>6.3205789030364431E-5</c:v>
                </c:pt>
                <c:pt idx="79">
                  <c:v>7.3641475699615084E-5</c:v>
                </c:pt>
                <c:pt idx="80">
                  <c:v>8.5639437502756433E-5</c:v>
                </c:pt>
                <c:pt idx="81">
                  <c:v>9.9405594576022397E-5</c:v>
                </c:pt>
                <c:pt idx="82">
                  <c:v>1.1516845648574675E-4</c:v>
                </c:pt>
                <c:pt idx="83">
                  <c:v>1.331809054748785E-4</c:v>
                </c:pt>
                <c:pt idx="84">
                  <c:v>1.5372201833271966E-4</c:v>
                </c:pt>
                <c:pt idx="85">
                  <c:v>1.7709891097132874E-4</c:v>
                </c:pt>
                <c:pt idx="86">
                  <c:v>2.0364858696822591E-4</c:v>
                </c:pt>
                <c:pt idx="87">
                  <c:v>2.3373976837187484E-4</c:v>
                </c:pt>
                <c:pt idx="88">
                  <c:v>2.6777468399595561E-4</c:v>
                </c:pt>
                <c:pt idx="89">
                  <c:v>3.0619078728977934E-4</c:v>
                </c:pt>
                <c:pt idx="90">
                  <c:v>3.4946237271172556E-4</c:v>
                </c:pt>
                <c:pt idx="91">
                  <c:v>3.9810205640415511E-4</c:v>
                </c:pt>
                <c:pt idx="92">
                  <c:v>4.5266208393287882E-4</c:v>
                </c:pt>
                <c:pt idx="93">
                  <c:v>5.1373542498013667E-4</c:v>
                </c:pt>
                <c:pt idx="94">
                  <c:v>5.8195661224173464E-4</c:v>
                </c:pt>
                <c:pt idx="95">
                  <c:v>6.580022794569891E-4</c:v>
                </c:pt>
                <c:pt idx="96">
                  <c:v>7.4259135157977866E-4</c:v>
                </c:pt>
                <c:pt idx="97">
                  <c:v>8.364848386692447E-4</c:v>
                </c:pt>
                <c:pt idx="98">
                  <c:v>9.4048518423076272E-4</c:v>
                </c:pt>
                <c:pt idx="99">
                  <c:v>1.0554351185634455E-3</c:v>
                </c:pt>
                <c:pt idx="100">
                  <c:v>1.1822159682598587E-3</c:v>
                </c:pt>
                <c:pt idx="101">
                  <c:v>1.3217453744436547E-3</c:v>
                </c:pt>
                <c:pt idx="102">
                  <c:v>1.4749743747020714E-3</c:v>
                </c:pt>
                <c:pt idx="103">
                  <c:v>1.6428838070452138E-3</c:v>
                </c:pt>
                <c:pt idx="104">
                  <c:v>1.8264799986638688E-3</c:v>
                </c:pt>
                <c:pt idx="105">
                  <c:v>2.0267897078098895E-3</c:v>
                </c:pt>
                <c:pt idx="106">
                  <c:v>2.2448542938191861E-3</c:v>
                </c:pt>
                <c:pt idx="107">
                  <c:v>2.4817230981491181E-3</c:v>
                </c:pt>
                <c:pt idx="108">
                  <c:v>2.7384460283004187E-3</c:v>
                </c:pt>
                <c:pt idx="109">
                  <c:v>3.0160653466058968E-3</c:v>
                </c:pt>
                <c:pt idx="110">
                  <c:v>3.3156066770358567E-3</c:v>
                </c:pt>
                <c:pt idx="111">
                  <c:v>3.6380692553064108E-3</c:v>
                </c:pt>
                <c:pt idx="112">
                  <c:v>3.9844154605723527E-3</c:v>
                </c:pt>
                <c:pt idx="113">
                  <c:v>4.3555596806924748E-3</c:v>
                </c:pt>
                <c:pt idx="114">
                  <c:v>4.752356577308171E-3</c:v>
                </c:pt>
                <c:pt idx="115">
                  <c:v>5.1755888315736841E-3</c:v>
                </c:pt>
                <c:pt idx="116">
                  <c:v>5.6259544660961424E-3</c:v>
                </c:pt>
                <c:pt idx="117">
                  <c:v>6.1040538532375326E-3</c:v>
                </c:pt>
                <c:pt idx="118">
                  <c:v>6.6103765341308917E-3</c:v>
                </c:pt>
                <c:pt idx="119">
                  <c:v>7.1452879862838785E-3</c:v>
                </c:pt>
                <c:pt idx="120">
                  <c:v>7.7090164901883447E-3</c:v>
                </c:pt>
                <c:pt idx="121">
                  <c:v>8.3016402566196325E-3</c:v>
                </c:pt>
                <c:pt idx="122">
                  <c:v>8.9230749859903341E-3</c:v>
                </c:pt>
                <c:pt idx="123">
                  <c:v>9.5730620389206638E-3</c:v>
                </c:pt>
                <c:pt idx="124">
                  <c:v>1.0251157402814756E-2</c:v>
                </c:pt>
                <c:pt idx="125">
                  <c:v>1.0956721642421906E-2</c:v>
                </c:pt>
                <c:pt idx="126">
                  <c:v>1.1688911022874423E-2</c:v>
                </c:pt>
                <c:pt idx="127">
                  <c:v>1.2446669991321751E-2</c:v>
                </c:pt>
                <c:pt idx="128">
                  <c:v>1.3228725197859476E-2</c:v>
                </c:pt>
                <c:pt idx="129">
                  <c:v>1.4033581227862777E-2</c:v>
                </c:pt>
                <c:pt idx="130">
                  <c:v>1.4859518206011632E-2</c:v>
                </c:pt>
                <c:pt idx="131">
                  <c:v>1.5704591417233241E-2</c:v>
                </c:pt>
                <c:pt idx="132">
                  <c:v>1.6566633071539168E-2</c:v>
                </c:pt>
                <c:pt idx="133">
                  <c:v>1.7443256318422109E-2</c:v>
                </c:pt>
                <c:pt idx="134">
                  <c:v>1.8331861592284365E-2</c:v>
                </c:pt>
                <c:pt idx="135">
                  <c:v>1.9229645343550511E-2</c:v>
                </c:pt>
                <c:pt idx="136">
                  <c:v>2.0133611180985868E-2</c:v>
                </c:pt>
                <c:pt idx="137">
                  <c:v>2.1040583419684619E-2</c:v>
                </c:pt>
                <c:pt idx="138">
                  <c:v>2.1947222996628886E-2</c:v>
                </c:pt>
                <c:pt idx="139">
                  <c:v>2.2850045682161299E-2</c:v>
                </c:pt>
                <c:pt idx="140">
                  <c:v>2.3745442481665453E-2</c:v>
                </c:pt>
                <c:pt idx="141">
                  <c:v>2.4629702087791479E-2</c:v>
                </c:pt>
                <c:pt idx="142">
                  <c:v>2.5499035210277087E-2</c:v>
                </c:pt>
                <c:pt idx="143">
                  <c:v>2.6349600578400946E-2</c:v>
                </c:pt>
                <c:pt idx="144">
                  <c:v>2.7177532380964476E-2</c:v>
                </c:pt>
                <c:pt idx="145">
                  <c:v>2.7978968881018869E-2</c:v>
                </c:pt>
                <c:pt idx="146">
                  <c:v>2.8750081917899056E-2</c:v>
                </c:pt>
                <c:pt idx="147">
                  <c:v>2.9487106988021455E-2</c:v>
                </c:pt>
                <c:pt idx="148">
                  <c:v>3.0186373578822995E-2</c:v>
                </c:pt>
                <c:pt idx="149">
                  <c:v>3.0844335417579454E-2</c:v>
                </c:pt>
                <c:pt idx="150">
                  <c:v>3.1457600288983326E-2</c:v>
                </c:pt>
                <c:pt idx="151">
                  <c:v>3.2022959072546833E-2</c:v>
                </c:pt>
                <c:pt idx="152">
                  <c:v>3.2537413653295898E-2</c:v>
                </c:pt>
                <c:pt idx="153">
                  <c:v>3.2998203366913795E-2</c:v>
                </c:pt>
                <c:pt idx="154">
                  <c:v>3.3402829653458359E-2</c:v>
                </c:pt>
                <c:pt idx="155">
                  <c:v>3.3749078611893246E-2</c:v>
                </c:pt>
                <c:pt idx="156">
                  <c:v>3.4035041170721779E-2</c:v>
                </c:pt>
                <c:pt idx="157">
                  <c:v>3.425913061767577E-2</c:v>
                </c:pt>
                <c:pt idx="158">
                  <c:v>3.4420097263283142E-2</c:v>
                </c:pt>
                <c:pt idx="159">
                  <c:v>3.4517040048725453E-2</c:v>
                </c:pt>
                <c:pt idx="160">
                  <c:v>3.4549414947133553E-2</c:v>
                </c:pt>
                <c:pt idx="161">
                  <c:v>3.4517040048725453E-2</c:v>
                </c:pt>
                <c:pt idx="162">
                  <c:v>3.4420097263283149E-2</c:v>
                </c:pt>
                <c:pt idx="163">
                  <c:v>3.425913061767577E-2</c:v>
                </c:pt>
                <c:pt idx="164">
                  <c:v>3.4035041170721779E-2</c:v>
                </c:pt>
                <c:pt idx="165">
                  <c:v>3.3749078611893246E-2</c:v>
                </c:pt>
                <c:pt idx="166">
                  <c:v>3.3402829653458359E-2</c:v>
                </c:pt>
                <c:pt idx="167">
                  <c:v>3.2998203366913795E-2</c:v>
                </c:pt>
                <c:pt idx="168">
                  <c:v>3.2537413653295898E-2</c:v>
                </c:pt>
                <c:pt idx="169">
                  <c:v>3.2022959072546833E-2</c:v>
                </c:pt>
                <c:pt idx="170">
                  <c:v>3.1457600288983326E-2</c:v>
                </c:pt>
                <c:pt idx="171">
                  <c:v>3.0844335417579454E-2</c:v>
                </c:pt>
                <c:pt idx="172">
                  <c:v>3.0186373578822857E-2</c:v>
                </c:pt>
                <c:pt idx="173">
                  <c:v>2.9487106988021306E-2</c:v>
                </c:pt>
                <c:pt idx="174">
                  <c:v>2.8750081917898906E-2</c:v>
                </c:pt>
                <c:pt idx="175">
                  <c:v>2.7978968881018713E-2</c:v>
                </c:pt>
                <c:pt idx="176">
                  <c:v>2.7177532380964309E-2</c:v>
                </c:pt>
                <c:pt idx="177">
                  <c:v>2.6349600578400779E-2</c:v>
                </c:pt>
                <c:pt idx="178">
                  <c:v>2.5499035210276917E-2</c:v>
                </c:pt>
                <c:pt idx="179">
                  <c:v>2.4629702087791302E-2</c:v>
                </c:pt>
                <c:pt idx="180">
                  <c:v>2.3745442481665276E-2</c:v>
                </c:pt>
                <c:pt idx="181">
                  <c:v>2.2850045682161122E-2</c:v>
                </c:pt>
                <c:pt idx="182">
                  <c:v>2.1947222996628706E-2</c:v>
                </c:pt>
                <c:pt idx="183">
                  <c:v>2.1040583419684435E-2</c:v>
                </c:pt>
                <c:pt idx="184">
                  <c:v>2.0133611180985687E-2</c:v>
                </c:pt>
                <c:pt idx="185">
                  <c:v>1.9229645343550334E-2</c:v>
                </c:pt>
                <c:pt idx="186">
                  <c:v>1.8331861592284365E-2</c:v>
                </c:pt>
                <c:pt idx="187">
                  <c:v>1.7443256318422109E-2</c:v>
                </c:pt>
                <c:pt idx="188">
                  <c:v>1.6566633071539168E-2</c:v>
                </c:pt>
                <c:pt idx="189">
                  <c:v>1.5704591417233241E-2</c:v>
                </c:pt>
                <c:pt idx="190">
                  <c:v>1.4859518206011632E-2</c:v>
                </c:pt>
                <c:pt idx="191">
                  <c:v>1.4033581227862777E-2</c:v>
                </c:pt>
                <c:pt idx="192">
                  <c:v>1.3228725197859476E-2</c:v>
                </c:pt>
                <c:pt idx="193">
                  <c:v>1.2446669991321751E-2</c:v>
                </c:pt>
                <c:pt idx="194">
                  <c:v>1.1688911022874423E-2</c:v>
                </c:pt>
                <c:pt idx="195">
                  <c:v>1.0956721642421906E-2</c:v>
                </c:pt>
                <c:pt idx="196">
                  <c:v>1.0251157402814756E-2</c:v>
                </c:pt>
                <c:pt idx="197">
                  <c:v>9.5730620389206638E-3</c:v>
                </c:pt>
                <c:pt idx="198">
                  <c:v>8.9230749859903341E-3</c:v>
                </c:pt>
                <c:pt idx="199">
                  <c:v>8.3016402566196325E-3</c:v>
                </c:pt>
                <c:pt idx="200">
                  <c:v>7.7090164901883447E-3</c:v>
                </c:pt>
                <c:pt idx="201">
                  <c:v>7.1452879862838785E-3</c:v>
                </c:pt>
                <c:pt idx="202">
                  <c:v>6.6103765341308917E-3</c:v>
                </c:pt>
                <c:pt idx="203">
                  <c:v>6.1040538532375326E-3</c:v>
                </c:pt>
                <c:pt idx="204">
                  <c:v>5.6259544660961424E-3</c:v>
                </c:pt>
                <c:pt idx="205">
                  <c:v>5.1755888315736841E-3</c:v>
                </c:pt>
                <c:pt idx="206">
                  <c:v>4.752356577308171E-3</c:v>
                </c:pt>
                <c:pt idx="207">
                  <c:v>4.3555596806924748E-3</c:v>
                </c:pt>
                <c:pt idx="208">
                  <c:v>3.9844154605722781E-3</c:v>
                </c:pt>
                <c:pt idx="209">
                  <c:v>3.6380692553063415E-3</c:v>
                </c:pt>
                <c:pt idx="210">
                  <c:v>3.3156066770358567E-3</c:v>
                </c:pt>
                <c:pt idx="211">
                  <c:v>3.0160653466058404E-3</c:v>
                </c:pt>
                <c:pt idx="212">
                  <c:v>2.7384460283003125E-3</c:v>
                </c:pt>
                <c:pt idx="213">
                  <c:v>2.4817230981490201E-3</c:v>
                </c:pt>
                <c:pt idx="214">
                  <c:v>2.2448542938190946E-3</c:v>
                </c:pt>
                <c:pt idx="215">
                  <c:v>2.0267897078098066E-3</c:v>
                </c:pt>
                <c:pt idx="216">
                  <c:v>1.8264799986637929E-3</c:v>
                </c:pt>
                <c:pt idx="217">
                  <c:v>1.6428838070451438E-3</c:v>
                </c:pt>
                <c:pt idx="218">
                  <c:v>1.4749743747020077E-3</c:v>
                </c:pt>
                <c:pt idx="219">
                  <c:v>1.321745374443596E-3</c:v>
                </c:pt>
                <c:pt idx="220">
                  <c:v>1.1822159682598054E-3</c:v>
                </c:pt>
                <c:pt idx="221">
                  <c:v>1.0554351185633969E-3</c:v>
                </c:pt>
                <c:pt idx="222">
                  <c:v>9.4048518423071935E-4</c:v>
                </c:pt>
                <c:pt idx="223">
                  <c:v>8.3648483866920523E-4</c:v>
                </c:pt>
                <c:pt idx="224">
                  <c:v>7.4259135157974288E-4</c:v>
                </c:pt>
                <c:pt idx="225">
                  <c:v>6.580022794569569E-4</c:v>
                </c:pt>
                <c:pt idx="226">
                  <c:v>5.8195661224170613E-4</c:v>
                </c:pt>
                <c:pt idx="227">
                  <c:v>5.1373542498011065E-4</c:v>
                </c:pt>
                <c:pt idx="228">
                  <c:v>4.5266208393285583E-4</c:v>
                </c:pt>
                <c:pt idx="229">
                  <c:v>3.9810205640413468E-4</c:v>
                </c:pt>
                <c:pt idx="230">
                  <c:v>3.4946237271170729E-4</c:v>
                </c:pt>
                <c:pt idx="231">
                  <c:v>3.0619078728976308E-4</c:v>
                </c:pt>
                <c:pt idx="232">
                  <c:v>2.6777468399594108E-4</c:v>
                </c:pt>
                <c:pt idx="233">
                  <c:v>2.3373976837186197E-4</c:v>
                </c:pt>
                <c:pt idx="234">
                  <c:v>2.0364858696821455E-4</c:v>
                </c:pt>
                <c:pt idx="235">
                  <c:v>1.7709891097131869E-4</c:v>
                </c:pt>
                <c:pt idx="236">
                  <c:v>1.5372201833271077E-4</c:v>
                </c:pt>
                <c:pt idx="237">
                  <c:v>1.3318090547487081E-4</c:v>
                </c:pt>
                <c:pt idx="238">
                  <c:v>1.1516845648574E-4</c:v>
                </c:pt>
                <c:pt idx="239">
                  <c:v>9.9405594576016502E-5</c:v>
                </c:pt>
                <c:pt idx="240">
                  <c:v>8.5639437502751174E-5</c:v>
                </c:pt>
                <c:pt idx="241">
                  <c:v>7.3641475699612644E-5</c:v>
                </c:pt>
                <c:pt idx="242">
                  <c:v>6.3205789030362506E-5</c:v>
                </c:pt>
                <c:pt idx="243">
                  <c:v>5.4147315422862913E-5</c:v>
                </c:pt>
                <c:pt idx="244">
                  <c:v>4.6300182165273609E-5</c:v>
                </c:pt>
                <c:pt idx="245">
                  <c:v>3.9516108367142543E-5</c:v>
                </c:pt>
                <c:pt idx="246">
                  <c:v>3.366288501374262E-5</c:v>
                </c:pt>
                <c:pt idx="247">
                  <c:v>2.8622937175497205E-5</c:v>
                </c:pt>
                <c:pt idx="248">
                  <c:v>2.429197127483071E-5</c:v>
                </c:pt>
                <c:pt idx="249">
                  <c:v>2.0577708855995924E-5</c:v>
                </c:pt>
                <c:pt idx="250">
                  <c:v>1.7398707042193444E-5</c:v>
                </c:pt>
                <c:pt idx="251">
                  <c:v>1.4683264789131331E-5</c:v>
                </c:pt>
                <c:pt idx="252">
                  <c:v>1.2368413143794177E-5</c:v>
                </c:pt>
                <c:pt idx="253">
                  <c:v>1.0398986979019903E-5</c:v>
                </c:pt>
                <c:pt idx="254">
                  <c:v>8.7267750850552903E-6</c:v>
                </c:pt>
                <c:pt idx="255">
                  <c:v>7.3097450446427091E-6</c:v>
                </c:pt>
                <c:pt idx="256">
                  <c:v>6.1113389842908197E-6</c:v>
                </c:pt>
                <c:pt idx="257">
                  <c:v>5.099836067262063E-6</c:v>
                </c:pt>
                <c:pt idx="258">
                  <c:v>4.2477774599057669E-6</c:v>
                </c:pt>
                <c:pt idx="259">
                  <c:v>3.5314494493149852E-6</c:v>
                </c:pt>
                <c:pt idx="260">
                  <c:v>2.9304204046135181E-6</c:v>
                </c:pt>
                <c:pt idx="261">
                  <c:v>2.427127345106472E-6</c:v>
                </c:pt>
                <c:pt idx="262">
                  <c:v>2.0065079955466603E-6</c:v>
                </c:pt>
                <c:pt idx="263">
                  <c:v>1.6556743623597197E-6</c:v>
                </c:pt>
                <c:pt idx="264">
                  <c:v>1.3636240462861359E-6</c:v>
                </c:pt>
                <c:pt idx="265">
                  <c:v>1.120985708966007E-6</c:v>
                </c:pt>
                <c:pt idx="266">
                  <c:v>9.1979532689057611E-7</c:v>
                </c:pt>
                <c:pt idx="267">
                  <c:v>7.5330009016250619E-7</c:v>
                </c:pt>
                <c:pt idx="268">
                  <c:v>6.1578703079203548E-7</c:v>
                </c:pt>
                <c:pt idx="269">
                  <c:v>5.0243369175598726E-7</c:v>
                </c:pt>
                <c:pt idx="270">
                  <c:v>4.0917837044143808E-7</c:v>
                </c:pt>
                <c:pt idx="271">
                  <c:v>3.3260768573072328E-7</c:v>
                </c:pt>
                <c:pt idx="272">
                  <c:v>2.698594247991599E-7</c:v>
                </c:pt>
                <c:pt idx="273">
                  <c:v>2.1853882215541759E-7</c:v>
                </c:pt>
                <c:pt idx="274">
                  <c:v>1.7664660847913018E-7</c:v>
                </c:pt>
                <c:pt idx="275">
                  <c:v>1.4251733971572978E-7</c:v>
                </c:pt>
                <c:pt idx="276">
                  <c:v>1.1476667732221322E-7</c:v>
                </c:pt>
                <c:pt idx="277">
                  <c:v>9.2246438443948978E-8</c:v>
                </c:pt>
                <c:pt idx="278">
                  <c:v>7.4006370291672513E-8</c:v>
                </c:pt>
                <c:pt idx="279">
                  <c:v>5.9261726409763269E-8</c:v>
                </c:pt>
                <c:pt idx="280">
                  <c:v>4.7365834351020282E-8</c:v>
                </c:pt>
                <c:pt idx="281">
                  <c:v>3.778694507257261E-8</c:v>
                </c:pt>
                <c:pt idx="282">
                  <c:v>3.0088744788121902E-8</c:v>
                </c:pt>
                <c:pt idx="283">
                  <c:v>2.3913990745864313E-8</c:v>
                </c:pt>
                <c:pt idx="284">
                  <c:v>1.8970804166247165E-8</c:v>
                </c:pt>
                <c:pt idx="285">
                  <c:v>1.5021217092657502E-8</c:v>
                </c:pt>
                <c:pt idx="286">
                  <c:v>1.1871625896577635E-8</c:v>
                </c:pt>
                <c:pt idx="287">
                  <c:v>9.3648533323773342E-9</c:v>
                </c:pt>
                <c:pt idx="288">
                  <c:v>7.3735640229981352E-9</c:v>
                </c:pt>
                <c:pt idx="289">
                  <c:v>5.794815708775454E-9</c:v>
                </c:pt>
                <c:pt idx="290">
                  <c:v>4.5455611007574672E-9</c:v>
                </c:pt>
                <c:pt idx="291">
                  <c:v>3.558943298440908E-9</c:v>
                </c:pt>
                <c:pt idx="292">
                  <c:v>2.7812519679832774E-9</c:v>
                </c:pt>
                <c:pt idx="293">
                  <c:v>2.1694282954467342E-9</c:v>
                </c:pt>
                <c:pt idx="294">
                  <c:v>1.6890245526579687E-9</c:v>
                </c:pt>
                <c:pt idx="295">
                  <c:v>1.3125393218263995E-9</c:v>
                </c:pt>
                <c:pt idx="296">
                  <c:v>1.0180623609183308E-9</c:v>
                </c:pt>
                <c:pt idx="297">
                  <c:v>7.8817405977396522E-10</c:v>
                </c:pt>
                <c:pt idx="298">
                  <c:v>6.0905370751653048E-10</c:v>
                </c:pt>
                <c:pt idx="299">
                  <c:v>4.6975860364875904E-10</c:v>
                </c:pt>
                <c:pt idx="300">
                  <c:v>3.6164260802492658E-10</c:v>
                </c:pt>
                <c:pt idx="301">
                  <c:v>2.7788822194588634E-10</c:v>
                </c:pt>
                <c:pt idx="302">
                  <c:v>2.1313088349613703E-10</c:v>
                </c:pt>
                <c:pt idx="303">
                  <c:v>1.6315798320057428E-10</c:v>
                </c:pt>
                <c:pt idx="304">
                  <c:v>1.2466828045685458E-10</c:v>
                </c:pt>
                <c:pt idx="305">
                  <c:v>9.5080029570999501E-11</c:v>
                </c:pt>
                <c:pt idx="306">
                  <c:v>7.2378294412040542E-11</c:v>
                </c:pt>
                <c:pt idx="307">
                  <c:v>5.4993717613749431E-11</c:v>
                </c:pt>
                <c:pt idx="308">
                  <c:v>4.1706477542994667E-11</c:v>
                </c:pt>
                <c:pt idx="309">
                  <c:v>3.1570367822123191E-11</c:v>
                </c:pt>
                <c:pt idx="310">
                  <c:v>2.3852915510826085E-11</c:v>
                </c:pt>
                <c:pt idx="311">
                  <c:v>1.7988253355483592E-11</c:v>
                </c:pt>
                <c:pt idx="312">
                  <c:v>1.3540110839158819E-11</c:v>
                </c:pt>
                <c:pt idx="313">
                  <c:v>1.017281487029824E-11</c:v>
                </c:pt>
                <c:pt idx="314">
                  <c:v>7.6286161061393099E-12</c:v>
                </c:pt>
                <c:pt idx="315">
                  <c:v>5.7099995993623329E-12</c:v>
                </c:pt>
                <c:pt idx="316">
                  <c:v>4.2659139703845368E-12</c:v>
                </c:pt>
                <c:pt idx="317">
                  <c:v>3.1810742477499172E-12</c:v>
                </c:pt>
                <c:pt idx="318">
                  <c:v>2.3676702469510428E-12</c:v>
                </c:pt>
                <c:pt idx="319">
                  <c:v>1.7589533655674099E-12</c:v>
                </c:pt>
                <c:pt idx="320">
                  <c:v>1.3042868985152404E-12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F-422C-8087-D338F7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94720"/>
        <c:axId val="732791808"/>
      </c:scatterChart>
      <c:valAx>
        <c:axId val="73279472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1808"/>
        <c:crosses val="autoZero"/>
        <c:crossBetween val="midCat"/>
      </c:valAx>
      <c:valAx>
        <c:axId val="732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A-4AFC-AF8F-DB045F08E876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AFC-AF8F-DB045F08E876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A-4AFC-AF8F-DB045F08E876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A-4AFC-AF8F-DB045F08E876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A-4AFC-AF8F-DB045F08E876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A-4AFC-AF8F-DB045F0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6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80C-48F6-B52F-F26C9B2541B7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80C-48F6-B52F-F26C9B2541B7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80C-48F6-B52F-F26C9B2541B7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80C-48F6-B52F-F26C9B2541B7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80C-48F6-B52F-F26C9B2541B7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80C-48F6-B52F-F26C9B2541B7}"/>
            </c:ext>
          </c:extLst>
        </c:ser>
        <c:ser>
          <c:idx val="0"/>
          <c:order val="6"/>
          <c:tx>
            <c:strRef>
              <c:f>Log!$V$3</c:f>
              <c:strCache>
                <c:ptCount val="1"/>
                <c:pt idx="0">
                  <c:v>45.11%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Log!$P$4:$P$114</c:f>
              <c:numCache>
                <c:formatCode>General</c:formatCode>
                <c:ptCount val="11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0.38138781546052408</c:v>
                </c:pt>
                <c:pt idx="38">
                  <c:v>0.39104269397545594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0.39104269397545594</c:v>
                </c:pt>
                <c:pt idx="43">
                  <c:v>0.38138781546052408</c:v>
                </c:pt>
                <c:pt idx="44">
                  <c:v>0.36827014030332339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0.26608524989875487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0.19418605498321292</c:v>
                </c:pt>
                <c:pt idx="53">
                  <c:v>0.17136859204780741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9.4049077376886905E-2</c:v>
                </c:pt>
                <c:pt idx="58">
                  <c:v>7.8950158300894177E-2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3.2668190561999247E-3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1.2322191684730175E-3</c:v>
                </c:pt>
                <c:pt idx="75">
                  <c:v>8.7268269504576015E-4</c:v>
                </c:pt>
                <c:pt idx="76">
                  <c:v>6.1190193011377298E-4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1.9865547139277237E-4</c:v>
                </c:pt>
                <c:pt idx="80">
                  <c:v>1.3383022576488537E-4</c:v>
                </c:pt>
                <c:pt idx="81">
                  <c:v>8.9261657177132928E-5</c:v>
                </c:pt>
                <c:pt idx="82">
                  <c:v>5.8943067756539855E-5</c:v>
                </c:pt>
                <c:pt idx="83">
                  <c:v>3.8535196742087129E-5</c:v>
                </c:pt>
                <c:pt idx="84">
                  <c:v>2.4942471290053535E-5</c:v>
                </c:pt>
                <c:pt idx="85">
                  <c:v>1.5983741106905475E-5</c:v>
                </c:pt>
                <c:pt idx="86">
                  <c:v>1.0140852065486758E-5</c:v>
                </c:pt>
                <c:pt idx="87">
                  <c:v>6.3698251788670899E-6</c:v>
                </c:pt>
                <c:pt idx="88">
                  <c:v>3.9612990910320753E-6</c:v>
                </c:pt>
                <c:pt idx="89">
                  <c:v>2.4389607458933522E-6</c:v>
                </c:pt>
                <c:pt idx="90">
                  <c:v>1.4867195147342977E-6</c:v>
                </c:pt>
                <c:pt idx="91">
                  <c:v>8.9724351623833374E-7</c:v>
                </c:pt>
                <c:pt idx="92">
                  <c:v>5.3610353446976145E-7</c:v>
                </c:pt>
                <c:pt idx="93">
                  <c:v>3.1713492167159759E-7</c:v>
                </c:pt>
                <c:pt idx="94">
                  <c:v>1.8573618445552897E-7</c:v>
                </c:pt>
                <c:pt idx="95">
                  <c:v>1.0769760042543276E-7</c:v>
                </c:pt>
                <c:pt idx="96">
                  <c:v>6.1826205001658573E-8</c:v>
                </c:pt>
                <c:pt idx="97">
                  <c:v>3.513955094820434E-8</c:v>
                </c:pt>
                <c:pt idx="98">
                  <c:v>1.9773196406244672E-8</c:v>
                </c:pt>
                <c:pt idx="99">
                  <c:v>1.1015763624682308E-8</c:v>
                </c:pt>
                <c:pt idx="100">
                  <c:v>6.0758828498232861E-9</c:v>
                </c:pt>
                <c:pt idx="101">
                  <c:v>3.3178842435473049E-9</c:v>
                </c:pt>
                <c:pt idx="102">
                  <c:v>1.7937839079640794E-9</c:v>
                </c:pt>
                <c:pt idx="103">
                  <c:v>9.6014333703123363E-10</c:v>
                </c:pt>
                <c:pt idx="104">
                  <c:v>5.0881402816450389E-10</c:v>
                </c:pt>
                <c:pt idx="105">
                  <c:v>2.6695566147630225E-10</c:v>
                </c:pt>
                <c:pt idx="106">
                  <c:v>1.3866799941654059E-10</c:v>
                </c:pt>
                <c:pt idx="107">
                  <c:v>7.1313281239965313E-11</c:v>
                </c:pt>
                <c:pt idx="108">
                  <c:v>3.6309615017920331E-11</c:v>
                </c:pt>
                <c:pt idx="109">
                  <c:v>1.8303322170157081E-11</c:v>
                </c:pt>
                <c:pt idx="110">
                  <c:v>9.1347204083652108E-12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80C-48F6-B52F-F26C9B2541B7}"/>
            </c:ext>
          </c:extLst>
        </c:ser>
        <c:ser>
          <c:idx val="1"/>
          <c:order val="7"/>
          <c:tx>
            <c:strRef>
              <c:f>Log!$W$3</c:f>
              <c:strCache>
                <c:ptCount val="1"/>
                <c:pt idx="0">
                  <c:v>23.07%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Log!$Q$4:$Q$114</c:f>
              <c:numCache>
                <c:formatCode>General</c:formatCode>
                <c:ptCount val="111"/>
                <c:pt idx="0">
                  <c:v>9.3320346215582463E-6</c:v>
                </c:pt>
                <c:pt idx="1">
                  <c:v>1.4735454534907549E-5</c:v>
                </c:pt>
                <c:pt idx="2">
                  <c:v>2.3036038061044111E-5</c:v>
                </c:pt>
                <c:pt idx="3">
                  <c:v>3.5654068392647558E-5</c:v>
                </c:pt>
                <c:pt idx="4">
                  <c:v>5.4634560551275975E-5</c:v>
                </c:pt>
                <c:pt idx="5">
                  <c:v>8.2886322327426393E-5</c:v>
                </c:pt>
                <c:pt idx="6">
                  <c:v>1.2449598387905518E-4</c:v>
                </c:pt>
                <c:pt idx="7">
                  <c:v>1.8513343886960247E-4</c:v>
                </c:pt>
                <c:pt idx="8">
                  <c:v>2.7256585513743835E-4</c:v>
                </c:pt>
                <c:pt idx="9">
                  <c:v>3.9729681811225887E-4</c:v>
                </c:pt>
                <c:pt idx="10">
                  <c:v>5.7334466924613739E-4</c:v>
                </c:pt>
                <c:pt idx="11">
                  <c:v>8.1916903275652505E-4</c:v>
                </c:pt>
                <c:pt idx="12">
                  <c:v>1.158746215244531E-3</c:v>
                </c:pt>
                <c:pt idx="13">
                  <c:v>1.6227820165181561E-3</c:v>
                </c:pt>
                <c:pt idx="14">
                  <c:v>2.2500340949276228E-3</c:v>
                </c:pt>
                <c:pt idx="15">
                  <c:v>3.0886952985890422E-3</c:v>
                </c:pt>
                <c:pt idx="16">
                  <c:v>4.1977646908713268E-3</c:v>
                </c:pt>
                <c:pt idx="17">
                  <c:v>5.6483053721007774E-3</c:v>
                </c:pt>
                <c:pt idx="18">
                  <c:v>7.5244593802853074E-3</c:v>
                </c:pt>
                <c:pt idx="19">
                  <c:v>9.924062501033535E-3</c:v>
                </c:pt>
                <c:pt idx="20">
                  <c:v>1.2958679076922122E-2</c:v>
                </c:pt>
                <c:pt idx="21">
                  <c:v>1.6752862874177273E-2</c:v>
                </c:pt>
                <c:pt idx="22">
                  <c:v>2.1442449106718969E-2</c:v>
                </c:pt>
                <c:pt idx="23">
                  <c:v>2.7171699151883087E-2</c:v>
                </c:pt>
                <c:pt idx="24">
                  <c:v>3.408915703299685E-2</c:v>
                </c:pt>
                <c:pt idx="25">
                  <c:v>4.2342137856496029E-2</c:v>
                </c:pt>
                <c:pt idx="26">
                  <c:v>5.2069853617259874E-2</c:v>
                </c:pt>
                <c:pt idx="27">
                  <c:v>6.3395289132425661E-2</c:v>
                </c:pt>
                <c:pt idx="28">
                  <c:v>7.6416065360348853E-2</c:v>
                </c:pt>
                <c:pt idx="29">
                  <c:v>9.1194660893077761E-2</c:v>
                </c:pt>
                <c:pt idx="30">
                  <c:v>0.10774849392613624</c:v>
                </c:pt>
                <c:pt idx="31">
                  <c:v>0.12604048316120411</c:v>
                </c:pt>
                <c:pt idx="32">
                  <c:v>0.14597079232877139</c:v>
                </c:pt>
                <c:pt idx="33">
                  <c:v>0.16737050504006146</c:v>
                </c:pt>
                <c:pt idx="34">
                  <c:v>0.18999796221190574</c:v>
                </c:pt>
                <c:pt idx="35">
                  <c:v>0.2135384149042944</c:v>
                </c:pt>
                <c:pt idx="36">
                  <c:v>0.23760749810046664</c:v>
                </c:pt>
                <c:pt idx="37">
                  <c:v>0.26175881949465679</c:v>
                </c:pt>
                <c:pt idx="38">
                  <c:v>0.28549569278145898</c:v>
                </c:pt>
                <c:pt idx="39">
                  <c:v>0.30828674535352801</c:v>
                </c:pt>
                <c:pt idx="40">
                  <c:v>0.32958481967138414</c:v>
                </c:pt>
                <c:pt idx="41">
                  <c:v>0.34884829365398917</c:v>
                </c:pt>
                <c:pt idx="42">
                  <c:v>0.3655636971091667</c:v>
                </c:pt>
                <c:pt idx="43">
                  <c:v>0.37926832525233034</c:v>
                </c:pt>
                <c:pt idx="44">
                  <c:v>0.38957146825399225</c:v>
                </c:pt>
                <c:pt idx="45">
                  <c:v>0.39617290095095886</c:v>
                </c:pt>
                <c:pt idx="46">
                  <c:v>0.39887741272396904</c:v>
                </c:pt>
                <c:pt idx="47">
                  <c:v>0.39760439648428691</c:v>
                </c:pt>
                <c:pt idx="48">
                  <c:v>0.3923918395229985</c:v>
                </c:pt>
                <c:pt idx="49">
                  <c:v>0.38339444051631538</c:v>
                </c:pt>
                <c:pt idx="50">
                  <c:v>0.37087598292809615</c:v>
                </c:pt>
                <c:pt idx="51">
                  <c:v>0.35519648945472465</c:v>
                </c:pt>
                <c:pt idx="52">
                  <c:v>0.33679503031155533</c:v>
                </c:pt>
                <c:pt idx="53">
                  <c:v>0.31616933032524369</c:v>
                </c:pt>
                <c:pt idx="54">
                  <c:v>0.29385349429209429</c:v>
                </c:pt>
                <c:pt idx="55">
                  <c:v>0.27039523535290233</c:v>
                </c:pt>
                <c:pt idx="56">
                  <c:v>0.24633394667260353</c:v>
                </c:pt>
                <c:pt idx="57">
                  <c:v>0.22218081248567456</c:v>
                </c:pt>
                <c:pt idx="58">
                  <c:v>0.19840192945958979</c:v>
                </c:pt>
                <c:pt idx="59">
                  <c:v>0.17540512856735962</c:v>
                </c:pt>
                <c:pt idx="60">
                  <c:v>0.15353087972656382</c:v>
                </c:pt>
                <c:pt idx="61">
                  <c:v>0.13304735487301353</c:v>
                </c:pt>
                <c:pt idx="62">
                  <c:v>0.11414944550931753</c:v>
                </c:pt>
                <c:pt idx="63">
                  <c:v>9.6961298492764525E-2</c:v>
                </c:pt>
                <c:pt idx="64">
                  <c:v>8.1541762568205764E-2</c:v>
                </c:pt>
                <c:pt idx="65">
                  <c:v>6.7892034266992793E-2</c:v>
                </c:pt>
                <c:pt idx="66">
                  <c:v>5.5964754625404102E-2</c:v>
                </c:pt>
                <c:pt idx="67">
                  <c:v>4.5673831078116761E-2</c:v>
                </c:pt>
                <c:pt idx="68">
                  <c:v>3.6904330749766227E-2</c:v>
                </c:pt>
                <c:pt idx="69">
                  <c:v>2.952189842714472E-2</c:v>
                </c:pt>
                <c:pt idx="70">
                  <c:v>2.3381280098416717E-2</c:v>
                </c:pt>
                <c:pt idx="71">
                  <c:v>1.8333667162772599E-2</c:v>
                </c:pt>
                <c:pt idx="72">
                  <c:v>1.4232705266992697E-2</c:v>
                </c:pt>
                <c:pt idx="73">
                  <c:v>1.0939125994917871E-2</c:v>
                </c:pt>
                <c:pt idx="74">
                  <c:v>8.3240532185875418E-3</c:v>
                </c:pt>
                <c:pt idx="75">
                  <c:v>6.2711057877468173E-3</c:v>
                </c:pt>
                <c:pt idx="76">
                  <c:v>4.6774640792108507E-3</c:v>
                </c:pt>
                <c:pt idx="77">
                  <c:v>3.4540915971584744E-3</c:v>
                </c:pt>
                <c:pt idx="78">
                  <c:v>2.5253076512945093E-3</c:v>
                </c:pt>
                <c:pt idx="79">
                  <c:v>1.8278973117763105E-3</c:v>
                </c:pt>
                <c:pt idx="80">
                  <c:v>1.3099247530611903E-3</c:v>
                </c:pt>
                <c:pt idx="81">
                  <c:v>9.2938992197399094E-4</c:v>
                </c:pt>
                <c:pt idx="82">
                  <c:v>6.5283980127658642E-4</c:v>
                </c:pt>
                <c:pt idx="83">
                  <c:v>4.540172399411798E-4</c:v>
                </c:pt>
                <c:pt idx="84">
                  <c:v>3.1260442383606338E-4</c:v>
                </c:pt>
                <c:pt idx="85">
                  <c:v>2.1309582954690917E-4</c:v>
                </c:pt>
                <c:pt idx="86">
                  <c:v>1.4381753346640272E-4</c:v>
                </c:pt>
                <c:pt idx="87">
                  <c:v>9.60961032511844E-5</c:v>
                </c:pt>
                <c:pt idx="88">
                  <c:v>6.3570667754593769E-5</c:v>
                </c:pt>
                <c:pt idx="89">
                  <c:v>4.1635599728234566E-5</c:v>
                </c:pt>
                <c:pt idx="90">
                  <c:v>2.699789669767969E-5</c:v>
                </c:pt>
                <c:pt idx="91">
                  <c:v>1.7332136193334682E-5</c:v>
                </c:pt>
                <c:pt idx="92">
                  <c:v>1.1016187264863121E-5</c:v>
                </c:pt>
                <c:pt idx="93">
                  <c:v>6.932144101526607E-6</c:v>
                </c:pt>
                <c:pt idx="94">
                  <c:v>4.318778287257917E-6</c:v>
                </c:pt>
                <c:pt idx="95">
                  <c:v>2.6638593567160194E-6</c:v>
                </c:pt>
                <c:pt idx="96">
                  <c:v>1.6267421863171966E-6</c:v>
                </c:pt>
                <c:pt idx="97">
                  <c:v>9.8352005982987038E-7</c:v>
                </c:pt>
                <c:pt idx="98">
                  <c:v>5.8871455097874331E-7</c:v>
                </c:pt>
                <c:pt idx="99">
                  <c:v>3.4888586409638454E-7</c:v>
                </c:pt>
                <c:pt idx="100">
                  <c:v>2.047005604588888E-7</c:v>
                </c:pt>
                <c:pt idx="101">
                  <c:v>1.1890818366856407E-7</c:v>
                </c:pt>
                <c:pt idx="102">
                  <c:v>6.8385104357813365E-8</c:v>
                </c:pt>
                <c:pt idx="103">
                  <c:v>3.8937524557630127E-8</c:v>
                </c:pt>
                <c:pt idx="104">
                  <c:v>2.1949883371066387E-8</c:v>
                </c:pt>
                <c:pt idx="105">
                  <c:v>1.2250481287458337E-8</c:v>
                </c:pt>
                <c:pt idx="106">
                  <c:v>6.7691032844886082E-9</c:v>
                </c:pt>
                <c:pt idx="107">
                  <c:v>3.7031063546851052E-9</c:v>
                </c:pt>
                <c:pt idx="108">
                  <c:v>2.0056644886059631E-9</c:v>
                </c:pt>
                <c:pt idx="109">
                  <c:v>1.0754926336733913E-9</c:v>
                </c:pt>
                <c:pt idx="110">
                  <c:v>5.7097047360664186E-10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80C-48F6-B52F-F26C9B2541B7}"/>
            </c:ext>
          </c:extLst>
        </c:ser>
        <c:ser>
          <c:idx val="2"/>
          <c:order val="8"/>
          <c:tx>
            <c:strRef>
              <c:f>Log!$X$3</c:f>
              <c:strCache>
                <c:ptCount val="1"/>
                <c:pt idx="0">
                  <c:v>10.44%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Log!$R$4:$R$114</c:f>
              <c:numCache>
                <c:formatCode>General</c:formatCode>
                <c:ptCount val="111"/>
                <c:pt idx="0">
                  <c:v>1.7199631535844317E-7</c:v>
                </c:pt>
                <c:pt idx="1">
                  <c:v>2.9409251964008103E-7</c:v>
                </c:pt>
                <c:pt idx="2">
                  <c:v>4.9785843359561114E-7</c:v>
                </c:pt>
                <c:pt idx="3">
                  <c:v>8.344202088075494E-7</c:v>
                </c:pt>
                <c:pt idx="4">
                  <c:v>1.3845887999531329E-6</c:v>
                </c:pt>
                <c:pt idx="5">
                  <c:v>2.2746462742178731E-6</c:v>
                </c:pt>
                <c:pt idx="6">
                  <c:v>3.6996784582236509E-6</c:v>
                </c:pt>
                <c:pt idx="7">
                  <c:v>5.9575973400161415E-6</c:v>
                </c:pt>
                <c:pt idx="8">
                  <c:v>9.4980700483765057E-6</c:v>
                </c:pt>
                <c:pt idx="9">
                  <c:v>1.4991898892897763E-5</c:v>
                </c:pt>
                <c:pt idx="10">
                  <c:v>2.3427987100846202E-5</c:v>
                </c:pt>
                <c:pt idx="11">
                  <c:v>3.6246857717114413E-5</c:v>
                </c:pt>
                <c:pt idx="12">
                  <c:v>5.5521706373259438E-5</c:v>
                </c:pt>
                <c:pt idx="13">
                  <c:v>8.420004084576358E-5</c:v>
                </c:pt>
                <c:pt idx="14">
                  <c:v>1.2642089322940496E-4</c:v>
                </c:pt>
                <c:pt idx="15">
                  <c:v>1.8792409265581462E-4</c:v>
                </c:pt>
                <c:pt idx="16">
                  <c:v>2.7656876140769214E-4</c:v>
                </c:pt>
                <c:pt idx="17">
                  <c:v>4.0297754117581315E-4</c:v>
                </c:pt>
                <c:pt idx="18">
                  <c:v>5.8132046957933752E-4</c:v>
                </c:pt>
                <c:pt idx="19">
                  <c:v>8.3024724649642028E-4</c:v>
                </c:pt>
                <c:pt idx="20">
                  <c:v>1.1739681845912909E-3</c:v>
                </c:pt>
                <c:pt idx="21">
                  <c:v>1.6434718358225107E-3</c:v>
                </c:pt>
                <c:pt idx="22">
                  <c:v>2.2778507240906916E-3</c:v>
                </c:pt>
                <c:pt idx="23">
                  <c:v>3.1256857207069269E-3</c:v>
                </c:pt>
                <c:pt idx="24">
                  <c:v>4.2464147809999891E-3</c:v>
                </c:pt>
                <c:pt idx="25">
                  <c:v>5.7115840512007212E-3</c:v>
                </c:pt>
                <c:pt idx="26">
                  <c:v>7.6058505355751701E-3</c:v>
                </c:pt>
                <c:pt idx="27">
                  <c:v>1.0027578174999297E-2</c:v>
                </c:pt>
                <c:pt idx="28">
                  <c:v>1.3088846704102614E-2</c:v>
                </c:pt>
                <c:pt idx="29">
                  <c:v>1.6914679039810303E-2</c:v>
                </c:pt>
                <c:pt idx="30">
                  <c:v>2.1641292583382807E-2</c:v>
                </c:pt>
                <c:pt idx="31">
                  <c:v>2.7413196996280795E-2</c:v>
                </c:pt>
                <c:pt idx="32">
                  <c:v>3.4378999416437545E-2</c:v>
                </c:pt>
                <c:pt idx="33">
                  <c:v>4.2685840119669638E-2</c:v>
                </c:pt>
                <c:pt idx="34">
                  <c:v>5.2472467756496825E-2</c:v>
                </c:pt>
                <c:pt idx="35">
                  <c:v>6.3861071407639025E-2</c:v>
                </c:pt>
                <c:pt idx="36">
                  <c:v>7.6948111711978767E-2</c:v>
                </c:pt>
                <c:pt idx="37">
                  <c:v>9.1794526995661999E-2</c:v>
                </c:pt>
                <c:pt idx="38">
                  <c:v>0.10841582151632927</c:v>
                </c:pt>
                <c:pt idx="39">
                  <c:v>0.12677265821596284</c:v>
                </c:pt>
                <c:pt idx="40">
                  <c:v>0.14676266317373993</c:v>
                </c:pt>
                <c:pt idx="41">
                  <c:v>0.16821418902129615</c:v>
                </c:pt>
                <c:pt idx="42">
                  <c:v>0.19088276776145099</c:v>
                </c:pt>
                <c:pt idx="43">
                  <c:v>0.21445090144815332</c:v>
                </c:pt>
                <c:pt idx="44">
                  <c:v>0.23853168931007668</c:v>
                </c:pt>
                <c:pt idx="45">
                  <c:v>0.26267657615695478</c:v>
                </c:pt>
                <c:pt idx="46">
                  <c:v>0.28638724062431681</c:v>
                </c:pt>
                <c:pt idx="47">
                  <c:v>0.30913134133072978</c:v>
                </c:pt>
                <c:pt idx="48">
                  <c:v>0.33036152849118999</c:v>
                </c:pt>
                <c:pt idx="49">
                  <c:v>0.34953683582969941</c:v>
                </c:pt>
                <c:pt idx="50">
                  <c:v>0.36614532160079932</c:v>
                </c:pt>
                <c:pt idx="51">
                  <c:v>0.37972665479343198</c:v>
                </c:pt>
                <c:pt idx="52">
                  <c:v>0.38989326439400096</c:v>
                </c:pt>
                <c:pt idx="53">
                  <c:v>0.39634869901469988</c:v>
                </c:pt>
                <c:pt idx="54">
                  <c:v>0.39890198420870226</c:v>
                </c:pt>
                <c:pt idx="55">
                  <c:v>0.39747700737398917</c:v>
                </c:pt>
                <c:pt idx="56">
                  <c:v>0.39211628671211313</c:v>
                </c:pt>
                <c:pt idx="57">
                  <c:v>0.38297886382093399</c:v>
                </c:pt>
                <c:pt idx="58">
                  <c:v>0.37033246567205624</c:v>
                </c:pt>
                <c:pt idx="59">
                  <c:v>0.35454047497780672</c:v>
                </c:pt>
                <c:pt idx="60">
                  <c:v>0.33604459370727374</c:v>
                </c:pt>
                <c:pt idx="61">
                  <c:v>0.3153443532834948</c:v>
                </c:pt>
                <c:pt idx="62">
                  <c:v>0.29297479546063193</c:v>
                </c:pt>
                <c:pt idx="63">
                  <c:v>0.26948370891733214</c:v>
                </c:pt>
                <c:pt idx="64">
                  <c:v>0.24540975808232335</c:v>
                </c:pt>
                <c:pt idx="65">
                  <c:v>0.22126269299473481</c:v>
                </c:pt>
                <c:pt idx="66">
                  <c:v>0.19750660127256967</c:v>
                </c:pt>
                <c:pt idx="67">
                  <c:v>0.17454688092999349</c:v>
                </c:pt>
                <c:pt idx="68">
                  <c:v>0.15272130438779874</c:v>
                </c:pt>
                <c:pt idx="69">
                  <c:v>0.13229523801845053</c:v>
                </c:pt>
                <c:pt idx="70">
                  <c:v>0.1134608034129148</c:v>
                </c:pt>
                <c:pt idx="71">
                  <c:v>9.6339536406482823E-2</c:v>
                </c:pt>
                <c:pt idx="72">
                  <c:v>8.0987931145821354E-2</c:v>
                </c:pt>
                <c:pt idx="73">
                  <c:v>6.7405155197875863E-2</c:v>
                </c:pt>
                <c:pt idx="74">
                  <c:v>5.5542186984282711E-2</c:v>
                </c:pt>
                <c:pt idx="75">
                  <c:v>4.5311651824475344E-2</c:v>
                </c:pt>
                <c:pt idx="76">
                  <c:v>3.6597706346698768E-2</c:v>
                </c:pt>
                <c:pt idx="77">
                  <c:v>2.9265429139684513E-2</c:v>
                </c:pt>
                <c:pt idx="78">
                  <c:v>2.3169303621076415E-2</c:v>
                </c:pt>
                <c:pt idx="79">
                  <c:v>1.8160513315261077E-2</c:v>
                </c:pt>
                <c:pt idx="80">
                  <c:v>1.409289817929503E-2</c:v>
                </c:pt>
                <c:pt idx="81">
                  <c:v>1.0827534186807994E-2</c:v>
                </c:pt>
                <c:pt idx="82">
                  <c:v>8.2359910934207987E-3</c:v>
                </c:pt>
                <c:pt idx="83">
                  <c:v>6.2023922473717864E-3</c:v>
                </c:pt>
                <c:pt idx="84">
                  <c:v>4.6244452610742929E-3</c:v>
                </c:pt>
                <c:pt idx="85">
                  <c:v>3.4136352407024969E-3</c:v>
                </c:pt>
                <c:pt idx="86">
                  <c:v>2.4947764667221494E-3</c:v>
                </c:pt>
                <c:pt idx="87">
                  <c:v>1.8051081175867653E-3</c:v>
                </c:pt>
                <c:pt idx="88">
                  <c:v>1.293099235582418E-3</c:v>
                </c:pt>
                <c:pt idx="89">
                  <c:v>9.171018001066176E-4</c:v>
                </c:pt>
                <c:pt idx="90">
                  <c:v>6.4396207629200991E-4</c:v>
                </c:pt>
                <c:pt idx="91">
                  <c:v>4.4767216628869774E-4</c:v>
                </c:pt>
                <c:pt idx="92">
                  <c:v>3.0811791453224985E-4</c:v>
                </c:pt>
                <c:pt idx="93">
                  <c:v>2.0995724302345329E-4</c:v>
                </c:pt>
                <c:pt idx="94">
                  <c:v>1.4164518898163444E-4</c:v>
                </c:pt>
                <c:pt idx="95">
                  <c:v>9.4608433185777477E-5</c:v>
                </c:pt>
                <c:pt idx="96">
                  <c:v>6.2562619930769237E-5</c:v>
                </c:pt>
                <c:pt idx="97">
                  <c:v>4.0959727598678185E-5</c:v>
                </c:pt>
                <c:pt idx="98">
                  <c:v>2.6549493930908445E-5</c:v>
                </c:pt>
                <c:pt idx="99">
                  <c:v>1.7037759751244792E-5</c:v>
                </c:pt>
                <c:pt idx="100">
                  <c:v>1.0824947229440235E-5</c:v>
                </c:pt>
                <c:pt idx="101">
                  <c:v>6.8092007917547775E-6</c:v>
                </c:pt>
                <c:pt idx="102">
                  <c:v>4.2405632884640507E-6</c:v>
                </c:pt>
                <c:pt idx="103">
                  <c:v>2.6146165911655222E-6</c:v>
                </c:pt>
                <c:pt idx="104">
                  <c:v>1.5960611677441025E-6</c:v>
                </c:pt>
                <c:pt idx="105">
                  <c:v>9.6460188244963695E-7</c:v>
                </c:pt>
                <c:pt idx="106">
                  <c:v>5.7716997974550419E-7</c:v>
                </c:pt>
                <c:pt idx="107">
                  <c:v>3.4191363353304145E-7</c:v>
                </c:pt>
                <c:pt idx="108">
                  <c:v>2.0053314160577448E-7</c:v>
                </c:pt>
                <c:pt idx="109">
                  <c:v>1.1644288370010504E-7</c:v>
                </c:pt>
                <c:pt idx="110">
                  <c:v>6.6941709975374514E-8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80C-48F6-B52F-F26C9B2541B7}"/>
            </c:ext>
          </c:extLst>
        </c:ser>
        <c:ser>
          <c:idx val="3"/>
          <c:order val="9"/>
          <c:tx>
            <c:strRef>
              <c:f>Log!$Y$3</c:f>
              <c:strCache>
                <c:ptCount val="1"/>
                <c:pt idx="0">
                  <c:v>5.15%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Log!$S$4:$S$114</c:f>
              <c:numCache>
                <c:formatCode>General</c:formatCode>
                <c:ptCount val="111"/>
                <c:pt idx="0">
                  <c:v>9.4349608271057182E-10</c:v>
                </c:pt>
                <c:pt idx="1">
                  <c:v>1.7631720671563718E-9</c:v>
                </c:pt>
                <c:pt idx="2">
                  <c:v>3.2621681842329213E-9</c:v>
                </c:pt>
                <c:pt idx="3">
                  <c:v>5.9755110483664735E-9</c:v>
                </c:pt>
                <c:pt idx="4">
                  <c:v>1.0836793926647763E-8</c:v>
                </c:pt>
                <c:pt idx="5">
                  <c:v>1.9457347316864042E-8</c:v>
                </c:pt>
                <c:pt idx="6">
                  <c:v>3.4587844890073638E-8</c:v>
                </c:pt>
                <c:pt idx="7">
                  <c:v>6.0872400629530331E-8</c:v>
                </c:pt>
                <c:pt idx="8">
                  <c:v>1.0606556537134188E-7</c:v>
                </c:pt>
                <c:pt idx="9">
                  <c:v>1.8297234256711233E-7</c:v>
                </c:pt>
                <c:pt idx="10">
                  <c:v>3.1250253204253921E-7</c:v>
                </c:pt>
                <c:pt idx="11">
                  <c:v>5.2841932013924775E-7</c:v>
                </c:pt>
                <c:pt idx="12">
                  <c:v>8.8462842600905601E-7</c:v>
                </c:pt>
                <c:pt idx="13">
                  <c:v>1.4662234069113444E-6</c:v>
                </c:pt>
                <c:pt idx="14">
                  <c:v>2.4060046441569339E-6</c:v>
                </c:pt>
                <c:pt idx="15">
                  <c:v>3.9088574208590101E-6</c:v>
                </c:pt>
                <c:pt idx="16">
                  <c:v>6.2872430974387348E-6</c:v>
                </c:pt>
                <c:pt idx="17">
                  <c:v>1.0012158847051462E-5</c:v>
                </c:pt>
                <c:pt idx="18">
                  <c:v>1.5785279095051705E-5</c:v>
                </c:pt>
                <c:pt idx="19">
                  <c:v>2.4639611380765183E-5</c:v>
                </c:pt>
                <c:pt idx="20">
                  <c:v>3.8077856937191442E-5</c:v>
                </c:pt>
                <c:pt idx="21">
                  <c:v>5.8259693708848055E-5</c:v>
                </c:pt>
                <c:pt idx="22">
                  <c:v>8.8251267469951873E-5</c:v>
                </c:pt>
                <c:pt idx="23">
                  <c:v>1.3235207699491925E-4</c:v>
                </c:pt>
                <c:pt idx="24">
                  <c:v>1.9651586884360272E-4</c:v>
                </c:pt>
                <c:pt idx="25">
                  <c:v>2.8888270749034194E-4</c:v>
                </c:pt>
                <c:pt idx="26">
                  <c:v>4.2043854154395728E-4</c:v>
                </c:pt>
                <c:pt idx="27">
                  <c:v>6.0581573782758961E-4</c:v>
                </c:pt>
                <c:pt idx="28">
                  <c:v>8.6424253447954448E-4</c:v>
                </c:pt>
                <c:pt idx="29">
                  <c:v>1.2206405054018127E-3</c:v>
                </c:pt>
                <c:pt idx="30">
                  <c:v>1.7068563540860754E-3</c:v>
                </c:pt>
                <c:pt idx="31">
                  <c:v>2.3629972937708405E-3</c:v>
                </c:pt>
                <c:pt idx="32">
                  <c:v>3.2388178973215749E-3</c:v>
                </c:pt>
                <c:pt idx="33">
                  <c:v>4.3950810856936686E-3</c:v>
                </c:pt>
                <c:pt idx="34">
                  <c:v>5.9047879825547874E-3</c:v>
                </c:pt>
                <c:pt idx="35">
                  <c:v>7.8541425662352407E-3</c:v>
                </c:pt>
                <c:pt idx="36">
                  <c:v>1.0343090081954397E-2</c:v>
                </c:pt>
                <c:pt idx="37">
                  <c:v>1.3485246494570197E-2</c:v>
                </c:pt>
                <c:pt idx="38">
                  <c:v>1.7407023938027039E-2</c:v>
                </c:pt>
                <c:pt idx="39">
                  <c:v>2.2245758542524075E-2</c:v>
                </c:pt>
                <c:pt idx="40">
                  <c:v>2.8146666458366033E-2</c:v>
                </c:pt>
                <c:pt idx="41">
                  <c:v>3.5258494913712364E-2</c:v>
                </c:pt>
                <c:pt idx="42">
                  <c:v>4.3727799956758316E-2</c:v>
                </c:pt>
                <c:pt idx="43">
                  <c:v>5.3691871332950086E-2</c:v>
                </c:pt>
                <c:pt idx="44">
                  <c:v>6.5270435310392047E-2</c:v>
                </c:pt>
                <c:pt idx="45">
                  <c:v>7.8556392743627412E-2</c:v>
                </c:pt>
                <c:pt idx="46">
                  <c:v>9.3605983671136428E-2</c:v>
                </c:pt>
                <c:pt idx="47">
                  <c:v>0.11042889982063489</c:v>
                </c:pt>
                <c:pt idx="48">
                  <c:v>0.12897897893578456</c:v>
                </c:pt>
                <c:pt idx="49">
                  <c:v>0.14914619521853295</c:v>
                </c:pt>
                <c:pt idx="50">
                  <c:v>0.17075069430379156</c:v>
                </c:pt>
                <c:pt idx="51">
                  <c:v>0.19353959723668543</c:v>
                </c:pt>
                <c:pt idx="52">
                  <c:v>0.2171872081937494</c:v>
                </c:pt>
                <c:pt idx="53">
                  <c:v>0.24129910316969602</c:v>
                </c:pt>
                <c:pt idx="54">
                  <c:v>0.26542035638688105</c:v>
                </c:pt>
                <c:pt idx="55">
                  <c:v>0.28904788993720226</c:v>
                </c:pt>
                <c:pt idx="56">
                  <c:v>0.31164662922049269</c:v>
                </c:pt>
                <c:pt idx="57">
                  <c:v>0.33266883679563786</c:v>
                </c:pt>
                <c:pt idx="58">
                  <c:v>0.35157570844991437</c:v>
                </c:pt>
                <c:pt idx="59">
                  <c:v>0.36786007636759871</c:v>
                </c:pt>
                <c:pt idx="60">
                  <c:v>0.38106890141121436</c:v>
                </c:pt>
                <c:pt idx="61">
                  <c:v>0.39082417015640081</c:v>
                </c:pt>
                <c:pt idx="62">
                  <c:v>0.39684085445305839</c:v>
                </c:pt>
                <c:pt idx="63">
                  <c:v>0.39894074364585175</c:v>
                </c:pt>
                <c:pt idx="64">
                  <c:v>0.39706121290076507</c:v>
                </c:pt>
                <c:pt idx="65">
                  <c:v>0.39125832564878127</c:v>
                </c:pt>
                <c:pt idx="66">
                  <c:v>0.38170405568461246</c:v>
                </c:pt>
                <c:pt idx="67">
                  <c:v>0.36867782098316898</c:v>
                </c:pt>
                <c:pt idx="68">
                  <c:v>0.35255291080442713</c:v>
                </c:pt>
                <c:pt idx="69">
                  <c:v>0.33377872597051156</c:v>
                </c:pt>
                <c:pt idx="70">
                  <c:v>0.31286001062905161</c:v>
                </c:pt>
                <c:pt idx="71">
                  <c:v>0.29033441212581773</c:v>
                </c:pt>
                <c:pt idx="72">
                  <c:v>0.26674975391576605</c:v>
                </c:pt>
                <c:pt idx="73">
                  <c:v>0.24264234586619707</c:v>
                </c:pt>
                <c:pt idx="74">
                  <c:v>0.21851749832584536</c:v>
                </c:pt>
                <c:pt idx="75">
                  <c:v>0.19483317098451924</c:v>
                </c:pt>
                <c:pt idx="76">
                  <c:v>0.17198740076198796</c:v>
                </c:pt>
                <c:pt idx="77">
                  <c:v>0.15030984343338455</c:v>
                </c:pt>
                <c:pt idx="78">
                  <c:v>0.1300574596736456</c:v>
                </c:pt>
                <c:pt idx="79">
                  <c:v>0.11141410263682253</c:v>
                </c:pt>
                <c:pt idx="80">
                  <c:v>9.4493540516383145E-2</c:v>
                </c:pt>
                <c:pt idx="81">
                  <c:v>7.9345286324712272E-2</c:v>
                </c:pt>
                <c:pt idx="82">
                  <c:v>6.5962513631419722E-2</c:v>
                </c:pt>
                <c:pt idx="83">
                  <c:v>5.4291309558005096E-2</c:v>
                </c:pt>
                <c:pt idx="84">
                  <c:v>4.4240547505159447E-2</c:v>
                </c:pt>
                <c:pt idx="85">
                  <c:v>3.5691740258394881E-2</c:v>
                </c:pt>
                <c:pt idx="86">
                  <c:v>2.850834525788944E-2</c:v>
                </c:pt>
                <c:pt idx="87">
                  <c:v>2.2544123295626502E-2</c:v>
                </c:pt>
                <c:pt idx="88">
                  <c:v>1.7650286014314624E-2</c:v>
                </c:pt>
                <c:pt idx="89">
                  <c:v>1.3681294731045927E-2</c:v>
                </c:pt>
                <c:pt idx="90">
                  <c:v>1.0499284537660256E-2</c:v>
                </c:pt>
                <c:pt idx="91">
                  <c:v>7.9771777169012487E-3</c:v>
                </c:pt>
                <c:pt idx="92">
                  <c:v>6.0006166750272098E-3</c:v>
                </c:pt>
                <c:pt idx="93">
                  <c:v>4.4688888883649257E-3</c:v>
                </c:pt>
                <c:pt idx="94">
                  <c:v>3.2950369131354456E-3</c:v>
                </c:pt>
                <c:pt idx="95">
                  <c:v>2.4053488245602667E-3</c:v>
                </c:pt>
                <c:pt idx="96">
                  <c:v>1.7384127742456998E-3</c:v>
                </c:pt>
                <c:pt idx="97">
                  <c:v>1.2438980803528745E-3</c:v>
                </c:pt>
                <c:pt idx="98">
                  <c:v>8.8119849298272975E-4</c:v>
                </c:pt>
                <c:pt idx="99">
                  <c:v>6.1804450443417899E-4</c:v>
                </c:pt>
                <c:pt idx="100">
                  <c:v>4.29163528789915E-4</c:v>
                </c:pt>
                <c:pt idx="101">
                  <c:v>2.9504137361813579E-4</c:v>
                </c:pt>
                <c:pt idx="102">
                  <c:v>2.0081682212509273E-4</c:v>
                </c:pt>
                <c:pt idx="103">
                  <c:v>1.3532384039450566E-4</c:v>
                </c:pt>
                <c:pt idx="104">
                  <c:v>9.0282919289731117E-5</c:v>
                </c:pt>
                <c:pt idx="105">
                  <c:v>5.9633998207264076E-5</c:v>
                </c:pt>
                <c:pt idx="106">
                  <c:v>3.8997729049132248E-5</c:v>
                </c:pt>
                <c:pt idx="107">
                  <c:v>2.5248859305926968E-5</c:v>
                </c:pt>
                <c:pt idx="108">
                  <c:v>1.6184573613296872E-5</c:v>
                </c:pt>
                <c:pt idx="109">
                  <c:v>1.0271120336364878E-5</c:v>
                </c:pt>
                <c:pt idx="110">
                  <c:v>6.4534422461090403E-6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80C-48F6-B52F-F26C9B2541B7}"/>
            </c:ext>
          </c:extLst>
        </c:ser>
        <c:ser>
          <c:idx val="4"/>
          <c:order val="10"/>
          <c:tx>
            <c:strRef>
              <c:f>Log!$Z$3</c:f>
              <c:strCache>
                <c:ptCount val="1"/>
                <c:pt idx="0">
                  <c:v>2.95%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Log!$T$4:$T$114</c:f>
              <c:numCache>
                <c:formatCode>General</c:formatCode>
                <c:ptCount val="111"/>
                <c:pt idx="0">
                  <c:v>1.7018956111568864E-12</c:v>
                </c:pt>
                <c:pt idx="1">
                  <c:v>3.4915630209948782E-12</c:v>
                </c:pt>
                <c:pt idx="2">
                  <c:v>7.0919212970583719E-12</c:v>
                </c:pt>
                <c:pt idx="3">
                  <c:v>1.4261492722071877E-11</c:v>
                </c:pt>
                <c:pt idx="4">
                  <c:v>2.8393773728646016E-11</c:v>
                </c:pt>
                <c:pt idx="5">
                  <c:v>5.5967808877365062E-11</c:v>
                </c:pt>
                <c:pt idx="6">
                  <c:v>1.0922210632809636E-10</c:v>
                </c:pt>
                <c:pt idx="7">
                  <c:v>2.1102788464811006E-10</c:v>
                </c:pt>
                <c:pt idx="8">
                  <c:v>4.0366974356288175E-10</c:v>
                </c:pt>
                <c:pt idx="9">
                  <c:v>7.6448612414942415E-10</c:v>
                </c:pt>
                <c:pt idx="10">
                  <c:v>1.4334088142400641E-9</c:v>
                </c:pt>
                <c:pt idx="11">
                  <c:v>2.6608940929691161E-9</c:v>
                </c:pt>
                <c:pt idx="12">
                  <c:v>4.8903750077243398E-9</c:v>
                </c:pt>
                <c:pt idx="13">
                  <c:v>8.8984382783014118E-9</c:v>
                </c:pt>
                <c:pt idx="14">
                  <c:v>1.6030330511887429E-8</c:v>
                </c:pt>
                <c:pt idx="15">
                  <c:v>2.8590925649348825E-8</c:v>
                </c:pt>
                <c:pt idx="16">
                  <c:v>5.0486005559448868E-8</c:v>
                </c:pt>
                <c:pt idx="17">
                  <c:v>8.8261409889830875E-8</c:v>
                </c:pt>
                <c:pt idx="18">
                  <c:v>1.5276637226961054E-7</c:v>
                </c:pt>
                <c:pt idx="19">
                  <c:v>2.6178317204119992E-7</c:v>
                </c:pt>
                <c:pt idx="20">
                  <c:v>4.4413269093532709E-7</c:v>
                </c:pt>
                <c:pt idx="21">
                  <c:v>7.4600340832407005E-7</c:v>
                </c:pt>
                <c:pt idx="22">
                  <c:v>1.24058331925677E-6</c:v>
                </c:pt>
                <c:pt idx="23">
                  <c:v>2.042528468069404E-6</c:v>
                </c:pt>
                <c:pt idx="24">
                  <c:v>3.3294105731336914E-6</c:v>
                </c:pt>
                <c:pt idx="25">
                  <c:v>5.3730841916121043E-6</c:v>
                </c:pt>
                <c:pt idx="26">
                  <c:v>8.5849346204145773E-6</c:v>
                </c:pt>
                <c:pt idx="27">
                  <c:v>1.3580238390566534E-5</c:v>
                </c:pt>
                <c:pt idx="28">
                  <c:v>2.1268401514237101E-5</c:v>
                </c:pt>
                <c:pt idx="29">
                  <c:v>3.2977624037485199E-5</c:v>
                </c:pt>
                <c:pt idx="30">
                  <c:v>5.0624521309137427E-5</c:v>
                </c:pt>
                <c:pt idx="31">
                  <c:v>7.6941305697178191E-5</c:v>
                </c:pt>
                <c:pt idx="32">
                  <c:v>1.1577511726776559E-4</c:v>
                </c:pt>
                <c:pt idx="33">
                  <c:v>1.7247571828704928E-4</c:v>
                </c:pt>
                <c:pt idx="34">
                  <c:v>2.5438866146507117E-4</c:v>
                </c:pt>
                <c:pt idx="35">
                  <c:v>3.7147072485534474E-4</c:v>
                </c:pt>
                <c:pt idx="36">
                  <c:v>5.3704229672596373E-4</c:v>
                </c:pt>
                <c:pt idx="37">
                  <c:v>7.6868683816591729E-4</c:v>
                </c:pt>
                <c:pt idx="38">
                  <c:v>1.0892998743726209E-3</c:v>
                </c:pt>
                <c:pt idx="39">
                  <c:v>1.5282785488951285E-3</c:v>
                </c:pt>
                <c:pt idx="40">
                  <c:v>2.1228271641723293E-3</c:v>
                </c:pt>
                <c:pt idx="41">
                  <c:v>2.9193341691869205E-3</c:v>
                </c:pt>
                <c:pt idx="42">
                  <c:v>3.9747520300283667E-3</c:v>
                </c:pt>
                <c:pt idx="43">
                  <c:v>5.3578842170420461E-3</c:v>
                </c:pt>
                <c:pt idx="44">
                  <c:v>7.1504547728496737E-3</c:v>
                </c:pt>
                <c:pt idx="45">
                  <c:v>9.4478080009468297E-3</c:v>
                </c:pt>
                <c:pt idx="46">
                  <c:v>1.2359061945563654E-2</c:v>
                </c:pt>
                <c:pt idx="47">
                  <c:v>1.6006523414084196E-2</c:v>
                </c:pt>
                <c:pt idx="48">
                  <c:v>2.0524168650460299E-2</c:v>
                </c:pt>
                <c:pt idx="49">
                  <c:v>2.6055006765606504E-2</c:v>
                </c:pt>
                <c:pt idx="50">
                  <c:v>3.2747176537766633E-2</c:v>
                </c:pt>
                <c:pt idx="51">
                  <c:v>4.0748683952755035E-2</c:v>
                </c:pt>
                <c:pt idx="52">
                  <c:v>5.0200768797789792E-2</c:v>
                </c:pt>
                <c:pt idx="53">
                  <c:v>6.1229992256703926E-2</c:v>
                </c:pt>
                <c:pt idx="54">
                  <c:v>7.3939259366611387E-2</c:v>
                </c:pt>
                <c:pt idx="55">
                  <c:v>8.8398122835655471E-2</c:v>
                </c:pt>
                <c:pt idx="56">
                  <c:v>0.10463284753210035</c:v>
                </c:pt>
                <c:pt idx="57">
                  <c:v>0.12261683493573711</c:v>
                </c:pt>
                <c:pt idx="58">
                  <c:v>0.14226209955570937</c:v>
                </c:pt>
                <c:pt idx="59">
                  <c:v>0.163412540303949</c:v>
                </c:pt>
                <c:pt idx="60">
                  <c:v>0.18583974629421141</c:v>
                </c:pt>
                <c:pt idx="61">
                  <c:v>0.20924200924194081</c:v>
                </c:pt>
                <c:pt idx="62">
                  <c:v>0.23324707950664</c:v>
                </c:pt>
                <c:pt idx="63">
                  <c:v>0.2574190023207733</c:v>
                </c:pt>
                <c:pt idx="64">
                  <c:v>0.28126911461285375</c:v>
                </c:pt>
                <c:pt idx="65">
                  <c:v>0.30427098793739893</c:v>
                </c:pt>
                <c:pt idx="66">
                  <c:v>0.32587879240002521</c:v>
                </c:pt>
                <c:pt idx="67">
                  <c:v>0.34554825739218609</c:v>
                </c:pt>
                <c:pt idx="68">
                  <c:v>0.36275914631706896</c:v>
                </c:pt>
                <c:pt idx="69">
                  <c:v>0.3770379716854414</c:v>
                </c:pt>
                <c:pt idx="70">
                  <c:v>0.387979576665198</c:v>
                </c:pt>
                <c:pt idx="71">
                  <c:v>0.39526621445097454</c:v>
                </c:pt>
                <c:pt idx="72">
                  <c:v>0.39868287296929544</c:v>
                </c:pt>
                <c:pt idx="73">
                  <c:v>0.39812781383822626</c:v>
                </c:pt>
                <c:pt idx="74">
                  <c:v>0.39361760478300989</c:v>
                </c:pt>
                <c:pt idx="75">
                  <c:v>0.38528629816451126</c:v>
                </c:pt>
                <c:pt idx="76">
                  <c:v>0.37337881245475191</c:v>
                </c:pt>
                <c:pt idx="77">
                  <c:v>0.35823897263236526</c:v>
                </c:pt>
                <c:pt idx="78">
                  <c:v>0.34029302435368247</c:v>
                </c:pt>
                <c:pt idx="79">
                  <c:v>0.3200297244950408</c:v>
                </c:pt>
                <c:pt idx="80">
                  <c:v>0.2979783039377214</c:v>
                </c:pt>
                <c:pt idx="81">
                  <c:v>0.27468568381272024</c:v>
                </c:pt>
                <c:pt idx="82">
                  <c:v>0.25069430130593451</c:v>
                </c:pt>
                <c:pt idx="83">
                  <c:v>0.22652177372223417</c:v>
                </c:pt>
                <c:pt idx="84">
                  <c:v>0.20264341726533941</c:v>
                </c:pt>
                <c:pt idx="85">
                  <c:v>0.17947836421218677</c:v>
                </c:pt>
                <c:pt idx="86">
                  <c:v>0.1573797169790587</c:v>
                </c:pt>
                <c:pt idx="87">
                  <c:v>0.13662886873236982</c:v>
                </c:pt>
                <c:pt idx="88">
                  <c:v>0.11743383402287692</c:v>
                </c:pt>
                <c:pt idx="89">
                  <c:v>9.9931190888189858E-2</c:v>
                </c:pt>
                <c:pt idx="90">
                  <c:v>8.4191052922677534E-2</c:v>
                </c:pt>
                <c:pt idx="91">
                  <c:v>7.0224373633454795E-2</c:v>
                </c:pt>
                <c:pt idx="92">
                  <c:v>5.7991836536904401E-2</c:v>
                </c:pt>
                <c:pt idx="93">
                  <c:v>4.7413597233318339E-2</c:v>
                </c:pt>
                <c:pt idx="94">
                  <c:v>3.8379207699018342E-2</c:v>
                </c:pt>
                <c:pt idx="95">
                  <c:v>3.0757154828179322E-2</c:v>
                </c:pt>
                <c:pt idx="96">
                  <c:v>2.4403570224620513E-2</c:v>
                </c:pt>
                <c:pt idx="97">
                  <c:v>1.9169802223534486E-2</c:v>
                </c:pt>
                <c:pt idx="98">
                  <c:v>1.4908671712357258E-2</c:v>
                </c:pt>
                <c:pt idx="99">
                  <c:v>1.1479350762769043E-2</c:v>
                </c:pt>
                <c:pt idx="100">
                  <c:v>8.7509007092908039E-3</c:v>
                </c:pt>
                <c:pt idx="101">
                  <c:v>6.6045805499282909E-3</c:v>
                </c:pt>
                <c:pt idx="102">
                  <c:v>4.9350866390822281E-3</c:v>
                </c:pt>
                <c:pt idx="103">
                  <c:v>3.6509120990449217E-3</c:v>
                </c:pt>
                <c:pt idx="104">
                  <c:v>2.6740223162183673E-3</c:v>
                </c:pt>
                <c:pt idx="105">
                  <c:v>1.9390353788626921E-3</c:v>
                </c:pt>
                <c:pt idx="106">
                  <c:v>1.3920777563184491E-3</c:v>
                </c:pt>
                <c:pt idx="107">
                  <c:v>9.8946015508767854E-4</c:v>
                </c:pt>
                <c:pt idx="108">
                  <c:v>6.9629003762666406E-4</c:v>
                </c:pt>
                <c:pt idx="109">
                  <c:v>4.8510874970983934E-4</c:v>
                </c:pt>
                <c:pt idx="110">
                  <c:v>3.3461475658880084E-4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80C-48F6-B52F-F26C9B2541B7}"/>
            </c:ext>
          </c:extLst>
        </c:ser>
        <c:ser>
          <c:idx val="5"/>
          <c:order val="11"/>
          <c:tx>
            <c:strRef>
              <c:f>Log!$AA$3</c:f>
              <c:strCache>
                <c:ptCount val="1"/>
                <c:pt idx="0">
                  <c:v>1.92%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Log!$U$4:$U$114</c:f>
              <c:numCache>
                <c:formatCode>General</c:formatCode>
                <c:ptCount val="111"/>
                <c:pt idx="0">
                  <c:v>1.0625106465898855E-15</c:v>
                </c:pt>
                <c:pt idx="1">
                  <c:v>2.3986183460677518E-15</c:v>
                </c:pt>
                <c:pt idx="2">
                  <c:v>5.3610032056332955E-15</c:v>
                </c:pt>
                <c:pt idx="3">
                  <c:v>1.186282265513821E-14</c:v>
                </c:pt>
                <c:pt idx="4">
                  <c:v>2.5988850094240782E-14</c:v>
                </c:pt>
                <c:pt idx="5">
                  <c:v>5.6369365377500461E-14</c:v>
                </c:pt>
                <c:pt idx="6">
                  <c:v>1.2104762754522244E-13</c:v>
                </c:pt>
                <c:pt idx="7">
                  <c:v>2.5735136356858229E-13</c:v>
                </c:pt>
                <c:pt idx="8">
                  <c:v>5.4169362004451914E-13</c:v>
                </c:pt>
                <c:pt idx="9">
                  <c:v>1.1288546406133071E-12</c:v>
                </c:pt>
                <c:pt idx="10">
                  <c:v>2.3290530453701596E-12</c:v>
                </c:pt>
                <c:pt idx="11">
                  <c:v>4.7574889951530467E-12</c:v>
                </c:pt>
                <c:pt idx="12">
                  <c:v>9.6212889999919939E-12</c:v>
                </c:pt>
                <c:pt idx="13">
                  <c:v>1.9263969536223535E-11</c:v>
                </c:pt>
                <c:pt idx="14">
                  <c:v>3.8186984134898505E-11</c:v>
                </c:pt>
                <c:pt idx="15">
                  <c:v>7.4944884380362245E-11</c:v>
                </c:pt>
                <c:pt idx="16">
                  <c:v>1.4562156103219948E-10</c:v>
                </c:pt>
                <c:pt idx="17">
                  <c:v>2.8013438912020145E-10</c:v>
                </c:pt>
                <c:pt idx="18">
                  <c:v>5.3353660937688443E-10</c:v>
                </c:pt>
                <c:pt idx="19">
                  <c:v>1.0060488718844849E-9</c:v>
                </c:pt>
                <c:pt idx="20">
                  <c:v>1.8781530829020369E-9</c:v>
                </c:pt>
                <c:pt idx="21">
                  <c:v>3.4713623730343168E-9</c:v>
                </c:pt>
                <c:pt idx="22">
                  <c:v>6.352226440290663E-9</c:v>
                </c:pt>
                <c:pt idx="23">
                  <c:v>1.1508243588239165E-8</c:v>
                </c:pt>
                <c:pt idx="24">
                  <c:v>2.0641876510420053E-8</c:v>
                </c:pt>
                <c:pt idx="25">
                  <c:v>3.6656108770567599E-8</c:v>
                </c:pt>
                <c:pt idx="26">
                  <c:v>6.4446687613664727E-8</c:v>
                </c:pt>
                <c:pt idx="27">
                  <c:v>1.1217908570007076E-7</c:v>
                </c:pt>
                <c:pt idx="28">
                  <c:v>1.9332154021234056E-7</c:v>
                </c:pt>
                <c:pt idx="29">
                  <c:v>3.2984176994869697E-7</c:v>
                </c:pt>
                <c:pt idx="30">
                  <c:v>5.5717049866689684E-7</c:v>
                </c:pt>
                <c:pt idx="31">
                  <c:v>9.3181056275610312E-7</c:v>
                </c:pt>
                <c:pt idx="32">
                  <c:v>1.5428517605786239E-6</c:v>
                </c:pt>
                <c:pt idx="33">
                  <c:v>2.5291688650044612E-6</c:v>
                </c:pt>
                <c:pt idx="34">
                  <c:v>4.1047669836778672E-6</c:v>
                </c:pt>
                <c:pt idx="35">
                  <c:v>6.5956294004829502E-6</c:v>
                </c:pt>
                <c:pt idx="36">
                  <c:v>1.0492549752994993E-5</c:v>
                </c:pt>
                <c:pt idx="37">
                  <c:v>1.6525814910820683E-5</c:v>
                </c:pt>
                <c:pt idx="38">
                  <c:v>2.576925046547932E-5</c:v>
                </c:pt>
                <c:pt idx="39">
                  <c:v>3.9783019640411559E-5</c:v>
                </c:pt>
                <c:pt idx="40">
                  <c:v>6.0806605089295699E-5</c:v>
                </c:pt>
                <c:pt idx="41">
                  <c:v>9.2015464909564858E-5</c:v>
                </c:pt>
                <c:pt idx="42">
                  <c:v>1.378567220955211E-4</c:v>
                </c:pt>
                <c:pt idx="43">
                  <c:v>2.0448060716126475E-4</c:v>
                </c:pt>
                <c:pt idx="44">
                  <c:v>3.0028480695999796E-4</c:v>
                </c:pt>
                <c:pt idx="45">
                  <c:v>4.3658785268058966E-4</c:v>
                </c:pt>
                <c:pt idx="46">
                  <c:v>6.2844458980924498E-4</c:v>
                </c:pt>
                <c:pt idx="47">
                  <c:v>8.9561094177432121E-4</c:v>
                </c:pt>
                <c:pt idx="48">
                  <c:v>1.2636559450240194E-3</c:v>
                </c:pt>
                <c:pt idx="49">
                  <c:v>1.7652058343907947E-3</c:v>
                </c:pt>
                <c:pt idx="50">
                  <c:v>2.4412874509788535E-3</c:v>
                </c:pt>
                <c:pt idx="51">
                  <c:v>3.342716448444855E-3</c:v>
                </c:pt>
                <c:pt idx="52">
                  <c:v>4.5314502180962279E-3</c:v>
                </c:pt>
                <c:pt idx="53">
                  <c:v>6.0817973256463587E-3</c:v>
                </c:pt>
                <c:pt idx="54">
                  <c:v>8.081346505915861E-3</c:v>
                </c:pt>
                <c:pt idx="55">
                  <c:v>1.0631451662005393E-2</c:v>
                </c:pt>
                <c:pt idx="56">
                  <c:v>1.3847088392075067E-2</c:v>
                </c:pt>
                <c:pt idx="57">
                  <c:v>1.7855886441415298E-2</c:v>
                </c:pt>
                <c:pt idx="58">
                  <c:v>2.2796145550072557E-2</c:v>
                </c:pt>
                <c:pt idx="59">
                  <c:v>2.8813663658016353E-2</c:v>
                </c:pt>
                <c:pt idx="60">
                  <c:v>3.6057249800960686E-2</c:v>
                </c:pt>
                <c:pt idx="61">
                  <c:v>4.4672861319214136E-2</c:v>
                </c:pt>
                <c:pt idx="62">
                  <c:v>5.4796396159273092E-2</c:v>
                </c:pt>
                <c:pt idx="63">
                  <c:v>6.6545283355385038E-2</c:v>
                </c:pt>
                <c:pt idx="64">
                  <c:v>8.0009142467493369E-2</c:v>
                </c:pt>
                <c:pt idx="65">
                  <c:v>9.5239916924665588E-2</c:v>
                </c:pt>
                <c:pt idx="66">
                  <c:v>0.11224201516463812</c:v>
                </c:pt>
                <c:pt idx="67">
                  <c:v>0.13096310339527323</c:v>
                </c:pt>
                <c:pt idx="68">
                  <c:v>0.15128627009060058</c:v>
                </c:pt>
                <c:pt idx="69">
                  <c:v>0.17302431102338114</c:v>
                </c:pt>
                <c:pt idx="70">
                  <c:v>0.19591685325314029</c:v>
                </c:pt>
                <c:pt idx="71">
                  <c:v>0.21963093983357154</c:v>
                </c:pt>
                <c:pt idx="72">
                  <c:v>0.2437655327235676</c:v>
                </c:pt>
                <c:pt idx="73">
                  <c:v>0.26786016506597449</c:v>
                </c:pt>
                <c:pt idx="74">
                  <c:v>0.29140769853830462</c:v>
                </c:pt>
                <c:pt idx="75">
                  <c:v>0.31387083661202836</c:v>
                </c:pt>
                <c:pt idx="76">
                  <c:v>0.33470173544120685</c:v>
                </c:pt>
                <c:pt idx="77">
                  <c:v>0.35336376907699563</c:v>
                </c:pt>
                <c:pt idx="78">
                  <c:v>0.3693542734069537</c:v>
                </c:pt>
                <c:pt idx="79">
                  <c:v>0.38222693937336311</c:v>
                </c:pt>
                <c:pt idx="80">
                  <c:v>0.39161247032431773</c:v>
                </c:pt>
                <c:pt idx="81">
                  <c:v>0.39723617182338339</c:v>
                </c:pt>
                <c:pt idx="82">
                  <c:v>0.39893130550328315</c:v>
                </c:pt>
                <c:pt idx="83">
                  <c:v>0.39664730120962505</c:v>
                </c:pt>
                <c:pt idx="84">
                  <c:v>0.39045226306015091</c:v>
                </c:pt>
                <c:pt idx="85">
                  <c:v>0.38052959612799747</c:v>
                </c:pt>
                <c:pt idx="86">
                  <c:v>0.36716898689623639</c:v>
                </c:pt>
                <c:pt idx="87">
                  <c:v>0.35075235642010821</c:v>
                </c:pt>
                <c:pt idx="88">
                  <c:v>0.33173573649546273</c:v>
                </c:pt>
                <c:pt idx="89">
                  <c:v>0.31062826811997218</c:v>
                </c:pt>
                <c:pt idx="90">
                  <c:v>0.2879696688978397</c:v>
                </c:pt>
                <c:pt idx="91">
                  <c:v>0.26430755301148628</c:v>
                </c:pt>
                <c:pt idx="92">
                  <c:v>0.24017591619263534</c:v>
                </c:pt>
                <c:pt idx="93">
                  <c:v>0.21607593121920701</c:v>
                </c:pt>
                <c:pt idx="94">
                  <c:v>0.19245995761290149</c:v>
                </c:pt>
                <c:pt idx="95">
                  <c:v>0.16971937877711676</c:v>
                </c:pt>
                <c:pt idx="96">
                  <c:v>0.14817656958597661</c:v>
                </c:pt>
                <c:pt idx="97">
                  <c:v>0.12808099545078144</c:v>
                </c:pt>
                <c:pt idx="98">
                  <c:v>0.10960917462764272</c:v>
                </c:pt>
                <c:pt idx="99">
                  <c:v>9.2868017774663011E-2</c:v>
                </c:pt>
                <c:pt idx="100">
                  <c:v>7.7900904342718805E-2</c:v>
                </c:pt>
                <c:pt idx="101">
                  <c:v>6.4695768802354295E-2</c:v>
                </c:pt>
                <c:pt idx="102">
                  <c:v>5.3194448667280937E-2</c:v>
                </c:pt>
                <c:pt idx="103">
                  <c:v>4.3302582830745714E-2</c:v>
                </c:pt>
                <c:pt idx="104">
                  <c:v>3.4899430926936412E-2</c:v>
                </c:pt>
                <c:pt idx="105">
                  <c:v>2.7847098104342057E-2</c:v>
                </c:pt>
                <c:pt idx="106">
                  <c:v>2.1998780147287844E-2</c:v>
                </c:pt>
                <c:pt idx="107">
                  <c:v>1.720577777094226E-2</c:v>
                </c:pt>
                <c:pt idx="108">
                  <c:v>1.3323154810240486E-2</c:v>
                </c:pt>
                <c:pt idx="109">
                  <c:v>1.0214024481099811E-2</c:v>
                </c:pt>
                <c:pt idx="110">
                  <c:v>7.7525356104533654E-3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80C-48F6-B52F-F26C9B25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605211888450052E-2"/>
          <c:y val="9.1960266569929019E-2"/>
          <c:w val="0.9393431891301127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7-43CB-8DB5-E86B5E4BD437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7-43CB-8DB5-E86B5E4BD437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7-43CB-8DB5-E86B5E4BD437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7-43CB-8DB5-E86B5E4BD437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7-43CB-8DB5-E86B5E4BD437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7-43CB-8DB5-E86B5E4BD437}"/>
            </c:ext>
          </c:extLst>
        </c:ser>
        <c:ser>
          <c:idx val="0"/>
          <c:order val="6"/>
          <c:tx>
            <c:strRef>
              <c:f>SqRt!$V$3</c:f>
              <c:strCache>
                <c:ptCount val="1"/>
                <c:pt idx="0">
                  <c:v>54.28%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SqRt!$P$4:$P$114</c:f>
              <c:numCache>
                <c:formatCode>General</c:formatCode>
                <c:ptCount val="111"/>
                <c:pt idx="0">
                  <c:v>4.137457609496848E-4</c:v>
                </c:pt>
                <c:pt idx="1">
                  <c:v>5.9643028383052333E-4</c:v>
                </c:pt>
                <c:pt idx="2">
                  <c:v>8.5122206241094035E-4</c:v>
                </c:pt>
                <c:pt idx="3">
                  <c:v>1.202771451209107E-3</c:v>
                </c:pt>
                <c:pt idx="4">
                  <c:v>1.6825981467144839E-3</c:v>
                </c:pt>
                <c:pt idx="5">
                  <c:v>2.3304229921847393E-3</c:v>
                </c:pt>
                <c:pt idx="6">
                  <c:v>3.1955540070316489E-3</c:v>
                </c:pt>
                <c:pt idx="7">
                  <c:v>4.3382504687910165E-3</c:v>
                </c:pt>
                <c:pt idx="8">
                  <c:v>5.8309610194698666E-3</c:v>
                </c:pt>
                <c:pt idx="9">
                  <c:v>7.7593029589706417E-3</c:v>
                </c:pt>
                <c:pt idx="10">
                  <c:v>1.0222622774472225E-2</c:v>
                </c:pt>
                <c:pt idx="11">
                  <c:v>1.3333955962233022E-2</c:v>
                </c:pt>
                <c:pt idx="12">
                  <c:v>1.721919137884316E-2</c:v>
                </c:pt>
                <c:pt idx="13">
                  <c:v>2.2015246097211352E-2</c:v>
                </c:pt>
                <c:pt idx="14">
                  <c:v>2.7867075319182505E-2</c:v>
                </c:pt>
                <c:pt idx="15">
                  <c:v>3.4923381922231517E-2</c:v>
                </c:pt>
                <c:pt idx="16">
                  <c:v>4.3330953979574462E-2</c:v>
                </c:pt>
                <c:pt idx="17">
                  <c:v>5.3227646383801973E-2</c:v>
                </c:pt>
                <c:pt idx="18">
                  <c:v>6.4734132222977733E-2</c:v>
                </c:pt>
                <c:pt idx="19">
                  <c:v>7.7944675492850793E-2</c:v>
                </c:pt>
                <c:pt idx="20">
                  <c:v>9.2917310626434671E-2</c:v>
                </c:pt>
                <c:pt idx="21">
                  <c:v>0.10966394484092708</c:v>
                </c:pt>
                <c:pt idx="22">
                  <c:v>0.1281410129016706</c:v>
                </c:pt>
                <c:pt idx="23">
                  <c:v>0.14824139597817262</c:v>
                </c:pt>
                <c:pt idx="24">
                  <c:v>0.1697883526608612</c:v>
                </c:pt>
                <c:pt idx="25">
                  <c:v>0.19253218897129437</c:v>
                </c:pt>
                <c:pt idx="26">
                  <c:v>0.21615030740641542</c:v>
                </c:pt>
                <c:pt idx="27">
                  <c:v>0.24025112042556918</c:v>
                </c:pt>
                <c:pt idx="28">
                  <c:v>0.26438209585138528</c:v>
                </c:pt>
                <c:pt idx="29">
                  <c:v>0.2880419322589175</c:v>
                </c:pt>
                <c:pt idx="30">
                  <c:v>0.31069656037692778</c:v>
                </c:pt>
                <c:pt idx="31">
                  <c:v>0.33179835631324861</c:v>
                </c:pt>
                <c:pt idx="32">
                  <c:v>0.35080766208774994</c:v>
                </c:pt>
                <c:pt idx="33">
                  <c:v>0.36721546729909038</c:v>
                </c:pt>
                <c:pt idx="34">
                  <c:v>0.3805659391144367</c:v>
                </c:pt>
                <c:pt idx="35">
                  <c:v>0.39047741690206389</c:v>
                </c:pt>
                <c:pt idx="36">
                  <c:v>0.3966605251448091</c:v>
                </c:pt>
                <c:pt idx="37">
                  <c:v>0.39893220597164442</c:v>
                </c:pt>
                <c:pt idx="38">
                  <c:v>0.39722472192363845</c:v>
                </c:pt>
                <c:pt idx="39">
                  <c:v>0.39158901114899736</c:v>
                </c:pt>
                <c:pt idx="40">
                  <c:v>0.38219216312967336</c:v>
                </c:pt>
                <c:pt idx="41">
                  <c:v>0.36930918948900987</c:v>
                </c:pt>
                <c:pt idx="42">
                  <c:v>0.35330965540977216</c:v>
                </c:pt>
                <c:pt idx="43">
                  <c:v>0.33464007836802334</c:v>
                </c:pt>
                <c:pt idx="44">
                  <c:v>0.31380326326700503</c:v>
                </c:pt>
                <c:pt idx="45">
                  <c:v>0.29133590598404485</c:v>
                </c:pt>
                <c:pt idx="46">
                  <c:v>0.26778585046958969</c:v>
                </c:pt>
                <c:pt idx="47">
                  <c:v>0.24369032850984573</c:v>
                </c:pt>
                <c:pt idx="48">
                  <c:v>0.21955635714154245</c:v>
                </c:pt>
                <c:pt idx="49">
                  <c:v>0.19584423620365954</c:v>
                </c:pt>
                <c:pt idx="50">
                  <c:v>0.17295480336681973</c:v>
                </c:pt>
                <c:pt idx="51">
                  <c:v>0.1512207948354421</c:v>
                </c:pt>
                <c:pt idx="52">
                  <c:v>0.1309023551048725</c:v>
                </c:pt>
                <c:pt idx="53">
                  <c:v>0.11218646382128185</c:v>
                </c:pt>
                <c:pt idx="54">
                  <c:v>9.5189821648562489E-2</c:v>
                </c:pt>
                <c:pt idx="55">
                  <c:v>7.9964572972127085E-2</c:v>
                </c:pt>
                <c:pt idx="56">
                  <c:v>6.6506146825913895E-2</c:v>
                </c:pt>
                <c:pt idx="57">
                  <c:v>5.4762467243334424E-2</c:v>
                </c:pt>
                <c:pt idx="58">
                  <c:v>4.464381308963903E-2</c:v>
                </c:pt>
                <c:pt idx="59">
                  <c:v>3.6032683847051855E-2</c:v>
                </c:pt>
                <c:pt idx="60">
                  <c:v>2.8793137840873149E-2</c:v>
                </c:pt>
                <c:pt idx="61">
                  <c:v>2.2779198373073534E-2</c:v>
                </c:pt>
                <c:pt idx="62">
                  <c:v>1.7842057399284076E-2</c:v>
                </c:pt>
                <c:pt idx="63">
                  <c:v>1.3835934038661945E-2</c:v>
                </c:pt>
                <c:pt idx="64">
                  <c:v>1.0622557455185392E-2</c:v>
                </c:pt>
                <c:pt idx="65">
                  <c:v>8.074334734790611E-3</c:v>
                </c:pt>
                <c:pt idx="66">
                  <c:v>6.0763315965131105E-3</c:v>
                </c:pt>
                <c:pt idx="67">
                  <c:v>4.5272370748481615E-3</c:v>
                </c:pt>
                <c:pt idx="68">
                  <c:v>3.3395047390971351E-3</c:v>
                </c:pt>
                <c:pt idx="69">
                  <c:v>2.4388660371437092E-3</c:v>
                </c:pt>
                <c:pt idx="70">
                  <c:v>1.7634001884243515E-3</c:v>
                </c:pt>
                <c:pt idx="71">
                  <c:v>1.2623241036790139E-3</c:v>
                </c:pt>
                <c:pt idx="72">
                  <c:v>8.9463919752900631E-4</c:v>
                </c:pt>
                <c:pt idx="73">
                  <c:v>6.2774321143776101E-4</c:v>
                </c:pt>
                <c:pt idx="74">
                  <c:v>4.360870424106338E-4</c:v>
                </c:pt>
                <c:pt idx="75">
                  <c:v>2.9993102756273657E-4</c:v>
                </c:pt>
                <c:pt idx="76">
                  <c:v>2.0423335113313142E-4</c:v>
                </c:pt>
                <c:pt idx="77">
                  <c:v>1.3768574749350987E-4</c:v>
                </c:pt>
                <c:pt idx="78">
                  <c:v>9.1898487806524144E-5</c:v>
                </c:pt>
                <c:pt idx="79">
                  <c:v>6.0727415547990938E-5</c:v>
                </c:pt>
                <c:pt idx="80">
                  <c:v>3.9729974607207674E-5</c:v>
                </c:pt>
                <c:pt idx="81">
                  <c:v>2.5734090945357034E-5</c:v>
                </c:pt>
                <c:pt idx="82">
                  <c:v>1.6502754179219535E-5</c:v>
                </c:pt>
                <c:pt idx="83">
                  <c:v>1.0477582397806574E-5</c:v>
                </c:pt>
                <c:pt idx="84">
                  <c:v>6.5860161963953171E-6</c:v>
                </c:pt>
                <c:pt idx="85">
                  <c:v>4.0986568451149367E-6</c:v>
                </c:pt>
                <c:pt idx="86">
                  <c:v>2.5253255860988361E-6</c:v>
                </c:pt>
                <c:pt idx="87">
                  <c:v>1.5404593905957407E-6</c:v>
                </c:pt>
                <c:pt idx="88">
                  <c:v>9.3033676604220339E-7</c:v>
                </c:pt>
                <c:pt idx="89">
                  <c:v>5.5627196077293684E-7</c:v>
                </c:pt>
                <c:pt idx="90">
                  <c:v>3.2929960532717485E-7</c:v>
                </c:pt>
                <c:pt idx="91">
                  <c:v>1.9299777666724203E-7</c:v>
                </c:pt>
                <c:pt idx="92">
                  <c:v>1.1198773396168912E-7</c:v>
                </c:pt>
                <c:pt idx="93">
                  <c:v>6.4334756722806673E-8</c:v>
                </c:pt>
                <c:pt idx="94">
                  <c:v>3.6591307175651527E-8</c:v>
                </c:pt>
                <c:pt idx="95">
                  <c:v>2.0604744842931646E-8</c:v>
                </c:pt>
                <c:pt idx="96">
                  <c:v>1.1487184923920583E-8</c:v>
                </c:pt>
                <c:pt idx="97">
                  <c:v>6.3404055779694004E-9</c:v>
                </c:pt>
                <c:pt idx="98">
                  <c:v>3.4647948197536238E-9</c:v>
                </c:pt>
                <c:pt idx="99">
                  <c:v>1.8745414957692111E-9</c:v>
                </c:pt>
                <c:pt idx="100">
                  <c:v>1.0040830852187826E-9</c:v>
                </c:pt>
                <c:pt idx="101">
                  <c:v>5.3247754578168302E-10</c:v>
                </c:pt>
                <c:pt idx="102">
                  <c:v>2.7956963622412905E-10</c:v>
                </c:pt>
                <c:pt idx="103">
                  <c:v>1.4532346999713663E-10</c:v>
                </c:pt>
                <c:pt idx="104">
                  <c:v>7.4789145701202477E-11</c:v>
                </c:pt>
                <c:pt idx="105">
                  <c:v>3.8106445521729244E-11</c:v>
                </c:pt>
                <c:pt idx="106">
                  <c:v>1.922274320110055E-11</c:v>
                </c:pt>
                <c:pt idx="107">
                  <c:v>9.6004003224576365E-12</c:v>
                </c:pt>
                <c:pt idx="108">
                  <c:v>4.7470125150539979E-12</c:v>
                </c:pt>
                <c:pt idx="109">
                  <c:v>2.3238520010237196E-12</c:v>
                </c:pt>
                <c:pt idx="110">
                  <c:v>1.1262987702441776E-12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7-43CB-8DB5-E86B5E4BD437}"/>
            </c:ext>
          </c:extLst>
        </c:ser>
        <c:ser>
          <c:idx val="1"/>
          <c:order val="7"/>
          <c:tx>
            <c:strRef>
              <c:f>SqRt!$W$3</c:f>
              <c:strCache>
                <c:ptCount val="1"/>
                <c:pt idx="0">
                  <c:v>23.65%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SqRt!$Q$4:$Q$114</c:f>
              <c:numCache>
                <c:formatCode>General</c:formatCode>
                <c:ptCount val="111"/>
                <c:pt idx="0">
                  <c:v>2.8947478781773257E-5</c:v>
                </c:pt>
                <c:pt idx="1">
                  <c:v>4.4571099329667752E-5</c:v>
                </c:pt>
                <c:pt idx="2">
                  <c:v>6.7944295950660909E-5</c:v>
                </c:pt>
                <c:pt idx="3">
                  <c:v>1.0254387262889763E-4</c:v>
                </c:pt>
                <c:pt idx="4">
                  <c:v>1.5322283090955075E-4</c:v>
                </c:pt>
                <c:pt idx="5">
                  <c:v>2.2667013557817244E-4</c:v>
                </c:pt>
                <c:pt idx="6">
                  <c:v>3.319878439988039E-4</c:v>
                </c:pt>
                <c:pt idx="7">
                  <c:v>4.8140114034850811E-4</c:v>
                </c:pt>
                <c:pt idx="8">
                  <c:v>6.9111306429381412E-4</c:v>
                </c:pt>
                <c:pt idx="9">
                  <c:v>9.8230905118890143E-4</c:v>
                </c:pt>
                <c:pt idx="10">
                  <c:v>1.3823061620696477E-3</c:v>
                </c:pt>
                <c:pt idx="11">
                  <c:v>1.9258275600721232E-3</c:v>
                </c:pt>
                <c:pt idx="12">
                  <c:v>2.6563641239367624E-3</c:v>
                </c:pt>
                <c:pt idx="13">
                  <c:v>3.6275622182364267E-3</c:v>
                </c:pt>
                <c:pt idx="14">
                  <c:v>4.9045502557268699E-3</c:v>
                </c:pt>
                <c:pt idx="15">
                  <c:v>6.5650881715214725E-3</c:v>
                </c:pt>
                <c:pt idx="16">
                  <c:v>8.7003954494475864E-3</c:v>
                </c:pt>
                <c:pt idx="17">
                  <c:v>1.1415487875924703E-2</c:v>
                </c:pt>
                <c:pt idx="18">
                  <c:v>1.4828834455172829E-2</c:v>
                </c:pt>
                <c:pt idx="19">
                  <c:v>1.9071138133659984E-2</c:v>
                </c:pt>
                <c:pt idx="20">
                  <c:v>2.4283051554269259E-2</c:v>
                </c:pt>
                <c:pt idx="21">
                  <c:v>3.061166607178592E-2</c:v>
                </c:pt>
                <c:pt idx="22">
                  <c:v>3.8205661859913601E-2</c:v>
                </c:pt>
                <c:pt idx="23">
                  <c:v>4.7209080673416878E-2</c:v>
                </c:pt>
                <c:pt idx="24">
                  <c:v>5.7753779988985204E-2</c:v>
                </c:pt>
                <c:pt idx="25">
                  <c:v>6.9950744333623749E-2</c:v>
                </c:pt>
                <c:pt idx="26">
                  <c:v>8.3880560013080072E-2</c:v>
                </c:pt>
                <c:pt idx="27">
                  <c:v>9.9583493480620774E-2</c:v>
                </c:pt>
                <c:pt idx="28">
                  <c:v>0.11704973888414921</c:v>
                </c:pt>
                <c:pt idx="29">
                  <c:v>0.13621050275851476</c:v>
                </c:pt>
                <c:pt idx="30">
                  <c:v>0.15693065876756895</c:v>
                </c:pt>
                <c:pt idx="31">
                  <c:v>0.17900371937634643</c:v>
                </c:pt>
                <c:pt idx="32">
                  <c:v>0.20214982383754135</c:v>
                </c:pt>
                <c:pt idx="33">
                  <c:v>0.22601732712330369</c:v>
                </c:pt>
                <c:pt idx="34">
                  <c:v>0.25018839283227134</c:v>
                </c:pt>
                <c:pt idx="35">
                  <c:v>0.27418875217632649</c:v>
                </c:pt>
                <c:pt idx="36">
                  <c:v>0.29750150570195188</c:v>
                </c:pt>
                <c:pt idx="37">
                  <c:v>0.31958453577459706</c:v>
                </c:pt>
                <c:pt idx="38">
                  <c:v>0.33989079230534347</c:v>
                </c:pt>
                <c:pt idx="39">
                  <c:v>0.35789044044661378</c:v>
                </c:pt>
                <c:pt idx="40">
                  <c:v>0.37309364520694283</c:v>
                </c:pt>
                <c:pt idx="41">
                  <c:v>0.38507263854928447</c:v>
                </c:pt>
                <c:pt idx="42">
                  <c:v>0.39348168716008403</c:v>
                </c:pt>
                <c:pt idx="43">
                  <c:v>0.39807366209706319</c:v>
                </c:pt>
                <c:pt idx="44">
                  <c:v>0.39871210264091062</c:v>
                </c:pt>
                <c:pt idx="45">
                  <c:v>0.39537795264625669</c:v>
                </c:pt>
                <c:pt idx="46">
                  <c:v>0.38817050537607728</c:v>
                </c:pt>
                <c:pt idx="47">
                  <c:v>0.37730249145162481</c:v>
                </c:pt>
                <c:pt idx="48">
                  <c:v>0.36308964899330104</c:v>
                </c:pt>
                <c:pt idx="49">
                  <c:v>0.34593548947684361</c:v>
                </c:pt>
                <c:pt idx="50">
                  <c:v>0.32631228472628204</c:v>
                </c:pt>
                <c:pt idx="51">
                  <c:v>0.30473952393291015</c:v>
                </c:pt>
                <c:pt idx="52">
                  <c:v>0.28176120803819665</c:v>
                </c:pt>
                <c:pt idx="53">
                  <c:v>0.25792335640474434</c:v>
                </c:pt>
                <c:pt idx="54">
                  <c:v>0.23375300249107311</c:v>
                </c:pt>
                <c:pt idx="55">
                  <c:v>0.20973976612746328</c:v>
                </c:pt>
                <c:pt idx="56">
                  <c:v>0.18632083250732562</c:v>
                </c:pt>
                <c:pt idx="57">
                  <c:v>0.16386986948498691</c:v>
                </c:pt>
                <c:pt idx="58">
                  <c:v>0.14269010409798497</c:v>
                </c:pt>
                <c:pt idx="59">
                  <c:v>0.12301148375303737</c:v>
                </c:pt>
                <c:pt idx="60">
                  <c:v>0.10499159037029776</c:v>
                </c:pt>
                <c:pt idx="61">
                  <c:v>8.8719773992732384E-2</c:v>
                </c:pt>
                <c:pt idx="62">
                  <c:v>7.4223835815658945E-2</c:v>
                </c:pt>
                <c:pt idx="63">
                  <c:v>6.1478521897379602E-2</c:v>
                </c:pt>
                <c:pt idx="64">
                  <c:v>5.0415084037194427E-2</c:v>
                </c:pt>
                <c:pt idx="65">
                  <c:v>4.0931214273032951E-2</c:v>
                </c:pt>
                <c:pt idx="66">
                  <c:v>3.2900751435958123E-2</c:v>
                </c:pt>
                <c:pt idx="67">
                  <c:v>2.6182677759421617E-2</c:v>
                </c:pt>
                <c:pt idx="68">
                  <c:v>2.0629056223492776E-2</c:v>
                </c:pt>
                <c:pt idx="69">
                  <c:v>1.6091692075397627E-2</c:v>
                </c:pt>
                <c:pt idx="70">
                  <c:v>1.2427424192932435E-2</c:v>
                </c:pt>
                <c:pt idx="71">
                  <c:v>9.5020560300072537E-3</c:v>
                </c:pt>
                <c:pt idx="72">
                  <c:v>7.19301732720021E-3</c:v>
                </c:pt>
                <c:pt idx="73">
                  <c:v>5.3909050313028202E-3</c:v>
                </c:pt>
                <c:pt idx="74">
                  <c:v>4.0000858385885497E-3</c:v>
                </c:pt>
                <c:pt idx="75">
                  <c:v>2.9385561665692811E-3</c:v>
                </c:pt>
                <c:pt idx="76">
                  <c:v>2.1372520204918266E-3</c:v>
                </c:pt>
                <c:pt idx="77">
                  <c:v>1.5389855131770274E-3</c:v>
                </c:pt>
                <c:pt idx="78">
                  <c:v>1.0971610522519379E-3</c:v>
                </c:pt>
                <c:pt idx="79">
                  <c:v>7.7439633357220101E-4</c:v>
                </c:pt>
                <c:pt idx="80">
                  <c:v>5.4114450034669845E-4</c:v>
                </c:pt>
                <c:pt idx="81">
                  <c:v>3.7438657334493749E-4</c:v>
                </c:pt>
                <c:pt idx="82">
                  <c:v>2.5643915462831711E-4</c:v>
                </c:pt>
                <c:pt idx="83">
                  <c:v>1.7390235489404048E-4</c:v>
                </c:pt>
                <c:pt idx="84">
                  <c:v>1.1675719281012993E-4</c:v>
                </c:pt>
                <c:pt idx="85">
                  <c:v>7.7610214111985449E-5</c:v>
                </c:pt>
                <c:pt idx="86">
                  <c:v>5.1075329095496176E-5</c:v>
                </c:pt>
                <c:pt idx="87">
                  <c:v>3.327825312825153E-5</c:v>
                </c:pt>
                <c:pt idx="88">
                  <c:v>2.146678087768561E-5</c:v>
                </c:pt>
                <c:pt idx="89">
                  <c:v>1.3709776688147335E-5</c:v>
                </c:pt>
                <c:pt idx="90">
                  <c:v>8.6686385248655252E-6</c:v>
                </c:pt>
                <c:pt idx="91">
                  <c:v>5.426608135206229E-6</c:v>
                </c:pt>
                <c:pt idx="92">
                  <c:v>3.3632804642795094E-6</c:v>
                </c:pt>
                <c:pt idx="93">
                  <c:v>2.0637389599104603E-6</c:v>
                </c:pt>
                <c:pt idx="94">
                  <c:v>1.2537284943521461E-6</c:v>
                </c:pt>
                <c:pt idx="95">
                  <c:v>7.5406587114122928E-7</c:v>
                </c:pt>
                <c:pt idx="96">
                  <c:v>4.4902666200054264E-7</c:v>
                </c:pt>
                <c:pt idx="97">
                  <c:v>2.6472321467116605E-7</c:v>
                </c:pt>
                <c:pt idx="98">
                  <c:v>1.5451440798926285E-7</c:v>
                </c:pt>
                <c:pt idx="99">
                  <c:v>8.9290034683190813E-8</c:v>
                </c:pt>
                <c:pt idx="100">
                  <c:v>5.1085077460101215E-8</c:v>
                </c:pt>
                <c:pt idx="101">
                  <c:v>2.8936245206706374E-8</c:v>
                </c:pt>
                <c:pt idx="102">
                  <c:v>1.6227340568386619E-8</c:v>
                </c:pt>
                <c:pt idx="103">
                  <c:v>9.0096844560051663E-9</c:v>
                </c:pt>
                <c:pt idx="104">
                  <c:v>4.9525499722835486E-9</c:v>
                </c:pt>
                <c:pt idx="105">
                  <c:v>2.6952881806314997E-9</c:v>
                </c:pt>
                <c:pt idx="106">
                  <c:v>1.4522406950586041E-9</c:v>
                </c:pt>
                <c:pt idx="107">
                  <c:v>7.7469196821081426E-10</c:v>
                </c:pt>
                <c:pt idx="108">
                  <c:v>4.0914435105917514E-10</c:v>
                </c:pt>
                <c:pt idx="109">
                  <c:v>2.1393464490296305E-10</c:v>
                </c:pt>
                <c:pt idx="110">
                  <c:v>1.1074974551694715E-10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D7-43CB-8DB5-E86B5E4BD437}"/>
            </c:ext>
          </c:extLst>
        </c:ser>
        <c:ser>
          <c:idx val="2"/>
          <c:order val="8"/>
          <c:tx>
            <c:strRef>
              <c:f>SqRt!$X$3</c:f>
              <c:strCache>
                <c:ptCount val="1"/>
                <c:pt idx="0">
                  <c:v>7.89%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SqRt!$R$4:$R$114</c:f>
              <c:numCache>
                <c:formatCode>General</c:formatCode>
                <c:ptCount val="111"/>
                <c:pt idx="0">
                  <c:v>4.7123071656799919E-7</c:v>
                </c:pt>
                <c:pt idx="1">
                  <c:v>7.9062384046916337E-7</c:v>
                </c:pt>
                <c:pt idx="2">
                  <c:v>1.3132979773390956E-6</c:v>
                </c:pt>
                <c:pt idx="3">
                  <c:v>2.1598008116404693E-6</c:v>
                </c:pt>
                <c:pt idx="4">
                  <c:v>3.5165854906142166E-6</c:v>
                </c:pt>
                <c:pt idx="5">
                  <c:v>5.6687292524567814E-6</c:v>
                </c:pt>
                <c:pt idx="6">
                  <c:v>9.0470565528343809E-6</c:v>
                </c:pt>
                <c:pt idx="7">
                  <c:v>1.4295058944025689E-5</c:v>
                </c:pt>
                <c:pt idx="8">
                  <c:v>2.2362566807435253E-5</c:v>
                </c:pt>
                <c:pt idx="9">
                  <c:v>3.4634937378975914E-5</c:v>
                </c:pt>
                <c:pt idx="10">
                  <c:v>5.3108522295912209E-5</c:v>
                </c:pt>
                <c:pt idx="11">
                  <c:v>8.0625251760667755E-5</c:v>
                </c:pt>
                <c:pt idx="12">
                  <c:v>1.2118113198963274E-4</c:v>
                </c:pt>
                <c:pt idx="13">
                  <c:v>1.8032501688068861E-4</c:v>
                </c:pt>
                <c:pt idx="14">
                  <c:v>2.6566479877604448E-4</c:v>
                </c:pt>
                <c:pt idx="15">
                  <c:v>3.8749767403328133E-4</c:v>
                </c:pt>
                <c:pt idx="16">
                  <c:v>5.595787863177888E-4</c:v>
                </c:pt>
                <c:pt idx="17">
                  <c:v>8.0003767519992491E-4</c:v>
                </c:pt>
                <c:pt idx="18">
                  <c:v>1.1324438864013058E-3</c:v>
                </c:pt>
                <c:pt idx="19">
                  <c:v>1.5870112269710393E-3</c:v>
                </c:pt>
                <c:pt idx="20">
                  <c:v>2.2019140459333766E-3</c:v>
                </c:pt>
                <c:pt idx="21">
                  <c:v>3.0246684740863638E-3</c:v>
                </c:pt>
                <c:pt idx="22">
                  <c:v>4.1135071149039706E-3</c:v>
                </c:pt>
                <c:pt idx="23">
                  <c:v>5.5386482035856867E-3</c:v>
                </c:pt>
                <c:pt idx="24">
                  <c:v>7.38333144119114E-3</c:v>
                </c:pt>
                <c:pt idx="25">
                  <c:v>9.74446507002673E-3</c:v>
                </c:pt>
                <c:pt idx="26">
                  <c:v>1.2732705581274643E-2</c:v>
                </c:pt>
                <c:pt idx="27">
                  <c:v>1.6471776694610921E-2</c:v>
                </c:pt>
                <c:pt idx="28">
                  <c:v>2.1096832275906478E-2</c:v>
                </c:pt>
                <c:pt idx="29">
                  <c:v>2.6751682999892234E-2</c:v>
                </c:pt>
                <c:pt idx="30">
                  <c:v>3.3584742594364218E-2</c:v>
                </c:pt>
                <c:pt idx="31">
                  <c:v>4.1743608991237628E-2</c:v>
                </c:pt>
                <c:pt idx="32">
                  <c:v>5.1368279348801796E-2</c:v>
                </c:pt>
                <c:pt idx="33">
                  <c:v>6.2583103892440636E-2</c:v>
                </c:pt>
                <c:pt idx="34">
                  <c:v>7.5487707085783798E-2</c:v>
                </c:pt>
                <c:pt idx="35">
                  <c:v>9.0147237885291012E-2</c:v>
                </c:pt>
                <c:pt idx="36">
                  <c:v>0.10658244287913243</c:v>
                </c:pt>
                <c:pt idx="37">
                  <c:v>0.12476017374344024</c:v>
                </c:pt>
                <c:pt idx="38">
                  <c:v>0.1445850291476313</c:v>
                </c:pt>
                <c:pt idx="39">
                  <c:v>0.16589287664614669</c:v>
                </c:pt>
                <c:pt idx="40">
                  <c:v>0.18844698973586405</c:v>
                </c:pt>
                <c:pt idx="41">
                  <c:v>0.21193746037421171</c:v>
                </c:pt>
                <c:pt idx="42">
                  <c:v>0.23598440446244159</c:v>
                </c:pt>
                <c:pt idx="43">
                  <c:v>0.26014527037515595</c:v>
                </c:pt>
                <c:pt idx="44">
                  <c:v>0.28392629911782014</c:v>
                </c:pt>
                <c:pt idx="45">
                  <c:v>0.30679788676279041</c:v>
                </c:pt>
                <c:pt idx="46">
                  <c:v>0.32821328907273462</c:v>
                </c:pt>
                <c:pt idx="47">
                  <c:v>0.34762981227482137</c:v>
                </c:pt>
                <c:pt idx="48">
                  <c:v>0.36453138168144505</c:v>
                </c:pt>
                <c:pt idx="49">
                  <c:v>0.3784511982785641</c:v>
                </c:pt>
                <c:pt idx="50">
                  <c:v>0.38899310447230295</c:v>
                </c:pt>
                <c:pt idx="51">
                  <c:v>0.39585029795275323</c:v>
                </c:pt>
                <c:pt idx="52">
                  <c:v>0.39882016118944719</c:v>
                </c:pt>
                <c:pt idx="53">
                  <c:v>0.39781420655356858</c:v>
                </c:pt>
                <c:pt idx="54">
                  <c:v>0.3928624559403644</c:v>
                </c:pt>
                <c:pt idx="55">
                  <c:v>0.38411195242270285</c:v>
                </c:pt>
                <c:pt idx="56">
                  <c:v>0.37181950689336268</c:v>
                </c:pt>
                <c:pt idx="57">
                  <c:v>0.3563391789534413</c:v>
                </c:pt>
                <c:pt idx="58">
                  <c:v>0.33810534356683086</c:v>
                </c:pt>
                <c:pt idx="59">
                  <c:v>0.31761247304752399</c:v>
                </c:pt>
                <c:pt idx="60">
                  <c:v>0.29539294547831413</c:v>
                </c:pt>
                <c:pt idx="61">
                  <c:v>0.27199426341832883</c:v>
                </c:pt>
                <c:pt idx="62">
                  <c:v>0.2479570294582932</c:v>
                </c:pt>
                <c:pt idx="63">
                  <c:v>0.22379488714604998</c:v>
                </c:pt>
                <c:pt idx="64">
                  <c:v>0.19997741538910588</c:v>
                </c:pt>
                <c:pt idx="65">
                  <c:v>0.17691668654169507</c:v>
                </c:pt>
                <c:pt idx="66">
                  <c:v>0.15495789136466756</c:v>
                </c:pt>
                <c:pt idx="67">
                  <c:v>0.1343741265186876</c:v>
                </c:pt>
                <c:pt idx="68">
                  <c:v>0.11536515810747018</c:v>
                </c:pt>
                <c:pt idx="69">
                  <c:v>9.8059738826361764E-2</c:v>
                </c:pt>
                <c:pt idx="70">
                  <c:v>8.2520880637441327E-2</c:v>
                </c:pt>
                <c:pt idx="71">
                  <c:v>6.875337643285738E-2</c:v>
                </c:pt>
                <c:pt idx="72">
                  <c:v>5.6712822651967781E-2</c:v>
                </c:pt>
                <c:pt idx="73">
                  <c:v>4.6315413996060366E-2</c:v>
                </c:pt>
                <c:pt idx="74">
                  <c:v>3.7447850377230453E-2</c:v>
                </c:pt>
                <c:pt idx="75">
                  <c:v>2.9976801393791674E-2</c:v>
                </c:pt>
                <c:pt idx="76">
                  <c:v>2.3757500301336623E-2</c:v>
                </c:pt>
                <c:pt idx="77">
                  <c:v>1.8641173623813942E-2</c:v>
                </c:pt>
                <c:pt idx="78">
                  <c:v>1.4481142084200423E-2</c:v>
                </c:pt>
                <c:pt idx="79">
                  <c:v>1.1137544008890572E-2</c:v>
                </c:pt>
                <c:pt idx="80">
                  <c:v>8.4807274586600877E-3</c:v>
                </c:pt>
                <c:pt idx="81">
                  <c:v>6.3934288357150931E-3</c:v>
                </c:pt>
                <c:pt idx="82">
                  <c:v>4.7719031359993299E-3</c:v>
                </c:pt>
                <c:pt idx="83">
                  <c:v>3.5261960820299827E-3</c:v>
                </c:pt>
                <c:pt idx="84">
                  <c:v>2.5797543465903012E-3</c:v>
                </c:pt>
                <c:pt idx="85">
                  <c:v>1.8685610955230924E-3</c:v>
                </c:pt>
                <c:pt idx="86">
                  <c:v>1.3399645443584554E-3</c:v>
                </c:pt>
                <c:pt idx="87">
                  <c:v>9.5134133496638576E-4</c:v>
                </c:pt>
                <c:pt idx="88">
                  <c:v>6.6870794311941117E-4</c:v>
                </c:pt>
                <c:pt idx="89">
                  <c:v>4.6536493050409479E-4</c:v>
                </c:pt>
                <c:pt idx="90">
                  <c:v>3.2063274825084529E-4</c:v>
                </c:pt>
                <c:pt idx="91">
                  <c:v>2.1871529666967764E-4</c:v>
                </c:pt>
                <c:pt idx="92">
                  <c:v>1.477091822713365E-4</c:v>
                </c:pt>
                <c:pt idx="93">
                  <c:v>9.8762684200744672E-5</c:v>
                </c:pt>
                <c:pt idx="94">
                  <c:v>6.5378557012513448E-5</c:v>
                </c:pt>
                <c:pt idx="95">
                  <c:v>4.2848421965093225E-5</c:v>
                </c:pt>
                <c:pt idx="96">
                  <c:v>2.7802982651186643E-5</c:v>
                </c:pt>
                <c:pt idx="97">
                  <c:v>1.7860968328354717E-5</c:v>
                </c:pt>
                <c:pt idx="98">
                  <c:v>1.1359930312723282E-5</c:v>
                </c:pt>
                <c:pt idx="99">
                  <c:v>7.1532497645436716E-6</c:v>
                </c:pt>
                <c:pt idx="100">
                  <c:v>4.4595205181398658E-6</c:v>
                </c:pt>
                <c:pt idx="101">
                  <c:v>2.7525169296710502E-6</c:v>
                </c:pt>
                <c:pt idx="102">
                  <c:v>1.682011211974686E-6</c:v>
                </c:pt>
                <c:pt idx="103">
                  <c:v>1.0176181143803587E-6</c:v>
                </c:pt>
                <c:pt idx="104">
                  <c:v>6.0953384752714842E-7</c:v>
                </c:pt>
                <c:pt idx="105">
                  <c:v>3.614663553828098E-7</c:v>
                </c:pt>
                <c:pt idx="106">
                  <c:v>2.1222424072445244E-7</c:v>
                </c:pt>
                <c:pt idx="107">
                  <c:v>1.2336136094591904E-7</c:v>
                </c:pt>
                <c:pt idx="108">
                  <c:v>7.0993791475058246E-8</c:v>
                </c:pt>
                <c:pt idx="109">
                  <c:v>4.0450011036349686E-8</c:v>
                </c:pt>
                <c:pt idx="110">
                  <c:v>2.2817810732519706E-8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7-43CB-8DB5-E86B5E4BD437}"/>
            </c:ext>
          </c:extLst>
        </c:ser>
        <c:ser>
          <c:idx val="3"/>
          <c:order val="9"/>
          <c:tx>
            <c:strRef>
              <c:f>SqRt!$Y$3</c:f>
              <c:strCache>
                <c:ptCount val="1"/>
                <c:pt idx="0">
                  <c:v>3.08%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SqRt!$S$4:$S$114</c:f>
              <c:numCache>
                <c:formatCode>General</c:formatCode>
                <c:ptCount val="111"/>
                <c:pt idx="0">
                  <c:v>2.3208222139151157E-9</c:v>
                </c:pt>
                <c:pt idx="1">
                  <c:v>4.2748660345906978E-9</c:v>
                </c:pt>
                <c:pt idx="2">
                  <c:v>7.7957912479956384E-9</c:v>
                </c:pt>
                <c:pt idx="3">
                  <c:v>1.4075212111421E-8</c:v>
                </c:pt>
                <c:pt idx="4">
                  <c:v>2.5159774861299413E-8</c:v>
                </c:pt>
                <c:pt idx="5">
                  <c:v>4.4526197465005535E-8</c:v>
                </c:pt>
                <c:pt idx="6">
                  <c:v>7.801561215923572E-8</c:v>
                </c:pt>
                <c:pt idx="7">
                  <c:v>1.3533324281334358E-7</c:v>
                </c:pt>
                <c:pt idx="8">
                  <c:v>2.3242589466186959E-7</c:v>
                </c:pt>
                <c:pt idx="9">
                  <c:v>3.9520423468091332E-7</c:v>
                </c:pt>
                <c:pt idx="10">
                  <c:v>6.6529724158672443E-7</c:v>
                </c:pt>
                <c:pt idx="11">
                  <c:v>1.1088349629023081E-6</c:v>
                </c:pt>
                <c:pt idx="12">
                  <c:v>1.8296800594613549E-6</c:v>
                </c:pt>
                <c:pt idx="13">
                  <c:v>2.9891000640966051E-6</c:v>
                </c:pt>
                <c:pt idx="14">
                  <c:v>4.8346251608654619E-6</c:v>
                </c:pt>
                <c:pt idx="15">
                  <c:v>7.7418048039647831E-6</c:v>
                </c:pt>
                <c:pt idx="16">
                  <c:v>1.2273789806817235E-5</c:v>
                </c:pt>
                <c:pt idx="17">
                  <c:v>1.9265141409162232E-5</c:v>
                </c:pt>
                <c:pt idx="18">
                  <c:v>2.9937999439763234E-5</c:v>
                </c:pt>
                <c:pt idx="19">
                  <c:v>4.606068643292108E-5</c:v>
                </c:pt>
                <c:pt idx="20">
                  <c:v>7.0160890248448005E-5</c:v>
                </c:pt>
                <c:pt idx="21">
                  <c:v>1.0580759215335525E-4</c:v>
                </c:pt>
                <c:pt idx="22">
                  <c:v>1.5797764186824739E-4</c:v>
                </c:pt>
                <c:pt idx="23">
                  <c:v>2.3352397660455902E-4</c:v>
                </c:pt>
                <c:pt idx="24">
                  <c:v>3.4176248069264244E-4</c:v>
                </c:pt>
                <c:pt idx="25">
                  <c:v>4.9519282610631116E-4</c:v>
                </c:pt>
                <c:pt idx="26">
                  <c:v>7.1036468138413673E-4</c:v>
                </c:pt>
                <c:pt idx="27">
                  <c:v>1.0088937509183918E-3</c:v>
                </c:pt>
                <c:pt idx="28">
                  <c:v>1.4186215688272337E-3</c:v>
                </c:pt>
                <c:pt idx="29">
                  <c:v>1.9748983200191281E-3</c:v>
                </c:pt>
                <c:pt idx="30">
                  <c:v>2.7219489596621614E-3</c:v>
                </c:pt>
                <c:pt idx="31">
                  <c:v>3.7142597276088223E-3</c:v>
                </c:pt>
                <c:pt idx="32">
                  <c:v>5.017895546912109E-3</c:v>
                </c:pt>
                <c:pt idx="33">
                  <c:v>6.7116301950920039E-3</c:v>
                </c:pt>
                <c:pt idx="34">
                  <c:v>8.8877427738448273E-3</c:v>
                </c:pt>
                <c:pt idx="35">
                  <c:v>1.1652308916122917E-2</c:v>
                </c:pt>
                <c:pt idx="36">
                  <c:v>1.5124797117645234E-2</c:v>
                </c:pt>
                <c:pt idx="37">
                  <c:v>1.9436773822653311E-2</c:v>
                </c:pt>
                <c:pt idx="38">
                  <c:v>2.4729529828305955E-2</c:v>
                </c:pt>
                <c:pt idx="39">
                  <c:v>3.1150469229608551E-2</c:v>
                </c:pt>
                <c:pt idx="40">
                  <c:v>3.8848153556796917E-2</c:v>
                </c:pt>
                <c:pt idx="41">
                  <c:v>4.79659693554155E-2</c:v>
                </c:pt>
                <c:pt idx="42">
                  <c:v>5.8634486319258002E-2</c:v>
                </c:pt>
                <c:pt idx="43">
                  <c:v>7.0962691474474801E-2</c:v>
                </c:pt>
                <c:pt idx="44">
                  <c:v>8.5028415979149799E-2</c:v>
                </c:pt>
                <c:pt idx="45">
                  <c:v>0.10086840492612208</c:v>
                </c:pt>
                <c:pt idx="46">
                  <c:v>0.11846860458901337</c:v>
                </c:pt>
                <c:pt idx="47">
                  <c:v>0.13775534160500677</c:v>
                </c:pt>
                <c:pt idx="48">
                  <c:v>0.15858813004783032</c:v>
                </c:pt>
                <c:pt idx="49">
                  <c:v>0.18075485190296695</c:v>
                </c:pt>
                <c:pt idx="50">
                  <c:v>0.20397000390803185</c:v>
                </c:pt>
                <c:pt idx="51">
                  <c:v>0.22787658371060629</c:v>
                </c:pt>
                <c:pt idx="52">
                  <c:v>0.25205200175709258</c:v>
                </c:pt>
                <c:pt idx="53">
                  <c:v>0.27601816034931737</c:v>
                </c:pt>
                <c:pt idx="54">
                  <c:v>0.29925555323356956</c:v>
                </c:pt>
                <c:pt idx="55">
                  <c:v>0.32122092971494859</c:v>
                </c:pt>
                <c:pt idx="56">
                  <c:v>0.34136776315852424</c:v>
                </c:pt>
                <c:pt idx="57">
                  <c:v>0.35916849363754055</c:v>
                </c:pt>
                <c:pt idx="58">
                  <c:v>0.37413730642158405</c:v>
                </c:pt>
                <c:pt idx="59">
                  <c:v>0.38585208595805609</c:v>
                </c:pt>
                <c:pt idx="60">
                  <c:v>0.39397416596994339</c:v>
                </c:pt>
                <c:pt idx="61">
                  <c:v>0.39826458787459518</c:v>
                </c:pt>
                <c:pt idx="62">
                  <c:v>0.39859577876897462</c:v>
                </c:pt>
                <c:pt idx="63">
                  <c:v>0.39495785266626465</c:v>
                </c:pt>
                <c:pt idx="64">
                  <c:v>0.3874591006894495</c:v>
                </c:pt>
                <c:pt idx="65">
                  <c:v>0.37632063630597296</c:v>
                </c:pt>
                <c:pt idx="66">
                  <c:v>0.36186556507314355</c:v>
                </c:pt>
                <c:pt idx="67">
                  <c:v>0.34450341908117771</c:v>
                </c:pt>
                <c:pt idx="68">
                  <c:v>0.3247109021729957</c:v>
                </c:pt>
                <c:pt idx="69">
                  <c:v>0.30301020784639981</c:v>
                </c:pt>
                <c:pt idx="70">
                  <c:v>0.27994628170830438</c:v>
                </c:pt>
                <c:pt idx="71">
                  <c:v>0.25606439946135884</c:v>
                </c:pt>
                <c:pt idx="72">
                  <c:v>0.23188932553985123</c:v>
                </c:pt>
                <c:pt idx="73">
                  <c:v>0.20790712223775279</c:v>
                </c:pt>
                <c:pt idx="74">
                  <c:v>0.18455041751103515</c:v>
                </c:pt>
                <c:pt idx="75">
                  <c:v>0.16218763914888309</c:v>
                </c:pt>
                <c:pt idx="76">
                  <c:v>0.14111641257337668</c:v>
                </c:pt>
                <c:pt idx="77">
                  <c:v>0.12156102625001744</c:v>
                </c:pt>
                <c:pt idx="78">
                  <c:v>0.10367361529810319</c:v>
                </c:pt>
                <c:pt idx="79">
                  <c:v>8.7538516876521852E-2</c:v>
                </c:pt>
                <c:pt idx="80">
                  <c:v>7.3179119599281223E-2</c:v>
                </c:pt>
                <c:pt idx="81">
                  <c:v>6.0566465687610732E-2</c:v>
                </c:pt>
                <c:pt idx="82">
                  <c:v>4.9628864395988341E-2</c:v>
                </c:pt>
                <c:pt idx="83">
                  <c:v>4.0261828942267423E-2</c:v>
                </c:pt>
                <c:pt idx="84">
                  <c:v>3.2337743808153345E-2</c:v>
                </c:pt>
                <c:pt idx="85">
                  <c:v>2.5714790353181104E-2</c:v>
                </c:pt>
                <c:pt idx="86">
                  <c:v>2.0244791812056528E-2</c:v>
                </c:pt>
                <c:pt idx="87">
                  <c:v>1.5779771035534997E-2</c:v>
                </c:pt>
                <c:pt idx="88">
                  <c:v>1.2177135390930578E-2</c:v>
                </c:pt>
                <c:pt idx="89">
                  <c:v>9.3035056854988262E-3</c:v>
                </c:pt>
                <c:pt idx="90">
                  <c:v>7.03728557494378E-3</c:v>
                </c:pt>
                <c:pt idx="91">
                  <c:v>5.2701233249322667E-3</c:v>
                </c:pt>
                <c:pt idx="92">
                  <c:v>3.9074500616843241E-3</c:v>
                </c:pt>
                <c:pt idx="93">
                  <c:v>2.8682906001748099E-3</c:v>
                </c:pt>
                <c:pt idx="94">
                  <c:v>2.0845384881661762E-3</c:v>
                </c:pt>
                <c:pt idx="95">
                  <c:v>1.4998704259335011E-3</c:v>
                </c:pt>
                <c:pt idx="96">
                  <c:v>1.0684510268593669E-3</c:v>
                </c:pt>
                <c:pt idx="97">
                  <c:v>7.5355083404313151E-4</c:v>
                </c:pt>
                <c:pt idx="98">
                  <c:v>5.2617177044046064E-4</c:v>
                </c:pt>
                <c:pt idx="99">
                  <c:v>3.6374714102116289E-4</c:v>
                </c:pt>
                <c:pt idx="100">
                  <c:v>2.4895949143671374E-4</c:v>
                </c:pt>
                <c:pt idx="101">
                  <c:v>1.6869990691183802E-4</c:v>
                </c:pt>
                <c:pt idx="102">
                  <c:v>1.1317696744569513E-4</c:v>
                </c:pt>
                <c:pt idx="103">
                  <c:v>7.5172383047111395E-5</c:v>
                </c:pt>
                <c:pt idx="104">
                  <c:v>4.9432848683016845E-5</c:v>
                </c:pt>
                <c:pt idx="105">
                  <c:v>3.2183258527105587E-5</c:v>
                </c:pt>
                <c:pt idx="106">
                  <c:v>2.0744427063348847E-5</c:v>
                </c:pt>
                <c:pt idx="107">
                  <c:v>1.3238230252716087E-5</c:v>
                </c:pt>
                <c:pt idx="108">
                  <c:v>8.3640278756924667E-6</c:v>
                </c:pt>
                <c:pt idx="109">
                  <c:v>5.2318835356265807E-6</c:v>
                </c:pt>
                <c:pt idx="110">
                  <c:v>3.2400948154852064E-6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D7-43CB-8DB5-E86B5E4BD437}"/>
            </c:ext>
          </c:extLst>
        </c:ser>
        <c:ser>
          <c:idx val="4"/>
          <c:order val="10"/>
          <c:tx>
            <c:strRef>
              <c:f>SqRt!$Z$3</c:f>
              <c:strCache>
                <c:ptCount val="1"/>
                <c:pt idx="0">
                  <c:v>1.61%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SqRt!$T$4:$T$114</c:f>
              <c:numCache>
                <c:formatCode>General</c:formatCode>
                <c:ptCount val="111"/>
                <c:pt idx="0">
                  <c:v>3.8786256032880723E-12</c:v>
                </c:pt>
                <c:pt idx="1">
                  <c:v>7.8664973457118684E-12</c:v>
                </c:pt>
                <c:pt idx="2">
                  <c:v>1.579581345370916E-11</c:v>
                </c:pt>
                <c:pt idx="3">
                  <c:v>3.1402169032403819E-11</c:v>
                </c:pt>
                <c:pt idx="4">
                  <c:v>6.180652876618393E-11</c:v>
                </c:pt>
                <c:pt idx="5">
                  <c:v>1.2043871528444708E-10</c:v>
                </c:pt>
                <c:pt idx="6">
                  <c:v>2.3235655597099247E-10</c:v>
                </c:pt>
                <c:pt idx="7">
                  <c:v>4.4381380013957501E-10</c:v>
                </c:pt>
                <c:pt idx="8">
                  <c:v>8.392739222501201E-10</c:v>
                </c:pt>
                <c:pt idx="9">
                  <c:v>1.57131664476419E-9</c:v>
                </c:pt>
                <c:pt idx="10">
                  <c:v>2.9125993488499773E-9</c:v>
                </c:pt>
                <c:pt idx="11">
                  <c:v>5.3450877623179608E-9</c:v>
                </c:pt>
                <c:pt idx="12">
                  <c:v>9.711492696226895E-9</c:v>
                </c:pt>
                <c:pt idx="13">
                  <c:v>1.7469247206406112E-8</c:v>
                </c:pt>
                <c:pt idx="14">
                  <c:v>3.1111392390862618E-8</c:v>
                </c:pt>
                <c:pt idx="15">
                  <c:v>5.4855700009864098E-8</c:v>
                </c:pt>
                <c:pt idx="16">
                  <c:v>9.5759336805809818E-8</c:v>
                </c:pt>
                <c:pt idx="17">
                  <c:v>1.6549983039201364E-7</c:v>
                </c:pt>
                <c:pt idx="18">
                  <c:v>2.8318551257544275E-7</c:v>
                </c:pt>
                <c:pt idx="19">
                  <c:v>4.797351777861613E-7</c:v>
                </c:pt>
                <c:pt idx="20">
                  <c:v>8.0461690767766259E-7</c:v>
                </c:pt>
                <c:pt idx="21">
                  <c:v>1.3360841082858598E-6</c:v>
                </c:pt>
                <c:pt idx="22">
                  <c:v>2.1965216979225149E-6</c:v>
                </c:pt>
                <c:pt idx="23">
                  <c:v>3.5751498707256325E-6</c:v>
                </c:pt>
                <c:pt idx="24">
                  <c:v>5.7611616602736055E-6</c:v>
                </c:pt>
                <c:pt idx="25">
                  <c:v>9.1914266697675549E-6</c:v>
                </c:pt>
                <c:pt idx="26">
                  <c:v>1.4518202401985629E-5</c:v>
                </c:pt>
                <c:pt idx="27">
                  <c:v>2.2703866368162598E-5</c:v>
                </c:pt>
                <c:pt idx="28">
                  <c:v>3.515149920308172E-5</c:v>
                </c:pt>
                <c:pt idx="29">
                  <c:v>5.3882152642869939E-5</c:v>
                </c:pt>
                <c:pt idx="30">
                  <c:v>8.1771709784945554E-5</c:v>
                </c:pt>
                <c:pt idx="31">
                  <c:v>1.2286219629699581E-4</c:v>
                </c:pt>
                <c:pt idx="32">
                  <c:v>1.8276394576833942E-4</c:v>
                </c:pt>
                <c:pt idx="33">
                  <c:v>2.6916577149505629E-4</c:v>
                </c:pt>
                <c:pt idx="34">
                  <c:v>3.9246975426828769E-4</c:v>
                </c:pt>
                <c:pt idx="35">
                  <c:v>5.6656482771036572E-4</c:v>
                </c:pt>
                <c:pt idx="36">
                  <c:v>8.0974836894219082E-4</c:v>
                </c:pt>
                <c:pt idx="37">
                  <c:v>1.1457968102778085E-3</c:v>
                </c:pt>
                <c:pt idx="38">
                  <c:v>1.6051742754238586E-3</c:v>
                </c:pt>
                <c:pt idx="39">
                  <c:v>2.2263519918357972E-3</c:v>
                </c:pt>
                <c:pt idx="40">
                  <c:v>3.0571906383519767E-3</c:v>
                </c:pt>
                <c:pt idx="41">
                  <c:v>4.1563132218303423E-3</c:v>
                </c:pt>
                <c:pt idx="42">
                  <c:v>5.5943685233213287E-3</c:v>
                </c:pt>
                <c:pt idx="43">
                  <c:v>7.4550563381623773E-3</c:v>
                </c:pt>
                <c:pt idx="44">
                  <c:v>9.8357581877426079E-3</c:v>
                </c:pt>
                <c:pt idx="45">
                  <c:v>1.2847594225367397E-2</c:v>
                </c:pt>
                <c:pt idx="46">
                  <c:v>1.6614712671763711E-2</c:v>
                </c:pt>
                <c:pt idx="47">
                  <c:v>2.1272616658029112E-2</c:v>
                </c:pt>
                <c:pt idx="48">
                  <c:v>2.696534915253215E-2</c:v>
                </c:pt>
                <c:pt idx="49">
                  <c:v>3.3841393447657513E-2</c:v>
                </c:pt>
                <c:pt idx="50">
                  <c:v>4.2048206999252907E-2</c:v>
                </c:pt>
                <c:pt idx="51">
                  <c:v>5.1725390861533584E-2</c:v>
                </c:pt>
                <c:pt idx="52">
                  <c:v>6.2996603641718177E-2</c:v>
                </c:pt>
                <c:pt idx="53">
                  <c:v>7.5960452943331119E-2</c:v>
                </c:pt>
                <c:pt idx="54">
                  <c:v>9.0680730662665299E-2</c:v>
                </c:pt>
                <c:pt idx="55">
                  <c:v>0.10717649028658637</c:v>
                </c:pt>
                <c:pt idx="56">
                  <c:v>0.12541258122487667</c:v>
                </c:pt>
                <c:pt idx="57">
                  <c:v>0.14529134265811314</c:v>
                </c:pt>
                <c:pt idx="58">
                  <c:v>0.16664620306822892</c:v>
                </c:pt>
                <c:pt idx="59">
                  <c:v>0.1892379191696916</c:v>
                </c:pt>
                <c:pt idx="60">
                  <c:v>0.21275411077045481</c:v>
                </c:pt>
                <c:pt idx="61">
                  <c:v>0.23681260299315376</c:v>
                </c:pt>
                <c:pt idx="62">
                  <c:v>0.26096887779526251</c:v>
                </c:pt>
                <c:pt idx="63">
                  <c:v>0.28472767364994261</c:v>
                </c:pt>
                <c:pt idx="64">
                  <c:v>0.30755847345955689</c:v>
                </c:pt>
                <c:pt idx="65">
                  <c:v>0.32891431006681698</c:v>
                </c:pt>
                <c:pt idx="66">
                  <c:v>0.34825302380274703</c:v>
                </c:pt>
                <c:pt idx="67">
                  <c:v>0.36505985623728987</c:v>
                </c:pt>
                <c:pt idx="68">
                  <c:v>0.37887008557106988</c:v>
                </c:pt>
                <c:pt idx="69">
                  <c:v>0.38929032365001787</c:v>
                </c:pt>
                <c:pt idx="70">
                  <c:v>0.39601711614022972</c:v>
                </c:pt>
                <c:pt idx="71">
                  <c:v>0.39885161969148886</c:v>
                </c:pt>
                <c:pt idx="72">
                  <c:v>0.39770936570468252</c:v>
                </c:pt>
                <c:pt idx="73">
                  <c:v>0.39262444172919903</c:v>
                </c:pt>
                <c:pt idx="74">
                  <c:v>0.38374780166341443</c:v>
                </c:pt>
                <c:pt idx="75">
                  <c:v>0.37133982164441798</c:v>
                </c:pt>
                <c:pt idx="76">
                  <c:v>0.35575761386523636</c:v>
                </c:pt>
                <c:pt idx="77">
                  <c:v>0.33743796074084909</c:v>
                </c:pt>
                <c:pt idx="78">
                  <c:v>0.31687700690216836</c:v>
                </c:pt>
                <c:pt idx="79">
                  <c:v>0.29460802444526563</c:v>
                </c:pt>
                <c:pt idx="80">
                  <c:v>0.27117863581135121</c:v>
                </c:pt>
                <c:pt idx="81">
                  <c:v>0.24712883771339272</c:v>
                </c:pt>
                <c:pt idx="82">
                  <c:v>0.22297102831906113</c:v>
                </c:pt>
                <c:pt idx="83">
                  <c:v>0.19917301707492893</c:v>
                </c:pt>
                <c:pt idx="84">
                  <c:v>0.17614471718095084</c:v>
                </c:pt>
                <c:pt idx="85">
                  <c:v>0.15422891322224033</c:v>
                </c:pt>
                <c:pt idx="86">
                  <c:v>0.13369618940165237</c:v>
                </c:pt>
                <c:pt idx="87">
                  <c:v>0.11474382294512211</c:v>
                </c:pt>
                <c:pt idx="88">
                  <c:v>9.7498213163153089E-2</c:v>
                </c:pt>
                <c:pt idx="89">
                  <c:v>8.202024324675937E-2</c:v>
                </c:pt>
                <c:pt idx="90">
                  <c:v>6.831286575151968E-2</c:v>
                </c:pt>
                <c:pt idx="91">
                  <c:v>5.6330163439781727E-2</c:v>
                </c:pt>
                <c:pt idx="92">
                  <c:v>4.5987158235831389E-2</c:v>
                </c:pt>
                <c:pt idx="93">
                  <c:v>3.7169711516377539E-2</c:v>
                </c:pt>
                <c:pt idx="94">
                  <c:v>2.9743965094270557E-2</c:v>
                </c:pt>
                <c:pt idx="95">
                  <c:v>2.3564899411130762E-2</c:v>
                </c:pt>
                <c:pt idx="96">
                  <c:v>1.8483719657955953E-2</c:v>
                </c:pt>
                <c:pt idx="97">
                  <c:v>1.4353909735153408E-2</c:v>
                </c:pt>
                <c:pt idx="98">
                  <c:v>1.1035908826558718E-2</c:v>
                </c:pt>
                <c:pt idx="99">
                  <c:v>8.4004596888894636E-3</c:v>
                </c:pt>
                <c:pt idx="100">
                  <c:v>6.3307484238072477E-3</c:v>
                </c:pt>
                <c:pt idx="101">
                  <c:v>4.7235021147330981E-3</c:v>
                </c:pt>
                <c:pt idx="102">
                  <c:v>3.4892350621374578E-3</c:v>
                </c:pt>
                <c:pt idx="103">
                  <c:v>2.5518397423949842E-3</c:v>
                </c:pt>
                <c:pt idx="104">
                  <c:v>1.8477091990201098E-3</c:v>
                </c:pt>
                <c:pt idx="105">
                  <c:v>1.3245577569102847E-3</c:v>
                </c:pt>
                <c:pt idx="106">
                  <c:v>9.4008091250596655E-4</c:v>
                </c:pt>
                <c:pt idx="107">
                  <c:v>6.6056662078670559E-4</c:v>
                </c:pt>
                <c:pt idx="108">
                  <c:v>4.595418511484931E-4</c:v>
                </c:pt>
                <c:pt idx="109">
                  <c:v>3.1651228365947879E-4</c:v>
                </c:pt>
                <c:pt idx="110">
                  <c:v>2.1583065296154722E-4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7-43CB-8DB5-E86B5E4BD437}"/>
            </c:ext>
          </c:extLst>
        </c:ser>
        <c:ser>
          <c:idx val="5"/>
          <c:order val="11"/>
          <c:tx>
            <c:strRef>
              <c:f>SqRt!$AA$3</c:f>
              <c:strCache>
                <c:ptCount val="1"/>
                <c:pt idx="0">
                  <c:v>1.01%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SqRt!$U$4:$U$114</c:f>
              <c:numCache>
                <c:formatCode>General</c:formatCode>
                <c:ptCount val="111"/>
                <c:pt idx="0">
                  <c:v>2.294279152177888E-15</c:v>
                </c:pt>
                <c:pt idx="1">
                  <c:v>5.1306190293807962E-15</c:v>
                </c:pt>
                <c:pt idx="2">
                  <c:v>1.1359267624420366E-14</c:v>
                </c:pt>
                <c:pt idx="3">
                  <c:v>2.489934661260561E-14</c:v>
                </c:pt>
                <c:pt idx="4">
                  <c:v>5.4035929358603353E-14</c:v>
                </c:pt>
                <c:pt idx="5">
                  <c:v>1.1610057077635466E-13</c:v>
                </c:pt>
                <c:pt idx="6">
                  <c:v>2.4696939598947449E-13</c:v>
                </c:pt>
                <c:pt idx="7">
                  <c:v>5.2012649791378095E-13</c:v>
                </c:pt>
                <c:pt idx="8">
                  <c:v>1.0845057891615803E-12</c:v>
                </c:pt>
                <c:pt idx="9">
                  <c:v>2.2387820951870099E-12</c:v>
                </c:pt>
                <c:pt idx="10">
                  <c:v>4.575608208471659E-12</c:v>
                </c:pt>
                <c:pt idx="11">
                  <c:v>9.2585481838920479E-12</c:v>
                </c:pt>
                <c:pt idx="12">
                  <c:v>1.8547868446465485E-11</c:v>
                </c:pt>
                <c:pt idx="13">
                  <c:v>3.6787661184061713E-11</c:v>
                </c:pt>
                <c:pt idx="14">
                  <c:v>7.2238281218935344E-11</c:v>
                </c:pt>
                <c:pt idx="15">
                  <c:v>1.4043963289177758E-10</c:v>
                </c:pt>
                <c:pt idx="16">
                  <c:v>2.7031430064399029E-10</c:v>
                </c:pt>
                <c:pt idx="17">
                  <c:v>5.1511644380478198E-10</c:v>
                </c:pt>
                <c:pt idx="18">
                  <c:v>9.7184915366725566E-10</c:v>
                </c:pt>
                <c:pt idx="19">
                  <c:v>1.8153039928575874E-9</c:v>
                </c:pt>
                <c:pt idx="20">
                  <c:v>3.3570431243232736E-9</c:v>
                </c:pt>
                <c:pt idx="21">
                  <c:v>6.1464100836026384E-9</c:v>
                </c:pt>
                <c:pt idx="22">
                  <c:v>1.1141488088973104E-8</c:v>
                </c:pt>
                <c:pt idx="23">
                  <c:v>1.9995023696335359E-8</c:v>
                </c:pt>
                <c:pt idx="24">
                  <c:v>3.5526931708878537E-8</c:v>
                </c:pt>
                <c:pt idx="25">
                  <c:v>6.2495757202732146E-8</c:v>
                </c:pt>
                <c:pt idx="26">
                  <c:v>1.0884297974281069E-7</c:v>
                </c:pt>
                <c:pt idx="27">
                  <c:v>1.8767540697243891E-7</c:v>
                </c:pt>
                <c:pt idx="28">
                  <c:v>3.2038440263276383E-7</c:v>
                </c:pt>
                <c:pt idx="29">
                  <c:v>5.4149246658639637E-7</c:v>
                </c:pt>
                <c:pt idx="30">
                  <c:v>9.0608831150357596E-7</c:v>
                </c:pt>
                <c:pt idx="31">
                  <c:v>1.5010864073423235E-6</c:v>
                </c:pt>
                <c:pt idx="32">
                  <c:v>2.462055914833101E-6</c:v>
                </c:pt>
                <c:pt idx="33">
                  <c:v>3.9980404747738575E-6</c:v>
                </c:pt>
                <c:pt idx="34">
                  <c:v>6.4276691789096237E-6</c:v>
                </c:pt>
                <c:pt idx="35">
                  <c:v>1.0230972122160721E-5</c:v>
                </c:pt>
                <c:pt idx="36">
                  <c:v>1.6122683979506712E-5</c:v>
                </c:pt>
                <c:pt idx="37">
                  <c:v>2.5154450630366748E-5</c:v>
                </c:pt>
                <c:pt idx="38">
                  <c:v>3.8855221349707369E-5</c:v>
                </c:pt>
                <c:pt idx="39">
                  <c:v>5.9421141858956743E-5</c:v>
                </c:pt>
                <c:pt idx="40">
                  <c:v>8.9968328939783916E-5</c:v>
                </c:pt>
                <c:pt idx="41">
                  <c:v>1.3486379306616324E-4</c:v>
                </c:pt>
                <c:pt idx="42">
                  <c:v>2.0015117379546777E-4</c:v>
                </c:pt>
                <c:pt idx="43">
                  <c:v>2.9408844961862404E-4</c:v>
                </c:pt>
                <c:pt idx="44">
                  <c:v>4.2781385907185416E-4</c:v>
                </c:pt>
                <c:pt idx="45">
                  <c:v>6.1615331059649365E-4</c:v>
                </c:pt>
                <c:pt idx="46">
                  <c:v>8.7857689575953301E-4</c:v>
                </c:pt>
                <c:pt idx="47">
                  <c:v>1.2403030894121291E-3</c:v>
                </c:pt>
                <c:pt idx="48">
                  <c:v>1.7335362507887948E-3</c:v>
                </c:pt>
                <c:pt idx="49">
                  <c:v>2.3988057730867799E-3</c:v>
                </c:pt>
                <c:pt idx="50">
                  <c:v>3.2863536599462952E-3</c:v>
                </c:pt>
                <c:pt idx="51">
                  <c:v>4.4574919340762652E-3</c:v>
                </c:pt>
                <c:pt idx="52">
                  <c:v>5.9858232536340135E-3</c:v>
                </c:pt>
                <c:pt idx="53">
                  <c:v>7.9581893350256956E-3</c:v>
                </c:pt>
                <c:pt idx="54">
                  <c:v>1.047518497791867E-2</c:v>
                </c:pt>
                <c:pt idx="55">
                  <c:v>1.3651054150302069E-2</c:v>
                </c:pt>
                <c:pt idx="56">
                  <c:v>1.7612772814242752E-2</c:v>
                </c:pt>
                <c:pt idx="57">
                  <c:v>2.2498125351949463E-2</c:v>
                </c:pt>
                <c:pt idx="58">
                  <c:v>2.845260183195147E-2</c:v>
                </c:pt>
                <c:pt idx="59">
                  <c:v>3.5624985455383354E-2</c:v>
                </c:pt>
                <c:pt idx="60">
                  <c:v>4.4161565477017592E-2</c:v>
                </c:pt>
                <c:pt idx="61">
                  <c:v>5.4199000785807562E-2</c:v>
                </c:pt>
                <c:pt idx="62">
                  <c:v>6.5855970596171959E-2</c:v>
                </c:pt>
                <c:pt idx="63">
                  <c:v>7.9223875748433134E-2</c:v>
                </c:pt>
                <c:pt idx="64">
                  <c:v>9.4356988214251883E-2</c:v>
                </c:pt>
                <c:pt idx="65">
                  <c:v>0.11126257597514901</c:v>
                </c:pt>
                <c:pt idx="66">
                  <c:v>0.12989164180009238</c:v>
                </c:pt>
                <c:pt idx="67">
                  <c:v>0.15013099295968527</c:v>
                </c:pt>
                <c:pt idx="68">
                  <c:v>0.17179739054731882</c:v>
                </c:pt>
                <c:pt idx="69">
                  <c:v>0.19463450017353692</c:v>
                </c:pt>
                <c:pt idx="70">
                  <c:v>0.21831327288009766</c:v>
                </c:pt>
                <c:pt idx="71">
                  <c:v>0.24243622447726051</c:v>
                </c:pt>
                <c:pt idx="72">
                  <c:v>0.26654585832745442</c:v>
                </c:pt>
                <c:pt idx="73">
                  <c:v>0.29013720338380883</c:v>
                </c:pt>
                <c:pt idx="74">
                  <c:v>0.31267413542786604</c:v>
                </c:pt>
                <c:pt idx="75">
                  <c:v>0.33360883984975337</c:v>
                </c:pt>
                <c:pt idx="76">
                  <c:v>0.3524034872116828</c:v>
                </c:pt>
                <c:pt idx="77">
                  <c:v>0.36855295693253948</c:v>
                </c:pt>
                <c:pt idx="78">
                  <c:v>0.38160728569732033</c:v>
                </c:pt>
                <c:pt idx="79">
                  <c:v>0.39119245572784067</c:v>
                </c:pt>
                <c:pt idx="80">
                  <c:v>0.39702818540948304</c:v>
                </c:pt>
                <c:pt idx="81">
                  <c:v>0.39894154216685473</c:v>
                </c:pt>
                <c:pt idx="82">
                  <c:v>0.396875455130344</c:v>
                </c:pt>
                <c:pt idx="83">
                  <c:v>0.39089154287923483</c:v>
                </c:pt>
                <c:pt idx="84">
                  <c:v>0.38116706075789031</c:v>
                </c:pt>
                <c:pt idx="85">
                  <c:v>0.3679861787935535</c:v>
                </c:pt>
                <c:pt idx="86">
                  <c:v>0.35172618908204728</c:v>
                </c:pt>
                <c:pt idx="87">
                  <c:v>0.33283957665303388</c:v>
                </c:pt>
                <c:pt idx="88">
                  <c:v>0.31183314192927275</c:v>
                </c:pt>
                <c:pt idx="89">
                  <c:v>0.28924551616946104</c:v>
                </c:pt>
                <c:pt idx="90">
                  <c:v>0.26562445436308563</c:v>
                </c:pt>
                <c:pt idx="91">
                  <c:v>0.2415052245604738</c:v>
                </c:pt>
                <c:pt idx="92">
                  <c:v>0.21739125049949481</c:v>
                </c:pt>
                <c:pt idx="93">
                  <c:v>0.1937379260092558</c:v>
                </c:pt>
                <c:pt idx="94">
                  <c:v>0.1709402311653139</c:v>
                </c:pt>
                <c:pt idx="95">
                  <c:v>0.14932447028130699</c:v>
                </c:pt>
                <c:pt idx="96">
                  <c:v>0.12914414870563476</c:v>
                </c:pt>
                <c:pt idx="97">
                  <c:v>0.11057973378467685</c:v>
                </c:pt>
                <c:pt idx="98">
                  <c:v>9.3741824395210005E-2</c:v>
                </c:pt>
                <c:pt idx="99">
                  <c:v>7.8677095361993618E-2</c:v>
                </c:pt>
                <c:pt idx="100">
                  <c:v>6.5376292769562194E-2</c:v>
                </c:pt>
                <c:pt idx="101">
                  <c:v>5.3783531695929324E-2</c:v>
                </c:pt>
                <c:pt idx="102">
                  <c:v>4.3806181569064087E-2</c:v>
                </c:pt>
                <c:pt idx="103">
                  <c:v>3.532470439113794E-2</c:v>
                </c:pt>
                <c:pt idx="104">
                  <c:v>2.8201923403293593E-2</c:v>
                </c:pt>
                <c:pt idx="105">
                  <c:v>2.2291329752873713E-2</c:v>
                </c:pt>
                <c:pt idx="106">
                  <c:v>1.7444168748819499E-2</c:v>
                </c:pt>
                <c:pt idx="107">
                  <c:v>1.3515173872760076E-2</c:v>
                </c:pt>
                <c:pt idx="108">
                  <c:v>1.0366927240596773E-2</c:v>
                </c:pt>
                <c:pt idx="109">
                  <c:v>7.8729142074658535E-3</c:v>
                </c:pt>
                <c:pt idx="110">
                  <c:v>5.9194048291228568E-3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D7-43CB-8DB5-E86B5E4B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556305054702037"/>
          <c:y val="0.10271607283976963"/>
          <c:w val="0.6138319355031761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83742683782926E-2"/>
          <c:y val="9.1960266569929019E-2"/>
          <c:w val="0.90811088456362021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A-44C6-8A7A-7E1F931820E9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4C6-8A7A-7E1F931820E9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4C6-8A7A-7E1F931820E9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A-44C6-8A7A-7E1F931820E9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A-44C6-8A7A-7E1F931820E9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4C6-8A7A-7E1F931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1.8746059638626948E-3"/>
              <c:y val="0.30784790258133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058207800685903"/>
          <c:y val="9.5394581971921175E-2"/>
          <c:w val="0.5688129060528421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11E-93E5-12C269A8C0B9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B-411E-93E5-12C269A8C0B9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B-411E-93E5-12C269A8C0B9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B-411E-93E5-12C269A8C0B9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B-411E-93E5-12C269A8C0B9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B-411E-93E5-12C269A8C0B9}"/>
            </c:ext>
          </c:extLst>
        </c:ser>
        <c:ser>
          <c:idx val="2"/>
          <c:order val="6"/>
          <c:tx>
            <c:strRef>
              <c:f>Sq!$X$3</c:f>
              <c:strCache>
                <c:ptCount val="1"/>
                <c:pt idx="0">
                  <c:v>49.17%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Sq!$R$4:$R$153</c:f>
              <c:numCache>
                <c:formatCode>0.00E+00</c:formatCode>
                <c:ptCount val="150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0.24197314422638844</c:v>
                </c:pt>
                <c:pt idx="35">
                  <c:v>0.24221269516298546</c:v>
                </c:pt>
                <c:pt idx="36">
                  <c:v>0.24439035090699956</c:v>
                </c:pt>
                <c:pt idx="37">
                  <c:v>0.24680949056704274</c:v>
                </c:pt>
                <c:pt idx="38">
                  <c:v>0.25405905646918903</c:v>
                </c:pt>
                <c:pt idx="39">
                  <c:v>0.25888054673114885</c:v>
                </c:pt>
                <c:pt idx="40">
                  <c:v>0.26608524989875482</c:v>
                </c:pt>
                <c:pt idx="41">
                  <c:v>0.28969155276148273</c:v>
                </c:pt>
                <c:pt idx="42">
                  <c:v>0.31225393336676127</c:v>
                </c:pt>
                <c:pt idx="43">
                  <c:v>0.33322460289179967</c:v>
                </c:pt>
                <c:pt idx="44">
                  <c:v>0.35206532676429952</c:v>
                </c:pt>
                <c:pt idx="45">
                  <c:v>0.36827014030332333</c:v>
                </c:pt>
                <c:pt idx="46">
                  <c:v>0.38138781546052408</c:v>
                </c:pt>
                <c:pt idx="47">
                  <c:v>0.39104269397545594</c:v>
                </c:pt>
                <c:pt idx="48">
                  <c:v>0.39695254747701181</c:v>
                </c:pt>
                <c:pt idx="49">
                  <c:v>0.3989422804014327</c:v>
                </c:pt>
                <c:pt idx="50">
                  <c:v>0.39695254747701181</c:v>
                </c:pt>
                <c:pt idx="51">
                  <c:v>0.39104269397545594</c:v>
                </c:pt>
                <c:pt idx="52">
                  <c:v>0.38138781546052408</c:v>
                </c:pt>
                <c:pt idx="53">
                  <c:v>0.36827014030332339</c:v>
                </c:pt>
                <c:pt idx="54">
                  <c:v>0.35206532676429952</c:v>
                </c:pt>
                <c:pt idx="55">
                  <c:v>0.33322460289179967</c:v>
                </c:pt>
                <c:pt idx="56">
                  <c:v>0.31225393336676127</c:v>
                </c:pt>
                <c:pt idx="57">
                  <c:v>0.28969155276148273</c:v>
                </c:pt>
                <c:pt idx="58">
                  <c:v>0.26608524989875487</c:v>
                </c:pt>
                <c:pt idx="59">
                  <c:v>0.24197072451914337</c:v>
                </c:pt>
                <c:pt idx="60">
                  <c:v>0.21785217703255053</c:v>
                </c:pt>
                <c:pt idx="61">
                  <c:v>0.19418605498321292</c:v>
                </c:pt>
                <c:pt idx="62">
                  <c:v>0.17136859204780741</c:v>
                </c:pt>
                <c:pt idx="63">
                  <c:v>0.14972746563574488</c:v>
                </c:pt>
                <c:pt idx="64">
                  <c:v>0.12951759566589174</c:v>
                </c:pt>
                <c:pt idx="65">
                  <c:v>0.11092083467945554</c:v>
                </c:pt>
                <c:pt idx="66">
                  <c:v>9.4049077376886905E-2</c:v>
                </c:pt>
                <c:pt idx="67">
                  <c:v>7.8950158300894177E-2</c:v>
                </c:pt>
                <c:pt idx="68">
                  <c:v>6.5615814774676595E-2</c:v>
                </c:pt>
                <c:pt idx="69">
                  <c:v>5.3990966513188063E-2</c:v>
                </c:pt>
                <c:pt idx="70">
                  <c:v>4.3983595980427191E-2</c:v>
                </c:pt>
                <c:pt idx="71">
                  <c:v>3.5474592846231424E-2</c:v>
                </c:pt>
                <c:pt idx="72">
                  <c:v>2.8327037741601186E-2</c:v>
                </c:pt>
                <c:pt idx="73">
                  <c:v>2.2394530294842899E-2</c:v>
                </c:pt>
                <c:pt idx="74">
                  <c:v>1.752830049356854E-2</c:v>
                </c:pt>
                <c:pt idx="75">
                  <c:v>1.3582969233685613E-2</c:v>
                </c:pt>
                <c:pt idx="76">
                  <c:v>1.0420934814422592E-2</c:v>
                </c:pt>
                <c:pt idx="77">
                  <c:v>7.9154515829799686E-3</c:v>
                </c:pt>
                <c:pt idx="78">
                  <c:v>5.9525324197758538E-3</c:v>
                </c:pt>
                <c:pt idx="79">
                  <c:v>4.4318484119380075E-3</c:v>
                </c:pt>
                <c:pt idx="80">
                  <c:v>3.2668190561999247E-3</c:v>
                </c:pt>
                <c:pt idx="81">
                  <c:v>2.3840882014648404E-3</c:v>
                </c:pt>
                <c:pt idx="82">
                  <c:v>1.7225689390536812E-3</c:v>
                </c:pt>
                <c:pt idx="83">
                  <c:v>1.2322191684730175E-3</c:v>
                </c:pt>
                <c:pt idx="84">
                  <c:v>8.7268269504576015E-4</c:v>
                </c:pt>
                <c:pt idx="85">
                  <c:v>6.1190193011377298E-4</c:v>
                </c:pt>
                <c:pt idx="86">
                  <c:v>4.2478027055075143E-4</c:v>
                </c:pt>
                <c:pt idx="87">
                  <c:v>2.9194692579146027E-4</c:v>
                </c:pt>
                <c:pt idx="88">
                  <c:v>1.9865547139277237E-4</c:v>
                </c:pt>
                <c:pt idx="89">
                  <c:v>1.3383022576488537E-4</c:v>
                </c:pt>
                <c:pt idx="90">
                  <c:v>8.9261657177132928E-5</c:v>
                </c:pt>
                <c:pt idx="91">
                  <c:v>5.8943067756539855E-5</c:v>
                </c:pt>
                <c:pt idx="92">
                  <c:v>3.8535196742087129E-5</c:v>
                </c:pt>
                <c:pt idx="93">
                  <c:v>2.4942471290053535E-5</c:v>
                </c:pt>
                <c:pt idx="94">
                  <c:v>1.5983741106905475E-5</c:v>
                </c:pt>
                <c:pt idx="95">
                  <c:v>1.0140852065486758E-5</c:v>
                </c:pt>
                <c:pt idx="96">
                  <c:v>6.3698251788670899E-6</c:v>
                </c:pt>
                <c:pt idx="97">
                  <c:v>3.9612990910320753E-6</c:v>
                </c:pt>
                <c:pt idx="98">
                  <c:v>2.4389607458933522E-6</c:v>
                </c:pt>
                <c:pt idx="99">
                  <c:v>1.4867195147342977E-6</c:v>
                </c:pt>
                <c:pt idx="100">
                  <c:v>8.9724351623833374E-7</c:v>
                </c:pt>
                <c:pt idx="101">
                  <c:v>5.3610353446976145E-7</c:v>
                </c:pt>
                <c:pt idx="102">
                  <c:v>3.1713492167159759E-7</c:v>
                </c:pt>
                <c:pt idx="103">
                  <c:v>1.8573618445552897E-7</c:v>
                </c:pt>
                <c:pt idx="104">
                  <c:v>1.0769760042543276E-7</c:v>
                </c:pt>
                <c:pt idx="105">
                  <c:v>6.1826205001658573E-8</c:v>
                </c:pt>
                <c:pt idx="106">
                  <c:v>3.513955094820434E-8</c:v>
                </c:pt>
                <c:pt idx="107">
                  <c:v>1.9773196406244672E-8</c:v>
                </c:pt>
                <c:pt idx="108">
                  <c:v>1.1015763624682308E-8</c:v>
                </c:pt>
                <c:pt idx="109">
                  <c:v>6.0758828498232861E-9</c:v>
                </c:pt>
                <c:pt idx="110">
                  <c:v>3.3178842435473049E-9</c:v>
                </c:pt>
                <c:pt idx="111">
                  <c:v>1.7937839079640794E-9</c:v>
                </c:pt>
                <c:pt idx="112">
                  <c:v>9.6014333703123363E-10</c:v>
                </c:pt>
                <c:pt idx="113">
                  <c:v>5.0881402816450389E-10</c:v>
                </c:pt>
                <c:pt idx="114">
                  <c:v>2.6695566147630225E-10</c:v>
                </c:pt>
                <c:pt idx="115">
                  <c:v>1.3866799941654059E-10</c:v>
                </c:pt>
                <c:pt idx="116">
                  <c:v>7.1313281239965313E-11</c:v>
                </c:pt>
                <c:pt idx="117">
                  <c:v>3.6309615017920331E-11</c:v>
                </c:pt>
                <c:pt idx="118">
                  <c:v>1.8303322170157081E-11</c:v>
                </c:pt>
                <c:pt idx="119">
                  <c:v>9.1347204083652108E-12</c:v>
                </c:pt>
                <c:pt idx="120">
                  <c:v>2.207989963137155E-12</c:v>
                </c:pt>
                <c:pt idx="121">
                  <c:v>5.1277536367966629E-13</c:v>
                </c:pt>
                <c:pt idx="122">
                  <c:v>1.1441564901799704E-13</c:v>
                </c:pt>
                <c:pt idx="123">
                  <c:v>2.4528552856958751E-14</c:v>
                </c:pt>
                <c:pt idx="124">
                  <c:v>5.0522710835352416E-15</c:v>
                </c:pt>
                <c:pt idx="125">
                  <c:v>9.9983787484938405E-16</c:v>
                </c:pt>
                <c:pt idx="126">
                  <c:v>1.9010815379071672E-16</c:v>
                </c:pt>
                <c:pt idx="127">
                  <c:v>3.4729627485644061E-17</c:v>
                </c:pt>
                <c:pt idx="128">
                  <c:v>6.0957581295586933E-18</c:v>
                </c:pt>
                <c:pt idx="129">
                  <c:v>1.0279773571659713E-18</c:v>
                </c:pt>
                <c:pt idx="130">
                  <c:v>1.6655880323783786E-19</c:v>
                </c:pt>
                <c:pt idx="131">
                  <c:v>2.5928647010979573E-20</c:v>
                </c:pt>
                <c:pt idx="132">
                  <c:v>3.8781119317432683E-21</c:v>
                </c:pt>
                <c:pt idx="133">
                  <c:v>5.5730000227152661E-22</c:v>
                </c:pt>
                <c:pt idx="134">
                  <c:v>7.6945986266987651E-23</c:v>
                </c:pt>
                <c:pt idx="135">
                  <c:v>1.0207305594295585E-23</c:v>
                </c:pt>
                <c:pt idx="136">
                  <c:v>1.3009616199225725E-24</c:v>
                </c:pt>
                <c:pt idx="137">
                  <c:v>1.5931111326975822E-25</c:v>
                </c:pt>
                <c:pt idx="138">
                  <c:v>1.8743724023377743E-26</c:v>
                </c:pt>
                <c:pt idx="139">
                  <c:v>2.1188192535046716E-27</c:v>
                </c:pt>
                <c:pt idx="140">
                  <c:v>2.3012307088429886E-28</c:v>
                </c:pt>
                <c:pt idx="141">
                  <c:v>2.4013454000030756E-29</c:v>
                </c:pt>
                <c:pt idx="142">
                  <c:v>2.4075611318337241E-30</c:v>
                </c:pt>
                <c:pt idx="143">
                  <c:v>2.3191467772506791E-31</c:v>
                </c:pt>
                <c:pt idx="144">
                  <c:v>2.1463837356578754E-32</c:v>
                </c:pt>
                <c:pt idx="145">
                  <c:v>1.9085991346321242E-33</c:v>
                </c:pt>
                <c:pt idx="146">
                  <c:v>1.6306107348356364E-34</c:v>
                </c:pt>
                <c:pt idx="147">
                  <c:v>1.3384867992509021E-35</c:v>
                </c:pt>
                <c:pt idx="148">
                  <c:v>1.0556163502425886E-36</c:v>
                </c:pt>
                <c:pt idx="149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6B-411E-93E5-12C269A8C0B9}"/>
            </c:ext>
          </c:extLst>
        </c:ser>
        <c:ser>
          <c:idx val="3"/>
          <c:order val="7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6B-411E-93E5-12C269A8C0B9}"/>
            </c:ext>
          </c:extLst>
        </c:ser>
        <c:ser>
          <c:idx val="4"/>
          <c:order val="8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6B-411E-93E5-12C269A8C0B9}"/>
            </c:ext>
          </c:extLst>
        </c:ser>
        <c:ser>
          <c:idx val="5"/>
          <c:order val="9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B-411E-93E5-12C269A8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608313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25</xdr:col>
      <xdr:colOff>0</xdr:colOff>
      <xdr:row>25</xdr:row>
      <xdr:rowOff>169160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148590</xdr:colOff>
          <xdr:row>165</xdr:row>
          <xdr:rowOff>40005</xdr:rowOff>
        </xdr:from>
        <xdr:to>
          <xdr:col>10</xdr:col>
          <xdr:colOff>584835</xdr:colOff>
          <xdr:row>169</xdr:row>
          <xdr:rowOff>154305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154305</xdr:colOff>
          <xdr:row>325</xdr:row>
          <xdr:rowOff>100965</xdr:rowOff>
        </xdr:from>
        <xdr:to>
          <xdr:col>15</xdr:col>
          <xdr:colOff>695325</xdr:colOff>
          <xdr:row>330</xdr:row>
          <xdr:rowOff>87630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154305</xdr:colOff>
          <xdr:row>337</xdr:row>
          <xdr:rowOff>146685</xdr:rowOff>
        </xdr:from>
        <xdr:to>
          <xdr:col>16</xdr:col>
          <xdr:colOff>885825</xdr:colOff>
          <xdr:row>342</xdr:row>
          <xdr:rowOff>133350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154305</xdr:colOff>
          <xdr:row>362</xdr:row>
          <xdr:rowOff>87630</xdr:rowOff>
        </xdr:from>
        <xdr:to>
          <xdr:col>18</xdr:col>
          <xdr:colOff>695325</xdr:colOff>
          <xdr:row>367</xdr:row>
          <xdr:rowOff>89535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154305</xdr:colOff>
          <xdr:row>374</xdr:row>
          <xdr:rowOff>156210</xdr:rowOff>
        </xdr:from>
        <xdr:to>
          <xdr:col>19</xdr:col>
          <xdr:colOff>695325</xdr:colOff>
          <xdr:row>379</xdr:row>
          <xdr:rowOff>158115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154305</xdr:colOff>
          <xdr:row>387</xdr:row>
          <xdr:rowOff>28575</xdr:rowOff>
        </xdr:from>
        <xdr:to>
          <xdr:col>20</xdr:col>
          <xdr:colOff>695325</xdr:colOff>
          <xdr:row>392</xdr:row>
          <xdr:rowOff>30480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154305</xdr:colOff>
          <xdr:row>399</xdr:row>
          <xdr:rowOff>97155</xdr:rowOff>
        </xdr:from>
        <xdr:to>
          <xdr:col>22</xdr:col>
          <xdr:colOff>180975</xdr:colOff>
          <xdr:row>404</xdr:row>
          <xdr:rowOff>83820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3</xdr:row>
      <xdr:rowOff>0</xdr:rowOff>
    </xdr:from>
    <xdr:to>
      <xdr:col>11</xdr:col>
      <xdr:colOff>78803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55245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</xdr:colOff>
      <xdr:row>2</xdr:row>
      <xdr:rowOff>21907</xdr:rowOff>
    </xdr:from>
    <xdr:to>
      <xdr:col>22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3</xdr:row>
      <xdr:rowOff>161925</xdr:rowOff>
    </xdr:from>
    <xdr:to>
      <xdr:col>17</xdr:col>
      <xdr:colOff>198120</xdr:colOff>
      <xdr:row>32</xdr:row>
      <xdr:rowOff>127024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16</xdr:col>
      <xdr:colOff>601980</xdr:colOff>
      <xdr:row>32</xdr:row>
      <xdr:rowOff>149884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33</xdr:row>
      <xdr:rowOff>7620</xdr:rowOff>
    </xdr:from>
    <xdr:to>
      <xdr:col>17</xdr:col>
      <xdr:colOff>1905</xdr:colOff>
      <xdr:row>61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9525</xdr:rowOff>
    </xdr:from>
    <xdr:to>
      <xdr:col>17</xdr:col>
      <xdr:colOff>152400</xdr:colOff>
      <xdr:row>32</xdr:row>
      <xdr:rowOff>155599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5715</xdr:rowOff>
    </xdr:from>
    <xdr:to>
      <xdr:col>16</xdr:col>
      <xdr:colOff>453390</xdr:colOff>
      <xdr:row>32</xdr:row>
      <xdr:rowOff>151789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16</xdr:col>
      <xdr:colOff>445770</xdr:colOff>
      <xdr:row>61</xdr:row>
      <xdr:rowOff>144169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17</xdr:col>
      <xdr:colOff>7620</xdr:colOff>
      <xdr:row>32</xdr:row>
      <xdr:rowOff>142264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8DC-1A6F-4E79-A082-D1AC8659876F}">
  <sheetPr codeName="Sheet2"/>
  <dimension ref="A29:S43"/>
  <sheetViews>
    <sheetView workbookViewId="0">
      <selection activeCell="I31" sqref="I31"/>
    </sheetView>
  </sheetViews>
  <sheetFormatPr defaultRowHeight="14.4"/>
  <cols>
    <col min="7" max="7" width="11" bestFit="1" customWidth="1"/>
  </cols>
  <sheetData>
    <row r="29" spans="1:19">
      <c r="A29" t="s">
        <v>0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N29">
        <v>0</v>
      </c>
      <c r="O29" t="e">
        <f>#REF!</f>
        <v>#REF!</v>
      </c>
      <c r="P29" t="e">
        <f>#REF!</f>
        <v>#REF!</v>
      </c>
      <c r="Q29" t="e">
        <f>#REF!</f>
        <v>#REF!</v>
      </c>
      <c r="R29" t="e">
        <f>#REF!</f>
        <v>#REF!</v>
      </c>
      <c r="S29" t="e">
        <f>#REF!</f>
        <v>#REF!</v>
      </c>
    </row>
    <row r="30" spans="1:19">
      <c r="A30" t="s">
        <v>6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M30" t="s">
        <v>12</v>
      </c>
      <c r="O30" t="e">
        <f>1/#REF!</f>
        <v>#REF!</v>
      </c>
      <c r="P30" t="e">
        <f>1/#REF!</f>
        <v>#REF!</v>
      </c>
      <c r="Q30" t="e">
        <f>1/#REF!</f>
        <v>#REF!</v>
      </c>
      <c r="R30" t="e">
        <f>1/#REF!</f>
        <v>#REF!</v>
      </c>
      <c r="S30" t="e">
        <f>1/#REF!</f>
        <v>#REF!</v>
      </c>
    </row>
    <row r="31" spans="1:19">
      <c r="A31" t="s">
        <v>7</v>
      </c>
      <c r="B31" t="e">
        <f t="shared" ref="B31:G31" si="0">B29^2</f>
        <v>#REF!</v>
      </c>
      <c r="C31" t="e">
        <f t="shared" si="0"/>
        <v>#REF!</v>
      </c>
      <c r="D31" t="e">
        <f t="shared" si="0"/>
        <v>#REF!</v>
      </c>
      <c r="E31" t="e">
        <f t="shared" si="0"/>
        <v>#REF!</v>
      </c>
      <c r="F31" t="e">
        <f t="shared" si="0"/>
        <v>#REF!</v>
      </c>
      <c r="G31" t="e">
        <f t="shared" si="0"/>
        <v>#REF!</v>
      </c>
      <c r="M31" t="s">
        <v>13</v>
      </c>
      <c r="N31">
        <v>1</v>
      </c>
      <c r="O31" t="e">
        <f>1-ERF(O30/SQRT(2))</f>
        <v>#REF!</v>
      </c>
      <c r="P31" t="e">
        <f>1-ERF(P30/SQRT(2))</f>
        <v>#REF!</v>
      </c>
      <c r="Q31" t="e">
        <f>1-ERF(Q30/SQRT(2))</f>
        <v>#REF!</v>
      </c>
      <c r="R31" s="2" t="e">
        <f>1-ERF(R30/SQRT(2))</f>
        <v>#REF!</v>
      </c>
      <c r="S31" t="e">
        <f>1-ERF(S30/SQRT(2))</f>
        <v>#REF!</v>
      </c>
    </row>
    <row r="32" spans="1:19">
      <c r="A32" t="s">
        <v>9</v>
      </c>
      <c r="B32" t="e">
        <f t="shared" ref="B32:G32" si="1">B31/B30</f>
        <v>#REF!</v>
      </c>
      <c r="C32" t="e">
        <f t="shared" si="1"/>
        <v>#REF!</v>
      </c>
      <c r="D32" t="e">
        <f t="shared" si="1"/>
        <v>#REF!</v>
      </c>
      <c r="E32" t="e">
        <f t="shared" si="1"/>
        <v>#REF!</v>
      </c>
      <c r="F32" t="e">
        <f t="shared" si="1"/>
        <v>#REF!</v>
      </c>
      <c r="G32" t="e">
        <f t="shared" si="1"/>
        <v>#REF!</v>
      </c>
    </row>
    <row r="33" spans="1:19">
      <c r="A33" t="s">
        <v>8</v>
      </c>
      <c r="C33" t="e">
        <f>1-ERF(C32/SQRT(2))</f>
        <v>#REF!</v>
      </c>
      <c r="D33" t="e">
        <f>1-ERF(D32/SQRT(2))</f>
        <v>#REF!</v>
      </c>
      <c r="E33" t="e">
        <f>1-ERF(E32/SQRT(2))</f>
        <v>#REF!</v>
      </c>
      <c r="F33" t="e">
        <f>1-ERF(F32/SQRT(2))</f>
        <v>#REF!</v>
      </c>
      <c r="G33" t="e">
        <f>1-ERF(G32/SQRT(2))</f>
        <v>#REF!</v>
      </c>
    </row>
    <row r="34" spans="1:19">
      <c r="A34" t="s">
        <v>10</v>
      </c>
      <c r="C34" t="e">
        <f>1/C29</f>
        <v>#REF!</v>
      </c>
      <c r="D34" t="e">
        <f>1/D29</f>
        <v>#REF!</v>
      </c>
      <c r="E34" t="e">
        <f>1/E29</f>
        <v>#REF!</v>
      </c>
      <c r="F34" t="e">
        <f>1/F29</f>
        <v>#REF!</v>
      </c>
      <c r="G34" t="e">
        <f>1/G29</f>
        <v>#REF!</v>
      </c>
    </row>
    <row r="35" spans="1:19">
      <c r="A35" t="s">
        <v>11</v>
      </c>
      <c r="C35" t="e">
        <f>C34*SQRT(4+3*C34^2)</f>
        <v>#REF!</v>
      </c>
      <c r="D35" t="e">
        <f>D34*SQRT(4+3*D34^2)</f>
        <v>#REF!</v>
      </c>
      <c r="E35" t="e">
        <f>E34*SQRT(4+3*E34^2)</f>
        <v>#REF!</v>
      </c>
      <c r="F35" t="e">
        <f>F34*SQRT(4+3*F34^2)</f>
        <v>#REF!</v>
      </c>
      <c r="G35" t="e">
        <f>G34*SQRT(4+3*G34^2)</f>
        <v>#REF!</v>
      </c>
      <c r="N35">
        <v>0</v>
      </c>
      <c r="O35" t="e">
        <f>#REF!</f>
        <v>#REF!</v>
      </c>
      <c r="P35" t="e">
        <f>#REF!</f>
        <v>#REF!</v>
      </c>
      <c r="Q35" t="e">
        <f>#REF!</f>
        <v>#REF!</v>
      </c>
      <c r="R35" t="e">
        <f>#REF!</f>
        <v>#REF!</v>
      </c>
      <c r="S35" t="e">
        <f>#REF!</f>
        <v>#REF!</v>
      </c>
    </row>
    <row r="36" spans="1:19">
      <c r="A36" t="s">
        <v>21</v>
      </c>
      <c r="C36" t="e">
        <f>(C35-C34*2)/C34/2</f>
        <v>#REF!</v>
      </c>
      <c r="D36" t="e">
        <f>(D35-D34*2)/D34/2</f>
        <v>#REF!</v>
      </c>
      <c r="E36" t="e">
        <f>(E35-E34*2)/E34/2</f>
        <v>#REF!</v>
      </c>
      <c r="F36" t="e">
        <f>(F35-F34*2)/F34/2</f>
        <v>#REF!</v>
      </c>
      <c r="G36" t="e">
        <f>(G35-G34*2)/G34/2</f>
        <v>#REF!</v>
      </c>
      <c r="M36" t="s">
        <v>10</v>
      </c>
      <c r="O36" t="e">
        <f>1/O35</f>
        <v>#REF!</v>
      </c>
      <c r="P36" t="e">
        <f>1/P35</f>
        <v>#REF!</v>
      </c>
      <c r="Q36" t="e">
        <f>1/Q35</f>
        <v>#REF!</v>
      </c>
      <c r="R36" t="e">
        <f>1/R35</f>
        <v>#REF!</v>
      </c>
      <c r="S36" t="e">
        <f>1/S35</f>
        <v>#REF!</v>
      </c>
    </row>
    <row r="37" spans="1:19">
      <c r="M37" t="s">
        <v>14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</row>
    <row r="38" spans="1:19">
      <c r="M38" t="s">
        <v>20</v>
      </c>
      <c r="O38" t="e">
        <f>(O37 -O36/2)*2/O36</f>
        <v>#REF!</v>
      </c>
      <c r="P38" t="e">
        <f>(P37 -P36/2)*2/P36</f>
        <v>#REF!</v>
      </c>
      <c r="Q38" t="e">
        <f>(Q37 -Q36/2)*2/Q36</f>
        <v>#REF!</v>
      </c>
      <c r="R38" t="e">
        <f>(R37 -R36/2)*2/R36</f>
        <v>#REF!</v>
      </c>
      <c r="S38" t="e">
        <f>(S37 -S36/2)*2/S36</f>
        <v>#REF!</v>
      </c>
    </row>
    <row r="39" spans="1:19">
      <c r="M39" t="s">
        <v>18</v>
      </c>
      <c r="O39" t="e">
        <f>2*O37*SQRT(1+3/4*O37^2)</f>
        <v>#REF!</v>
      </c>
      <c r="P39" t="e">
        <f>2*P37*SQRT(1+3/4*P37^2)</f>
        <v>#REF!</v>
      </c>
      <c r="Q39" t="e">
        <f>2*Q37*SQRT(1+3/4*Q37^2)</f>
        <v>#REF!</v>
      </c>
      <c r="R39" t="e">
        <f>2*R37*SQRT(1+3/4*R37^2)</f>
        <v>#REF!</v>
      </c>
      <c r="S39" t="e">
        <f>2*S37*SQRT(1+3/4*S37^2)</f>
        <v>#REF!</v>
      </c>
    </row>
    <row r="40" spans="1:19">
      <c r="M40" t="s">
        <v>15</v>
      </c>
      <c r="O40" t="e">
        <f>O39/O36-1</f>
        <v>#REF!</v>
      </c>
      <c r="P40" t="e">
        <f>P39/P36-1</f>
        <v>#REF!</v>
      </c>
      <c r="Q40" t="e">
        <f>Q39/Q36-1</f>
        <v>#REF!</v>
      </c>
      <c r="R40" t="e">
        <f>R39/R36-1</f>
        <v>#REF!</v>
      </c>
      <c r="S40" t="e">
        <f>S39/S36-1</f>
        <v>#REF!</v>
      </c>
    </row>
    <row r="41" spans="1:19">
      <c r="M41" t="s">
        <v>16</v>
      </c>
      <c r="O41" t="e">
        <f>2*O36*SQRT(1+3/4*O36^2)</f>
        <v>#REF!</v>
      </c>
      <c r="P41" t="e">
        <f>2*P36*SQRT(1+3/4*P36^2)</f>
        <v>#REF!</v>
      </c>
      <c r="Q41" t="e">
        <f>2*Q36*SQRT(1+3/4*Q36^2)</f>
        <v>#REF!</v>
      </c>
      <c r="R41" t="e">
        <f>2*R36*SQRT(1+3/4*R36^2)</f>
        <v>#REF!</v>
      </c>
      <c r="S41" t="e">
        <f>2*S36*SQRT(1+3/4*S36^2)</f>
        <v>#REF!</v>
      </c>
    </row>
    <row r="42" spans="1:19">
      <c r="M42" t="s">
        <v>17</v>
      </c>
      <c r="O42" t="e">
        <f>#REF!</f>
        <v>#REF!</v>
      </c>
      <c r="P42" t="e">
        <f>#REF!</f>
        <v>#REF!</v>
      </c>
      <c r="Q42" t="e">
        <f>#REF!</f>
        <v>#REF!</v>
      </c>
      <c r="R42" t="e">
        <f>#REF!</f>
        <v>#REF!</v>
      </c>
      <c r="S42" t="e">
        <f>#REF!</f>
        <v>#REF!</v>
      </c>
    </row>
    <row r="43" spans="1:19">
      <c r="M43" t="s">
        <v>15</v>
      </c>
      <c r="O43" t="e">
        <f>O42/O36-1</f>
        <v>#REF!</v>
      </c>
      <c r="P43" t="e">
        <f>P42/P36-1</f>
        <v>#REF!</v>
      </c>
      <c r="Q43" t="e">
        <f>Q42/Q36-1</f>
        <v>#REF!</v>
      </c>
      <c r="R43" t="e">
        <f>R42/R36-1</f>
        <v>#REF!</v>
      </c>
      <c r="S43" t="e">
        <f>S42/S36-1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E37-1BF7-4E4C-886F-6D15CC44DDD2}">
  <sheetPr codeName="Sheet1"/>
  <dimension ref="A1:W32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4.4"/>
  <cols>
    <col min="7" max="7" width="12" bestFit="1" customWidth="1"/>
    <col min="8" max="8" width="12.33203125" customWidth="1"/>
    <col min="9" max="9" width="10.33203125" customWidth="1"/>
    <col min="12" max="12" width="12" bestFit="1" customWidth="1"/>
    <col min="13" max="13" width="10.5546875" bestFit="1" customWidth="1"/>
    <col min="14" max="15" width="13.33203125" bestFit="1" customWidth="1"/>
    <col min="16" max="16" width="10.5546875" bestFit="1" customWidth="1"/>
    <col min="17" max="20" width="13.33203125" bestFit="1" customWidth="1"/>
    <col min="21" max="21" width="12" bestFit="1" customWidth="1"/>
    <col min="23" max="23" width="12" bestFit="1" customWidth="1"/>
  </cols>
  <sheetData>
    <row r="1" spans="1:23">
      <c r="B1" t="s">
        <v>1</v>
      </c>
    </row>
    <row r="2" spans="1:23">
      <c r="A2" t="s">
        <v>0</v>
      </c>
      <c r="B2" s="3">
        <v>0.5</v>
      </c>
      <c r="C2">
        <v>1</v>
      </c>
      <c r="D2" t="s">
        <v>19</v>
      </c>
      <c r="E2" s="3">
        <v>1.5</v>
      </c>
      <c r="F2">
        <v>2</v>
      </c>
      <c r="G2" t="s">
        <v>19</v>
      </c>
      <c r="H2" s="3">
        <v>2.5</v>
      </c>
      <c r="I2">
        <v>3</v>
      </c>
      <c r="J2" s="3">
        <v>3.5</v>
      </c>
      <c r="K2" s="3">
        <v>4</v>
      </c>
      <c r="L2" t="s">
        <v>19</v>
      </c>
      <c r="M2">
        <v>4.5</v>
      </c>
      <c r="N2">
        <v>5</v>
      </c>
      <c r="O2">
        <v>5.5</v>
      </c>
      <c r="P2">
        <v>6</v>
      </c>
      <c r="Q2">
        <v>6.5</v>
      </c>
      <c r="R2">
        <v>7</v>
      </c>
      <c r="S2">
        <v>7.5</v>
      </c>
      <c r="T2">
        <v>8</v>
      </c>
      <c r="U2" t="s">
        <v>19</v>
      </c>
      <c r="V2" s="3" t="s">
        <v>5</v>
      </c>
    </row>
    <row r="3" spans="1:23">
      <c r="A3">
        <v>-8</v>
      </c>
      <c r="T3" s="4">
        <v>6.9902270811675999E-22</v>
      </c>
      <c r="U3">
        <f t="shared" ref="U3:U66" si="0">_xlfn.NORM.DIST($A3,0,SQRT(T$2/6),FALSE)/20</f>
        <v>6.5214344925778004E-13</v>
      </c>
      <c r="V3">
        <f>$A3/2</f>
        <v>-4</v>
      </c>
      <c r="W3">
        <f>2*U3</f>
        <v>1.3042868985155601E-12</v>
      </c>
    </row>
    <row r="4" spans="1:23">
      <c r="A4">
        <v>-7.95</v>
      </c>
      <c r="T4" s="4">
        <v>1.11843633298681E-20</v>
      </c>
      <c r="U4">
        <f t="shared" si="0"/>
        <v>8.7947668278391426E-13</v>
      </c>
      <c r="V4">
        <f t="shared" ref="V4:V67" si="1">$A4/2</f>
        <v>-3.9750000000000001</v>
      </c>
      <c r="W4">
        <f t="shared" ref="W4:W67" si="2">2*U4</f>
        <v>1.7589533655678285E-12</v>
      </c>
    </row>
    <row r="5" spans="1:23">
      <c r="A5">
        <v>-7.9</v>
      </c>
      <c r="T5" s="4">
        <v>9.5067088303879304E-20</v>
      </c>
      <c r="U5">
        <f t="shared" si="0"/>
        <v>1.1838351234758031E-12</v>
      </c>
      <c r="V5">
        <f t="shared" si="1"/>
        <v>-3.95</v>
      </c>
      <c r="W5">
        <f t="shared" si="2"/>
        <v>2.3676702469516063E-12</v>
      </c>
    </row>
    <row r="6" spans="1:23">
      <c r="A6">
        <v>-7.85</v>
      </c>
      <c r="T6" s="4">
        <v>5.7040252982327604E-19</v>
      </c>
      <c r="U6">
        <f t="shared" si="0"/>
        <v>1.5905371238753373E-12</v>
      </c>
      <c r="V6">
        <f t="shared" si="1"/>
        <v>-3.9249999999999998</v>
      </c>
      <c r="W6">
        <f t="shared" si="2"/>
        <v>3.1810742477506745E-12</v>
      </c>
    </row>
    <row r="7" spans="1:23">
      <c r="A7">
        <v>-7.8</v>
      </c>
      <c r="T7" s="4">
        <v>2.70941201666056E-18</v>
      </c>
      <c r="U7">
        <f t="shared" si="0"/>
        <v>2.1329569851927684E-12</v>
      </c>
      <c r="V7">
        <f t="shared" si="1"/>
        <v>-3.9</v>
      </c>
      <c r="W7">
        <f t="shared" si="2"/>
        <v>4.2659139703855368E-12</v>
      </c>
    </row>
    <row r="8" spans="1:23">
      <c r="A8">
        <v>-7.75</v>
      </c>
      <c r="T8" s="4">
        <v>1.08376480666422E-17</v>
      </c>
      <c r="U8">
        <f t="shared" si="0"/>
        <v>2.8549997996818357E-12</v>
      </c>
      <c r="V8">
        <f t="shared" si="1"/>
        <v>-3.875</v>
      </c>
      <c r="W8">
        <f t="shared" si="2"/>
        <v>5.7099995993636714E-12</v>
      </c>
    </row>
    <row r="9" spans="1:23">
      <c r="A9">
        <v>-7.7</v>
      </c>
      <c r="T9" s="4">
        <v>3.7931768233247798E-17</v>
      </c>
      <c r="U9">
        <f t="shared" si="0"/>
        <v>3.8143080530705363E-12</v>
      </c>
      <c r="V9">
        <f t="shared" si="1"/>
        <v>-3.85</v>
      </c>
      <c r="W9">
        <f t="shared" si="2"/>
        <v>7.6286161061410725E-12</v>
      </c>
    </row>
    <row r="10" spans="1:23">
      <c r="A10">
        <v>-7.65</v>
      </c>
      <c r="T10" s="4">
        <v>1.1921412873306401E-16</v>
      </c>
      <c r="U10">
        <f t="shared" si="0"/>
        <v>5.086407435150276E-12</v>
      </c>
      <c r="V10">
        <f t="shared" si="1"/>
        <v>-3.8250000000000002</v>
      </c>
      <c r="W10">
        <f t="shared" si="2"/>
        <v>1.0172814870300552E-11</v>
      </c>
    </row>
    <row r="11" spans="1:23">
      <c r="A11">
        <v>-7.6</v>
      </c>
      <c r="T11" s="4">
        <v>3.42740620107561E-16</v>
      </c>
      <c r="U11">
        <f t="shared" si="0"/>
        <v>6.7700554195809719E-12</v>
      </c>
      <c r="V11">
        <f t="shared" si="1"/>
        <v>-3.8</v>
      </c>
      <c r="W11">
        <f t="shared" si="2"/>
        <v>1.3540110839161944E-11</v>
      </c>
    </row>
    <row r="12" spans="1:23">
      <c r="A12">
        <v>-7.55</v>
      </c>
      <c r="T12" s="4">
        <v>9.1397498695349593E-16</v>
      </c>
      <c r="U12">
        <f t="shared" si="0"/>
        <v>8.9941266777438416E-12</v>
      </c>
      <c r="V12">
        <f t="shared" si="1"/>
        <v>-3.7749999999999999</v>
      </c>
      <c r="W12">
        <f t="shared" si="2"/>
        <v>1.7988253355487683E-11</v>
      </c>
    </row>
    <row r="13" spans="1:23">
      <c r="A13">
        <v>-7.5</v>
      </c>
      <c r="S13" s="4">
        <v>1.46794768704519E-20</v>
      </c>
      <c r="T13" s="4">
        <v>2.2849374673837401E-15</v>
      </c>
      <c r="U13">
        <f t="shared" si="0"/>
        <v>1.1926457755415757E-11</v>
      </c>
      <c r="V13">
        <f t="shared" si="1"/>
        <v>-3.75</v>
      </c>
      <c r="W13">
        <f t="shared" si="2"/>
        <v>2.3852915510831513E-11</v>
      </c>
    </row>
    <row r="14" spans="1:23">
      <c r="A14">
        <v>-7.45</v>
      </c>
      <c r="S14" s="4">
        <v>2.2019215305677899E-19</v>
      </c>
      <c r="T14" s="4">
        <v>5.4007612865433799E-15</v>
      </c>
      <c r="U14">
        <f t="shared" si="0"/>
        <v>1.578518391106513E-11</v>
      </c>
      <c r="V14">
        <f t="shared" si="1"/>
        <v>-3.7250000000000001</v>
      </c>
      <c r="W14">
        <f t="shared" si="2"/>
        <v>3.1570367822130261E-11</v>
      </c>
    </row>
    <row r="15" spans="1:23">
      <c r="A15">
        <v>-7.4</v>
      </c>
      <c r="S15" s="4">
        <v>1.76153722445423E-18</v>
      </c>
      <c r="T15" s="4">
        <v>1.2151712894722599E-14</v>
      </c>
      <c r="U15">
        <f t="shared" si="0"/>
        <v>2.0853238771501999E-11</v>
      </c>
      <c r="V15">
        <f t="shared" si="1"/>
        <v>-3.7</v>
      </c>
      <c r="W15">
        <f t="shared" si="2"/>
        <v>4.1706477543003998E-11</v>
      </c>
    </row>
    <row r="16" spans="1:23">
      <c r="A16">
        <v>-7.35</v>
      </c>
      <c r="S16" s="4">
        <v>9.9820442719073299E-18</v>
      </c>
      <c r="T16" s="4">
        <v>2.6172920080940999E-14</v>
      </c>
      <c r="U16">
        <f t="shared" si="0"/>
        <v>2.7496858806880774E-11</v>
      </c>
      <c r="V16">
        <f t="shared" si="1"/>
        <v>-3.6749999999999998</v>
      </c>
      <c r="W16">
        <f t="shared" si="2"/>
        <v>5.4993717613761548E-11</v>
      </c>
    </row>
    <row r="17" spans="1:23">
      <c r="A17">
        <v>-7.3</v>
      </c>
      <c r="S17" s="4">
        <v>4.4919199223583E-17</v>
      </c>
      <c r="T17" s="4">
        <v>5.4215334453377802E-14</v>
      </c>
      <c r="U17">
        <f t="shared" si="0"/>
        <v>3.6189147206028245E-11</v>
      </c>
      <c r="V17">
        <f t="shared" si="1"/>
        <v>-3.65</v>
      </c>
      <c r="W17">
        <f t="shared" si="2"/>
        <v>7.2378294412056491E-11</v>
      </c>
    </row>
    <row r="18" spans="1:23">
      <c r="A18">
        <v>-7.25</v>
      </c>
      <c r="S18" s="4">
        <v>1.7069295704961501E-16</v>
      </c>
      <c r="T18" s="4">
        <v>1.08430668906755E-13</v>
      </c>
      <c r="U18">
        <f t="shared" si="0"/>
        <v>4.7540014785510058E-11</v>
      </c>
      <c r="V18">
        <f t="shared" si="1"/>
        <v>-3.625</v>
      </c>
      <c r="W18">
        <f t="shared" si="2"/>
        <v>9.5080029571020115E-11</v>
      </c>
    </row>
    <row r="19" spans="1:23">
      <c r="A19">
        <v>-7.2</v>
      </c>
      <c r="S19" s="4">
        <v>5.68976523498717E-16</v>
      </c>
      <c r="T19" s="4">
        <v>2.1008442100683901E-13</v>
      </c>
      <c r="U19">
        <f t="shared" si="0"/>
        <v>6.2334140228440781E-11</v>
      </c>
      <c r="V19">
        <f t="shared" si="1"/>
        <v>-3.6</v>
      </c>
      <c r="W19">
        <f t="shared" si="2"/>
        <v>1.2466828045688156E-10</v>
      </c>
    </row>
    <row r="20" spans="1:23">
      <c r="A20">
        <v>-7.15</v>
      </c>
      <c r="S20" s="4">
        <v>1.7069295704961499E-15</v>
      </c>
      <c r="T20" s="4">
        <v>3.9545302777757902E-13</v>
      </c>
      <c r="U20">
        <f t="shared" si="0"/>
        <v>8.1578991600304833E-11</v>
      </c>
      <c r="V20">
        <f t="shared" si="1"/>
        <v>-3.5750000000000002</v>
      </c>
      <c r="W20">
        <f t="shared" si="2"/>
        <v>1.6315798320060967E-10</v>
      </c>
    </row>
    <row r="21" spans="1:23">
      <c r="A21">
        <v>-7.1</v>
      </c>
      <c r="S21" s="4">
        <v>4.69405631886442E-15</v>
      </c>
      <c r="T21" s="4">
        <v>7.2499721759222901E-13</v>
      </c>
      <c r="U21">
        <f t="shared" si="0"/>
        <v>1.065654417480912E-10</v>
      </c>
      <c r="V21">
        <f t="shared" si="1"/>
        <v>-3.55</v>
      </c>
      <c r="W21">
        <f t="shared" si="2"/>
        <v>2.1313088349618239E-10</v>
      </c>
    </row>
    <row r="22" spans="1:23">
      <c r="A22">
        <v>-7.05</v>
      </c>
      <c r="S22" s="4">
        <v>1.19959217037646E-14</v>
      </c>
      <c r="T22" s="4">
        <v>1.2973634420071399E-12</v>
      </c>
      <c r="U22">
        <f t="shared" si="0"/>
        <v>1.3894411097297279E-10</v>
      </c>
      <c r="V22">
        <f t="shared" si="1"/>
        <v>-3.5249999999999999</v>
      </c>
      <c r="W22">
        <f t="shared" si="2"/>
        <v>2.7788822194594559E-10</v>
      </c>
    </row>
    <row r="23" spans="1:23">
      <c r="A23">
        <v>-7</v>
      </c>
      <c r="R23" s="4">
        <v>3.0826901427949099E-19</v>
      </c>
      <c r="S23" s="4">
        <v>2.8790212089035098E-14</v>
      </c>
      <c r="T23" s="4">
        <v>2.2703860235125E-12</v>
      </c>
      <c r="U23">
        <f t="shared" si="0"/>
        <v>1.8082130401250119E-10</v>
      </c>
      <c r="V23">
        <f t="shared" si="1"/>
        <v>-3.5</v>
      </c>
      <c r="W23">
        <f t="shared" si="2"/>
        <v>3.6164260802500237E-10</v>
      </c>
    </row>
    <row r="24" spans="1:23">
      <c r="A24">
        <v>-6.95</v>
      </c>
      <c r="R24" s="4">
        <v>4.3157661999128697E-18</v>
      </c>
      <c r="S24" s="4">
        <v>6.5432300202352498E-14</v>
      </c>
      <c r="T24" s="4">
        <v>3.8920903148370704E-12</v>
      </c>
      <c r="U24">
        <f t="shared" si="0"/>
        <v>2.3487930182442874E-10</v>
      </c>
      <c r="V24">
        <f t="shared" si="1"/>
        <v>-3.4750000000000001</v>
      </c>
      <c r="W24">
        <f t="shared" si="2"/>
        <v>4.6975860364885747E-10</v>
      </c>
    </row>
    <row r="25" spans="1:23">
      <c r="A25">
        <v>-6.9</v>
      </c>
      <c r="R25" s="4">
        <v>3.2368246499346499E-17</v>
      </c>
      <c r="S25" s="4">
        <v>1.4176998377176299E-13</v>
      </c>
      <c r="T25" s="4">
        <v>6.5457880966316901E-12</v>
      </c>
      <c r="U25">
        <f t="shared" si="0"/>
        <v>3.0452685375832806E-10</v>
      </c>
      <c r="V25">
        <f t="shared" si="1"/>
        <v>-3.45</v>
      </c>
      <c r="W25">
        <f t="shared" si="2"/>
        <v>6.0905370751665611E-10</v>
      </c>
    </row>
    <row r="26" spans="1:23">
      <c r="A26">
        <v>-6.85</v>
      </c>
      <c r="R26" s="4">
        <v>1.7263064799651501E-16</v>
      </c>
      <c r="S26" s="4">
        <v>2.9444535091058602E-13</v>
      </c>
      <c r="T26" s="4">
        <v>1.08147791081482E-11</v>
      </c>
      <c r="U26">
        <f t="shared" si="0"/>
        <v>3.9408702988706383E-10</v>
      </c>
      <c r="V26">
        <f t="shared" si="1"/>
        <v>-3.4249999999999998</v>
      </c>
      <c r="W26">
        <f t="shared" si="2"/>
        <v>7.8817405977412765E-10</v>
      </c>
    </row>
    <row r="27" spans="1:23">
      <c r="A27">
        <v>-6.8</v>
      </c>
      <c r="R27" s="4">
        <v>7.3368025398518899E-16</v>
      </c>
      <c r="S27" s="4">
        <v>5.8889070182117204E-13</v>
      </c>
      <c r="T27" s="4">
        <v>1.7574009396044601E-11</v>
      </c>
      <c r="U27">
        <f t="shared" si="0"/>
        <v>5.0903118045926839E-10</v>
      </c>
      <c r="V27">
        <f t="shared" si="1"/>
        <v>-3.4</v>
      </c>
      <c r="W27">
        <f t="shared" si="2"/>
        <v>1.0180623609185368E-9</v>
      </c>
    </row>
    <row r="28" spans="1:23">
      <c r="A28">
        <v>-6.75</v>
      </c>
      <c r="R28" s="4">
        <v>2.6412489143466799E-15</v>
      </c>
      <c r="S28" s="4">
        <v>1.13852202352093E-12</v>
      </c>
      <c r="T28" s="4">
        <v>2.8118386285383901E-11</v>
      </c>
      <c r="U28">
        <f t="shared" si="0"/>
        <v>6.5626966091330251E-10</v>
      </c>
      <c r="V28">
        <f t="shared" si="1"/>
        <v>-3.375</v>
      </c>
      <c r="W28">
        <f t="shared" si="2"/>
        <v>1.312539321826605E-9</v>
      </c>
    </row>
    <row r="29" spans="1:23">
      <c r="A29">
        <v>-6.7</v>
      </c>
      <c r="R29" s="4">
        <v>8.3639548954311492E-15</v>
      </c>
      <c r="S29" s="4">
        <v>2.1347287941017501E-12</v>
      </c>
      <c r="T29" s="4">
        <v>4.4340427177439599E-11</v>
      </c>
      <c r="U29">
        <f t="shared" si="0"/>
        <v>8.4451227632911651E-10</v>
      </c>
      <c r="V29">
        <f t="shared" si="1"/>
        <v>-3.35</v>
      </c>
      <c r="W29">
        <f t="shared" si="2"/>
        <v>1.689024552658233E-9</v>
      </c>
    </row>
    <row r="30" spans="1:23">
      <c r="A30">
        <v>-6.65</v>
      </c>
      <c r="R30" s="4">
        <v>2.3897013986946099E-14</v>
      </c>
      <c r="S30" s="4">
        <v>3.8927407421855402E-12</v>
      </c>
      <c r="T30" s="4">
        <v>6.8973660660299498E-11</v>
      </c>
      <c r="U30">
        <f t="shared" si="0"/>
        <v>1.084714147723529E-9</v>
      </c>
      <c r="V30">
        <f t="shared" si="1"/>
        <v>-3.3250000000000002</v>
      </c>
      <c r="W30">
        <f t="shared" si="2"/>
        <v>2.169428295447058E-9</v>
      </c>
    </row>
    <row r="31" spans="1:23">
      <c r="A31">
        <v>-6.6</v>
      </c>
      <c r="R31" s="4">
        <v>6.2729661715733606E-14</v>
      </c>
      <c r="S31" s="4">
        <v>6.92042798610764E-12</v>
      </c>
      <c r="T31" s="4">
        <v>1.05922860625705E-10</v>
      </c>
      <c r="U31">
        <f t="shared" si="0"/>
        <v>1.3906259839918411E-9</v>
      </c>
      <c r="V31">
        <f t="shared" si="1"/>
        <v>-3.3</v>
      </c>
      <c r="W31">
        <f t="shared" si="2"/>
        <v>2.7812519679836823E-9</v>
      </c>
    </row>
    <row r="32" spans="1:23">
      <c r="A32">
        <v>-6.5500000000000096</v>
      </c>
      <c r="R32" s="4">
        <v>1.53339173082904E-13</v>
      </c>
      <c r="S32" s="4">
        <v>1.2019690712713201E-11</v>
      </c>
      <c r="T32" s="4">
        <v>1.6070795733206601E-10</v>
      </c>
      <c r="U32">
        <f t="shared" si="0"/>
        <v>1.779471649220631E-9</v>
      </c>
      <c r="V32">
        <f t="shared" si="1"/>
        <v>-3.2750000000000048</v>
      </c>
      <c r="W32">
        <f t="shared" si="2"/>
        <v>3.558943298441262E-9</v>
      </c>
    </row>
    <row r="33" spans="1:23">
      <c r="A33">
        <v>-6.5000000000000098</v>
      </c>
      <c r="Q33" s="4">
        <v>6.4736492998693099E-18</v>
      </c>
      <c r="R33" s="4">
        <v>3.5268009809068002E-13</v>
      </c>
      <c r="S33" s="4">
        <v>2.0433474211612501E-11</v>
      </c>
      <c r="T33" s="4">
        <v>2.4105553817319098E-10</v>
      </c>
      <c r="U33">
        <f t="shared" si="0"/>
        <v>2.2727805503789594E-9</v>
      </c>
      <c r="V33">
        <f t="shared" si="1"/>
        <v>-3.2500000000000049</v>
      </c>
      <c r="W33">
        <f t="shared" si="2"/>
        <v>4.5455611007579188E-9</v>
      </c>
    </row>
    <row r="34" spans="1:23">
      <c r="A34">
        <v>-6.4500000000000099</v>
      </c>
      <c r="Q34" s="4">
        <v>8.4157440898301095E-17</v>
      </c>
      <c r="R34" s="4">
        <v>7.6948385037966598E-13</v>
      </c>
      <c r="S34" s="4">
        <v>3.4055790132495402E-11</v>
      </c>
      <c r="T34" s="4">
        <v>3.5768045524430201E-10</v>
      </c>
      <c r="U34">
        <f t="shared" si="0"/>
        <v>2.8974078543880149E-9</v>
      </c>
      <c r="V34">
        <f t="shared" si="1"/>
        <v>-3.225000000000005</v>
      </c>
      <c r="W34">
        <f t="shared" si="2"/>
        <v>5.7948157087760297E-9</v>
      </c>
    </row>
    <row r="35" spans="1:23">
      <c r="A35">
        <v>-6.4000000000000101</v>
      </c>
      <c r="Q35" s="4">
        <v>5.8910208628810698E-16</v>
      </c>
      <c r="R35" s="4">
        <v>1.60309135495763E-12</v>
      </c>
      <c r="S35" s="4">
        <v>5.5727653637879199E-11</v>
      </c>
      <c r="T35" s="4">
        <v>5.2531045248996797E-10</v>
      </c>
      <c r="U35">
        <f t="shared" si="0"/>
        <v>3.6867820114994146E-9</v>
      </c>
      <c r="V35">
        <f t="shared" si="1"/>
        <v>-3.2000000000000051</v>
      </c>
      <c r="W35">
        <f t="shared" si="2"/>
        <v>7.3735640229988292E-9</v>
      </c>
    </row>
    <row r="36" spans="1:23">
      <c r="A36">
        <v>-6.3500000000000103</v>
      </c>
      <c r="Q36" s="4">
        <v>2.9455104314405302E-15</v>
      </c>
      <c r="R36" s="4">
        <v>3.2061827099152701E-12</v>
      </c>
      <c r="S36" s="4">
        <v>8.9648813003384101E-11</v>
      </c>
      <c r="T36" s="4">
        <v>7.6401919393267102E-10</v>
      </c>
      <c r="U36">
        <f t="shared" si="0"/>
        <v>4.6824266661890997E-9</v>
      </c>
      <c r="V36">
        <f t="shared" si="1"/>
        <v>-3.1750000000000052</v>
      </c>
      <c r="W36">
        <f t="shared" si="2"/>
        <v>9.3648533323781994E-9</v>
      </c>
    </row>
    <row r="37" spans="1:23">
      <c r="A37">
        <v>-6.3000000000000096</v>
      </c>
      <c r="Q37" s="4">
        <v>1.17820417257621E-14</v>
      </c>
      <c r="R37" s="4">
        <v>6.1833523691223103E-12</v>
      </c>
      <c r="S37" s="4">
        <v>1.4194384602786899E-10</v>
      </c>
      <c r="T37" s="4">
        <v>1.10094792285548E-9</v>
      </c>
      <c r="U37">
        <f t="shared" si="0"/>
        <v>5.9358129482893856E-9</v>
      </c>
      <c r="V37">
        <f t="shared" si="1"/>
        <v>-3.1500000000000048</v>
      </c>
      <c r="W37">
        <f t="shared" si="2"/>
        <v>1.1871625896578771E-8</v>
      </c>
    </row>
    <row r="38" spans="1:23">
      <c r="A38">
        <v>-6.2500000000000098</v>
      </c>
      <c r="Q38" s="4">
        <v>4.0058941867591303E-14</v>
      </c>
      <c r="R38" s="4">
        <v>1.15422577556949E-11</v>
      </c>
      <c r="S38" s="4">
        <v>2.2143195959532401E-10</v>
      </c>
      <c r="T38" s="4">
        <v>1.5725135397584201E-9</v>
      </c>
      <c r="U38">
        <f t="shared" si="0"/>
        <v>7.5106085463294707E-9</v>
      </c>
      <c r="V38">
        <f t="shared" si="1"/>
        <v>-3.1250000000000049</v>
      </c>
      <c r="W38">
        <f t="shared" si="2"/>
        <v>1.5021217092658941E-8</v>
      </c>
    </row>
    <row r="39" spans="1:23">
      <c r="A39">
        <v>-6.2000000000000099</v>
      </c>
      <c r="Q39" s="4">
        <v>1.2017682560277299E-13</v>
      </c>
      <c r="R39" s="4">
        <v>2.09203421821971E-11</v>
      </c>
      <c r="S39" s="4">
        <v>3.4066302942612499E-10</v>
      </c>
      <c r="T39" s="4">
        <v>2.2272215048695301E-9</v>
      </c>
      <c r="U39">
        <f t="shared" si="0"/>
        <v>9.4854020831244759E-9</v>
      </c>
      <c r="V39">
        <f t="shared" si="1"/>
        <v>-3.100000000000005</v>
      </c>
      <c r="W39">
        <f t="shared" si="2"/>
        <v>1.8970804166248952E-8</v>
      </c>
    </row>
    <row r="40" spans="1:23">
      <c r="A40">
        <v>-6.1500000000000101</v>
      </c>
      <c r="Q40" s="4">
        <v>3.2619424092181498E-13</v>
      </c>
      <c r="R40" s="4">
        <v>3.6918250909759699E-11</v>
      </c>
      <c r="S40" s="4">
        <v>5.1729847211658197E-10</v>
      </c>
      <c r="T40" s="4">
        <v>3.1292260160137902E-9</v>
      </c>
      <c r="U40">
        <f t="shared" si="0"/>
        <v>1.1956995372933219E-8</v>
      </c>
      <c r="V40">
        <f t="shared" si="1"/>
        <v>-3.0750000000000051</v>
      </c>
      <c r="W40">
        <f t="shared" si="2"/>
        <v>2.3913990745866437E-8</v>
      </c>
    </row>
    <row r="41" spans="1:23">
      <c r="A41">
        <v>-6.1000000000000103</v>
      </c>
      <c r="Q41" s="4">
        <v>8.1548560230453698E-13</v>
      </c>
      <c r="R41" s="4">
        <v>6.3581432122363899E-11</v>
      </c>
      <c r="S41" s="4">
        <v>7.7593490620309404E-10</v>
      </c>
      <c r="T41" s="4">
        <v>4.3628077630751503E-9</v>
      </c>
      <c r="U41">
        <f t="shared" si="0"/>
        <v>1.5044372394062314E-8</v>
      </c>
      <c r="V41">
        <f t="shared" si="1"/>
        <v>-3.0500000000000052</v>
      </c>
      <c r="W41">
        <f t="shared" si="2"/>
        <v>3.0088744788124628E-8</v>
      </c>
    </row>
    <row r="42" spans="1:23">
      <c r="A42">
        <v>-6.0500000000000096</v>
      </c>
      <c r="Q42" s="4">
        <v>1.9027997387105798E-12</v>
      </c>
      <c r="R42" s="4">
        <v>1.07084517258718E-10</v>
      </c>
      <c r="S42" s="4">
        <v>1.1504917248898999E-9</v>
      </c>
      <c r="T42" s="4">
        <v>6.0379715989302703E-9</v>
      </c>
      <c r="U42">
        <f t="shared" si="0"/>
        <v>1.8893472536288049E-8</v>
      </c>
      <c r="V42">
        <f t="shared" si="1"/>
        <v>-3.0250000000000048</v>
      </c>
      <c r="W42">
        <f t="shared" si="2"/>
        <v>3.7786945072576098E-8</v>
      </c>
    </row>
    <row r="43" spans="1:23">
      <c r="A43">
        <v>-6.0000000000000098</v>
      </c>
      <c r="P43" s="9">
        <v>1.35946635297255E-16</v>
      </c>
      <c r="Q43" s="4">
        <v>4.1861594251632899E-12</v>
      </c>
      <c r="R43" s="4">
        <v>1.76689453476885E-10</v>
      </c>
      <c r="S43" s="4">
        <v>1.68731119358532E-9</v>
      </c>
      <c r="T43" s="4">
        <v>8.2974030722440398E-9</v>
      </c>
      <c r="U43">
        <f t="shared" si="0"/>
        <v>2.3682917175512332E-8</v>
      </c>
      <c r="V43">
        <f t="shared" si="1"/>
        <v>-3.0000000000000049</v>
      </c>
      <c r="W43">
        <f t="shared" si="2"/>
        <v>4.7365834351024663E-8</v>
      </c>
    </row>
    <row r="44" spans="1:23">
      <c r="A44">
        <v>-5.9500000000000099</v>
      </c>
      <c r="P44" s="9">
        <v>1.63135962356706E-15</v>
      </c>
      <c r="Q44" s="4">
        <v>8.7528787980686995E-12</v>
      </c>
      <c r="R44" s="4">
        <v>2.8606863464680902E-10</v>
      </c>
      <c r="S44" s="4">
        <v>2.4491520487054199E-9</v>
      </c>
      <c r="T44" s="4">
        <v>1.1325064303860499E-8</v>
      </c>
      <c r="U44">
        <f t="shared" si="0"/>
        <v>2.9630863204884368E-8</v>
      </c>
      <c r="V44">
        <f t="shared" si="1"/>
        <v>-2.975000000000005</v>
      </c>
      <c r="W44">
        <f t="shared" si="2"/>
        <v>5.9261726409768735E-8</v>
      </c>
    </row>
    <row r="45" spans="1:23">
      <c r="A45">
        <v>-5.9000000000000101</v>
      </c>
      <c r="P45" s="9">
        <v>1.06038375531859E-14</v>
      </c>
      <c r="Q45" s="4">
        <v>1.7505757596137399E-11</v>
      </c>
      <c r="R45" s="4">
        <v>4.5510913792882498E-10</v>
      </c>
      <c r="S45" s="4">
        <v>3.5202953744591799E-9</v>
      </c>
      <c r="T45" s="4">
        <v>1.5356756492331599E-8</v>
      </c>
      <c r="U45">
        <f t="shared" si="0"/>
        <v>3.7003185145839406E-8</v>
      </c>
      <c r="V45">
        <f t="shared" si="1"/>
        <v>-2.9500000000000051</v>
      </c>
      <c r="W45">
        <f t="shared" si="2"/>
        <v>7.4006370291678813E-8</v>
      </c>
    </row>
    <row r="46" spans="1:23">
      <c r="A46">
        <v>-5.8500000000000103</v>
      </c>
      <c r="C46" t="s">
        <v>2</v>
      </c>
      <c r="F46" s="2">
        <f>SUM(Conv!T3:T82)*2</f>
        <v>6.2358578616171945E-4</v>
      </c>
      <c r="P46" s="9">
        <v>4.9484575248201002E-14</v>
      </c>
      <c r="Q46" s="4">
        <v>3.36649184541104E-11</v>
      </c>
      <c r="R46" s="4">
        <v>7.1234437904384902E-10</v>
      </c>
      <c r="S46" s="4">
        <v>5.01302534028052E-9</v>
      </c>
      <c r="T46" s="4">
        <v>2.06930286999309E-8</v>
      </c>
      <c r="U46">
        <f t="shared" si="0"/>
        <v>4.6123219221978426E-8</v>
      </c>
      <c r="V46">
        <f t="shared" si="1"/>
        <v>-2.9250000000000052</v>
      </c>
      <c r="W46">
        <f t="shared" si="2"/>
        <v>9.2246438443956853E-8</v>
      </c>
    </row>
    <row r="47" spans="1:23">
      <c r="A47">
        <v>-5.8000000000000096</v>
      </c>
      <c r="P47" s="9">
        <v>1.8556715718075301E-13</v>
      </c>
      <c r="Q47" s="4">
        <v>6.2520562843347802E-11</v>
      </c>
      <c r="R47" s="4">
        <v>1.09819586614484E-9</v>
      </c>
      <c r="S47" s="4">
        <v>7.0757977527298896E-9</v>
      </c>
      <c r="T47" s="4">
        <v>2.77148707338152E-8</v>
      </c>
      <c r="U47">
        <f t="shared" si="0"/>
        <v>5.738333866111171E-8</v>
      </c>
      <c r="V47">
        <f t="shared" si="1"/>
        <v>-2.9000000000000048</v>
      </c>
      <c r="W47">
        <f t="shared" si="2"/>
        <v>1.1476667732222342E-7</v>
      </c>
    </row>
    <row r="48" spans="1:23">
      <c r="A48">
        <v>-5.7500000000000098</v>
      </c>
      <c r="P48" s="9">
        <v>5.93814902978412E-13</v>
      </c>
      <c r="Q48" s="4">
        <v>1.12537013118026E-10</v>
      </c>
      <c r="R48" s="4">
        <v>1.6692511185968E-9</v>
      </c>
      <c r="S48" s="4">
        <v>9.9034668456636597E-9</v>
      </c>
      <c r="T48" s="4">
        <v>3.6902692055388097E-8</v>
      </c>
      <c r="U48">
        <f t="shared" si="0"/>
        <v>7.1258669857871098E-8</v>
      </c>
      <c r="V48">
        <f t="shared" si="1"/>
        <v>-2.8750000000000049</v>
      </c>
      <c r="W48">
        <f t="shared" si="2"/>
        <v>1.425173397157422E-7</v>
      </c>
    </row>
    <row r="49" spans="1:23">
      <c r="A49">
        <v>-5.7000000000000099</v>
      </c>
      <c r="P49" s="9">
        <v>1.6824755584388299E-12</v>
      </c>
      <c r="Q49" s="4">
        <v>1.9693977295654501E-10</v>
      </c>
      <c r="R49" s="4">
        <v>2.50385510769573E-9</v>
      </c>
      <c r="S49" s="4">
        <v>1.37500057893568E-8</v>
      </c>
      <c r="T49" s="4">
        <v>4.8859158783155399E-8</v>
      </c>
      <c r="U49">
        <f t="shared" si="0"/>
        <v>8.832330423957294E-8</v>
      </c>
      <c r="V49">
        <f t="shared" si="1"/>
        <v>-2.850000000000005</v>
      </c>
      <c r="W49">
        <f t="shared" si="2"/>
        <v>1.7664660847914588E-7</v>
      </c>
    </row>
    <row r="50" spans="1:23">
      <c r="A50">
        <v>-5.6500000000000101</v>
      </c>
      <c r="P50" s="9">
        <v>4.3263657216998598E-12</v>
      </c>
      <c r="Q50" s="4">
        <v>3.35956083278813E-10</v>
      </c>
      <c r="R50" s="4">
        <v>3.70935266045448E-9</v>
      </c>
      <c r="S50" s="4">
        <v>1.8944229462823399E-8</v>
      </c>
      <c r="T50" s="4">
        <v>6.4336536937974904E-8</v>
      </c>
      <c r="U50">
        <f t="shared" si="0"/>
        <v>1.0926941107771773E-7</v>
      </c>
      <c r="V50">
        <f t="shared" si="1"/>
        <v>-2.8250000000000051</v>
      </c>
      <c r="W50">
        <f t="shared" si="2"/>
        <v>2.1853882215543545E-7</v>
      </c>
    </row>
    <row r="51" spans="1:23">
      <c r="A51">
        <v>-5.6000000000000103</v>
      </c>
      <c r="P51" s="9">
        <v>1.0275118589037099E-11</v>
      </c>
      <c r="Q51" s="4">
        <v>5.5992680546468896E-10</v>
      </c>
      <c r="R51" s="4">
        <v>5.43138901283074E-9</v>
      </c>
      <c r="S51" s="4">
        <v>2.5909109429030799E-8</v>
      </c>
      <c r="T51" s="4">
        <v>8.4269271907053201E-8</v>
      </c>
      <c r="U51">
        <f t="shared" si="0"/>
        <v>1.3492971239959099E-7</v>
      </c>
      <c r="V51">
        <f t="shared" si="1"/>
        <v>-2.8000000000000052</v>
      </c>
      <c r="W51">
        <f t="shared" si="2"/>
        <v>2.6985942479918198E-7</v>
      </c>
    </row>
    <row r="52" spans="1:23">
      <c r="A52">
        <v>-5.5500000000000096</v>
      </c>
      <c r="P52" s="9">
        <v>2.2833596864527001E-11</v>
      </c>
      <c r="Q52" s="4">
        <v>9.1356478786343997E-10</v>
      </c>
      <c r="R52" s="4">
        <v>7.86575592208479E-9</v>
      </c>
      <c r="S52" s="4">
        <v>3.5185360980943598E-8</v>
      </c>
      <c r="T52" s="4">
        <v>1.09812621296982E-7</v>
      </c>
      <c r="U52">
        <f t="shared" si="0"/>
        <v>1.6630384286537583E-7</v>
      </c>
      <c r="V52">
        <f t="shared" si="1"/>
        <v>-2.7750000000000048</v>
      </c>
      <c r="W52">
        <f t="shared" si="2"/>
        <v>3.3260768573075166E-7</v>
      </c>
    </row>
    <row r="53" spans="1:23">
      <c r="A53">
        <v>-5.5000000000000098</v>
      </c>
      <c r="O53" s="4">
        <v>2.8548793412423602E-15</v>
      </c>
      <c r="P53" s="9">
        <v>4.7950553415506802E-11</v>
      </c>
      <c r="Q53" s="4">
        <v>1.4617036605814999E-9</v>
      </c>
      <c r="R53" s="4">
        <v>1.12733621817768E-8</v>
      </c>
      <c r="S53" s="4">
        <v>4.7460080630301802E-8</v>
      </c>
      <c r="T53" s="4">
        <v>1.4238825033411201E-7</v>
      </c>
      <c r="U53">
        <f t="shared" si="0"/>
        <v>2.0458918522073646E-7</v>
      </c>
      <c r="V53">
        <f t="shared" si="1"/>
        <v>-2.7500000000000049</v>
      </c>
      <c r="W53">
        <f t="shared" si="2"/>
        <v>4.0917837044147292E-7</v>
      </c>
    </row>
    <row r="54" spans="1:23">
      <c r="A54">
        <v>-5.4500000000000099</v>
      </c>
      <c r="O54" s="4">
        <v>3.1403672753666001E-14</v>
      </c>
      <c r="P54" s="9">
        <v>9.5901106831013604E-11</v>
      </c>
      <c r="Q54" s="4">
        <v>2.29696281104206E-9</v>
      </c>
      <c r="R54" s="4">
        <v>1.5999010637620201E-8</v>
      </c>
      <c r="S54" s="4">
        <v>6.3601319338157305E-8</v>
      </c>
      <c r="T54" s="4">
        <v>1.8373779495988399E-7</v>
      </c>
      <c r="U54">
        <f t="shared" si="0"/>
        <v>2.5121684587801465E-7</v>
      </c>
      <c r="V54">
        <f t="shared" si="1"/>
        <v>-2.725000000000005</v>
      </c>
      <c r="W54">
        <f t="shared" si="2"/>
        <v>5.0243369175602929E-7</v>
      </c>
    </row>
    <row r="55" spans="1:23">
      <c r="A55">
        <v>-5.4000000000000101</v>
      </c>
      <c r="O55" s="4">
        <v>1.8842203652199601E-13</v>
      </c>
      <c r="P55" s="9">
        <v>1.8381045475944199E-10</v>
      </c>
      <c r="Q55" s="4">
        <v>3.5498506530797699E-9</v>
      </c>
      <c r="R55" s="4">
        <v>2.2494779324679299E-8</v>
      </c>
      <c r="S55" s="4">
        <v>8.4699591748026306E-8</v>
      </c>
      <c r="T55" s="4">
        <v>2.3598549672178701E-7</v>
      </c>
      <c r="U55">
        <f t="shared" si="0"/>
        <v>3.0789351539604177E-7</v>
      </c>
      <c r="V55">
        <f t="shared" si="1"/>
        <v>-2.7000000000000051</v>
      </c>
      <c r="W55">
        <f t="shared" si="2"/>
        <v>6.1578703079208355E-7</v>
      </c>
    </row>
    <row r="56" spans="1:23">
      <c r="A56">
        <v>-5.3500000000000103</v>
      </c>
      <c r="O56" s="4">
        <v>8.1649549159531701E-13</v>
      </c>
      <c r="P56" s="9">
        <v>3.3934237801743201E-10</v>
      </c>
      <c r="Q56" s="4">
        <v>5.40194065251756E-9</v>
      </c>
      <c r="R56" s="4">
        <v>3.1348932373603102E-8</v>
      </c>
      <c r="S56" s="4">
        <v>1.1211744401322201E-7</v>
      </c>
      <c r="T56" s="4">
        <v>3.0171111417151299E-7</v>
      </c>
      <c r="U56">
        <f t="shared" si="0"/>
        <v>3.7665004508128253E-7</v>
      </c>
      <c r="V56">
        <f t="shared" si="1"/>
        <v>-2.6750000000000052</v>
      </c>
      <c r="W56">
        <f t="shared" si="2"/>
        <v>7.5330009016256506E-7</v>
      </c>
    </row>
    <row r="57" spans="1:23">
      <c r="A57">
        <v>-5.3000000000000096</v>
      </c>
      <c r="O57" s="4">
        <v>2.8577342205836098E-12</v>
      </c>
      <c r="P57" s="9">
        <v>6.0596853217398698E-10</v>
      </c>
      <c r="Q57" s="4">
        <v>8.1028841746314304E-9</v>
      </c>
      <c r="R57" s="4">
        <v>4.33214268441467E-8</v>
      </c>
      <c r="S57" s="4">
        <v>1.4754833152457301E-7</v>
      </c>
      <c r="T57" s="4">
        <v>3.8403441615536798E-7</v>
      </c>
      <c r="U57">
        <f t="shared" si="0"/>
        <v>4.5989766344532575E-7</v>
      </c>
      <c r="V57">
        <f t="shared" si="1"/>
        <v>-2.6500000000000048</v>
      </c>
      <c r="W57">
        <f t="shared" si="2"/>
        <v>9.1979532689065149E-7</v>
      </c>
    </row>
    <row r="58" spans="1:23">
      <c r="A58">
        <v>-5.2500000000000098</v>
      </c>
      <c r="O58" s="4">
        <v>8.5732026617508306E-12</v>
      </c>
      <c r="P58" s="9">
        <v>1.05034545576824E-9</v>
      </c>
      <c r="Q58" s="4">
        <v>1.19921720835327E-8</v>
      </c>
      <c r="R58" s="4">
        <v>5.9387234303978098E-8</v>
      </c>
      <c r="S58" s="4">
        <v>1.9308619159905899E-7</v>
      </c>
      <c r="T58" s="4">
        <v>4.8671266121512902E-7</v>
      </c>
      <c r="U58">
        <f t="shared" si="0"/>
        <v>5.6049285448304922E-7</v>
      </c>
      <c r="V58">
        <f t="shared" si="1"/>
        <v>-2.6250000000000049</v>
      </c>
      <c r="W58">
        <f t="shared" si="2"/>
        <v>1.1209857089660984E-6</v>
      </c>
    </row>
    <row r="59" spans="1:23">
      <c r="A59">
        <v>-5.2000000000000099</v>
      </c>
      <c r="O59" s="4">
        <v>2.2861873764668801E-11</v>
      </c>
      <c r="P59" s="9">
        <v>1.7724579566089099E-9</v>
      </c>
      <c r="Q59" s="4">
        <v>1.75267238300194E-8</v>
      </c>
      <c r="R59" s="4">
        <v>8.0788860075313198E-8</v>
      </c>
      <c r="S59" s="4">
        <v>2.5130723324270899E-7</v>
      </c>
      <c r="T59" s="4">
        <v>6.1425256208470696E-7</v>
      </c>
      <c r="U59">
        <f t="shared" si="0"/>
        <v>6.818120231431226E-7</v>
      </c>
      <c r="V59">
        <f t="shared" si="1"/>
        <v>-2.600000000000005</v>
      </c>
      <c r="W59">
        <f t="shared" si="2"/>
        <v>1.3636240462862452E-6</v>
      </c>
    </row>
    <row r="60" spans="1:23">
      <c r="A60">
        <v>-5.1500000000000101</v>
      </c>
      <c r="O60" s="4">
        <v>5.5521693428481497E-11</v>
      </c>
      <c r="P60" s="9">
        <v>2.9193425167676201E-9</v>
      </c>
      <c r="Q60" s="4">
        <v>2.5315568784759199E-8</v>
      </c>
      <c r="R60" s="4">
        <v>1.0909961748497999E-7</v>
      </c>
      <c r="S60" s="4">
        <v>3.2536560428063398E-7</v>
      </c>
      <c r="T60" s="4">
        <v>7.7203832241174004E-7</v>
      </c>
      <c r="U60">
        <f t="shared" si="0"/>
        <v>8.2783718117992443E-7</v>
      </c>
      <c r="V60">
        <f t="shared" si="1"/>
        <v>-2.5750000000000051</v>
      </c>
      <c r="W60">
        <f t="shared" si="2"/>
        <v>1.6556743623598489E-6</v>
      </c>
    </row>
    <row r="61" spans="1:23">
      <c r="A61">
        <v>-5.1000000000000103</v>
      </c>
      <c r="O61" s="4">
        <v>1.2492381021408301E-10</v>
      </c>
      <c r="P61" s="9">
        <v>4.7033851659033897E-9</v>
      </c>
      <c r="Q61" s="4">
        <v>3.6163089594142403E-8</v>
      </c>
      <c r="R61" s="4">
        <v>1.46299397541265E-7</v>
      </c>
      <c r="S61" s="4">
        <v>4.1910473282276101E-7</v>
      </c>
      <c r="T61" s="4">
        <v>9.6647741145951399E-7</v>
      </c>
      <c r="U61">
        <f t="shared" si="0"/>
        <v>1.0032539977734049E-6</v>
      </c>
      <c r="V61">
        <f t="shared" si="1"/>
        <v>-2.5500000000000052</v>
      </c>
      <c r="W61">
        <f t="shared" si="2"/>
        <v>2.0065079955468098E-6</v>
      </c>
    </row>
    <row r="62" spans="1:23">
      <c r="A62">
        <v>-5.0500000000000096</v>
      </c>
      <c r="O62" s="4">
        <v>2.6372804378528698E-10</v>
      </c>
      <c r="P62" s="9">
        <v>7.4263976303737701E-9</v>
      </c>
      <c r="Q62" s="4">
        <v>5.11225205799373E-8</v>
      </c>
      <c r="R62" s="4">
        <v>1.9486486402228901E-7</v>
      </c>
      <c r="S62" s="4">
        <v>5.37186272094724E-7</v>
      </c>
      <c r="T62" s="4">
        <v>1.2051658084260899E-6</v>
      </c>
      <c r="U62">
        <f t="shared" si="0"/>
        <v>1.213563672553329E-6</v>
      </c>
      <c r="V62">
        <f t="shared" si="1"/>
        <v>-2.5250000000000048</v>
      </c>
      <c r="W62">
        <f t="shared" si="2"/>
        <v>2.427127345106658E-6</v>
      </c>
    </row>
    <row r="63" spans="1:23">
      <c r="A63">
        <v>-5.0000000000000098</v>
      </c>
      <c r="N63" s="4">
        <v>5.9952466166089701E-14</v>
      </c>
      <c r="O63" s="4">
        <v>5.27456087570575E-10</v>
      </c>
      <c r="P63" s="9">
        <v>1.15109163270793E-8</v>
      </c>
      <c r="Q63" s="4">
        <v>7.1561634253271002E-8</v>
      </c>
      <c r="R63" s="4">
        <v>2.57876197153781E-7</v>
      </c>
      <c r="S63" s="4">
        <v>6.8523870150462095E-7</v>
      </c>
      <c r="T63" s="4">
        <v>1.4970744976043601E-6</v>
      </c>
      <c r="U63">
        <f t="shared" si="0"/>
        <v>1.4652102023068738E-6</v>
      </c>
      <c r="V63">
        <f t="shared" si="1"/>
        <v>-2.5000000000000049</v>
      </c>
      <c r="W63">
        <f t="shared" si="2"/>
        <v>2.9304204046137476E-6</v>
      </c>
    </row>
    <row r="64" spans="1:23">
      <c r="A64">
        <v>-4.9500000000000099</v>
      </c>
      <c r="N64" s="4">
        <v>5.9952466166089698E-13</v>
      </c>
      <c r="O64" s="4">
        <v>1.00696162172564E-9</v>
      </c>
      <c r="P64" s="9">
        <v>1.7540442295618398E-8</v>
      </c>
      <c r="Q64" s="4">
        <v>9.9242803732137094E-8</v>
      </c>
      <c r="R64" s="4">
        <v>3.3914270231844099E-7</v>
      </c>
      <c r="S64" s="4">
        <v>8.7002774833477897E-7</v>
      </c>
      <c r="T64" s="4">
        <v>1.85275902504667E-6</v>
      </c>
      <c r="U64">
        <f t="shared" si="0"/>
        <v>1.7657247246576271E-6</v>
      </c>
      <c r="V64">
        <f t="shared" si="1"/>
        <v>-2.475000000000005</v>
      </c>
      <c r="W64">
        <f t="shared" si="2"/>
        <v>3.5314494493152541E-6</v>
      </c>
    </row>
    <row r="65" spans="1:23">
      <c r="A65">
        <v>-4.9000000000000101</v>
      </c>
      <c r="N65" s="4">
        <v>3.29738563913493E-12</v>
      </c>
      <c r="O65" s="4">
        <v>1.84609630649701E-9</v>
      </c>
      <c r="P65" s="9">
        <v>2.6310646314151599E-8</v>
      </c>
      <c r="Q65" s="4">
        <v>1.36419895307038E-7</v>
      </c>
      <c r="R65" s="4">
        <v>4.4334978924189602E-7</v>
      </c>
      <c r="S65" s="4">
        <v>1.09965088904867E-6</v>
      </c>
      <c r="T65" s="4">
        <v>2.2845939325674698E-6</v>
      </c>
      <c r="U65">
        <f t="shared" si="0"/>
        <v>2.1238887299530342E-6</v>
      </c>
      <c r="V65">
        <f t="shared" si="1"/>
        <v>-2.4500000000000051</v>
      </c>
      <c r="W65">
        <f t="shared" si="2"/>
        <v>4.2477774599060685E-6</v>
      </c>
    </row>
    <row r="66" spans="1:23">
      <c r="A66">
        <v>-4.8500000000000103</v>
      </c>
      <c r="N66" s="4">
        <v>1.3189542556539701E-11</v>
      </c>
      <c r="O66" s="4">
        <v>3.26617038841779E-9</v>
      </c>
      <c r="P66" s="9">
        <v>3.8893900592031103E-8</v>
      </c>
      <c r="Q66" s="4">
        <v>1.85954719784995E-7</v>
      </c>
      <c r="R66" s="4">
        <v>5.7623000670704803E-7</v>
      </c>
      <c r="S66" s="4">
        <v>1.38375826181869E-6</v>
      </c>
      <c r="T66" s="4">
        <v>2.8070338614649901E-6</v>
      </c>
      <c r="U66">
        <f t="shared" si="0"/>
        <v>2.5499180336312128E-6</v>
      </c>
      <c r="V66">
        <f t="shared" si="1"/>
        <v>-2.4250000000000052</v>
      </c>
      <c r="W66">
        <f t="shared" si="2"/>
        <v>5.0998360672624256E-6</v>
      </c>
    </row>
    <row r="67" spans="1:23">
      <c r="A67">
        <v>-4.8000000000000096</v>
      </c>
      <c r="N67" s="4">
        <v>4.2866013308754103E-11</v>
      </c>
      <c r="O67" s="4">
        <v>5.59914923728764E-9</v>
      </c>
      <c r="P67" s="9">
        <v>5.6719863448966201E-8</v>
      </c>
      <c r="Q67" s="4">
        <v>2.51456048799869E-7</v>
      </c>
      <c r="R67" s="4">
        <v>7.4476098211742097E-7</v>
      </c>
      <c r="S67" s="4">
        <v>1.73380236700125E-6</v>
      </c>
      <c r="T67" s="4">
        <v>3.4369030617425401E-6</v>
      </c>
      <c r="U67">
        <f t="shared" ref="U67:U82" si="3">_xlfn.NORM.DIST($A67,0,SQRT(T$2/6),FALSE)/20</f>
        <v>3.0556694921456381E-6</v>
      </c>
      <c r="V67">
        <f t="shared" si="1"/>
        <v>-2.4000000000000048</v>
      </c>
      <c r="W67">
        <f t="shared" si="2"/>
        <v>6.1113389842912762E-6</v>
      </c>
    </row>
    <row r="68" spans="1:23">
      <c r="A68">
        <v>-4.7500000000000098</v>
      </c>
      <c r="N68" s="4">
        <v>1.2002483726451099E-10</v>
      </c>
      <c r="O68" s="4">
        <v>9.3319153954794E-9</v>
      </c>
      <c r="P68" s="9">
        <v>8.1675231654085498E-8</v>
      </c>
      <c r="Q68" s="4">
        <v>3.3744447721930299E-7</v>
      </c>
      <c r="R68" s="4">
        <v>9.5739325743034603E-7</v>
      </c>
      <c r="S68" s="4">
        <v>2.1633189440077099E-6</v>
      </c>
      <c r="T68" s="4">
        <v>4.1937149482309196E-6</v>
      </c>
      <c r="U68">
        <f t="shared" si="3"/>
        <v>3.6548725223214905E-6</v>
      </c>
      <c r="V68">
        <f t="shared" ref="V68:V131" si="4">$A68/2</f>
        <v>-2.3750000000000049</v>
      </c>
      <c r="W68">
        <f t="shared" ref="W68:W131" si="5">2*U68</f>
        <v>7.309745044642981E-6</v>
      </c>
    </row>
    <row r="69" spans="1:23">
      <c r="A69">
        <v>-4.7000000000000099</v>
      </c>
      <c r="N69" s="4">
        <v>3.0006209316127901E-10</v>
      </c>
      <c r="O69" s="4">
        <v>1.5164362517654E-8</v>
      </c>
      <c r="P69" s="9">
        <v>1.16226180491124E-7</v>
      </c>
      <c r="Q69" s="4">
        <v>4.4954667821115501E-7</v>
      </c>
      <c r="R69" s="4">
        <v>1.2243111256352299E-6</v>
      </c>
      <c r="S69" s="4">
        <v>2.68824138510678E-6</v>
      </c>
      <c r="T69" s="4">
        <v>5.1000232081987899E-6</v>
      </c>
      <c r="U69">
        <f t="shared" si="3"/>
        <v>4.3633875425277849E-6</v>
      </c>
      <c r="V69">
        <f t="shared" si="4"/>
        <v>-2.350000000000005</v>
      </c>
      <c r="W69">
        <f t="shared" si="5"/>
        <v>8.7267750850555698E-6</v>
      </c>
    </row>
    <row r="70" spans="1:23">
      <c r="A70">
        <v>-4.6500000000000101</v>
      </c>
      <c r="N70" s="4">
        <v>6.8585621294006596E-10</v>
      </c>
      <c r="O70" s="4">
        <v>2.4084575763332801E-8</v>
      </c>
      <c r="P70" s="9">
        <v>1.6356742652509299E-7</v>
      </c>
      <c r="Q70" s="4">
        <v>5.9472284537596401E-7</v>
      </c>
      <c r="R70" s="4">
        <v>1.5577296469041199E-6</v>
      </c>
      <c r="S70" s="4">
        <v>3.3272509726570502E-6</v>
      </c>
      <c r="T70" s="4">
        <v>6.1818057812002601E-6</v>
      </c>
      <c r="U70">
        <f t="shared" si="3"/>
        <v>5.1994934895101175E-6</v>
      </c>
      <c r="V70">
        <f t="shared" si="4"/>
        <v>-2.3250000000000051</v>
      </c>
      <c r="W70">
        <f t="shared" si="5"/>
        <v>1.0398986979020235E-5</v>
      </c>
    </row>
    <row r="71" spans="1:23">
      <c r="A71">
        <v>-4.6000000000000103</v>
      </c>
      <c r="N71" s="4">
        <v>1.4574444524976401E-9</v>
      </c>
      <c r="O71" s="4">
        <v>3.7464895631851097E-8</v>
      </c>
      <c r="P71" s="9">
        <v>2.27802263362768E-7</v>
      </c>
      <c r="Q71" s="4">
        <v>7.8153133726526903E-7</v>
      </c>
      <c r="R71" s="4">
        <v>1.9722310520451002E-6</v>
      </c>
      <c r="S71" s="4">
        <v>4.1021650994660901E-6</v>
      </c>
      <c r="T71" s="4">
        <v>7.4688827966342901E-6</v>
      </c>
      <c r="U71">
        <f t="shared" si="3"/>
        <v>6.1842065718972919E-6</v>
      </c>
      <c r="V71">
        <f t="shared" si="4"/>
        <v>-2.3000000000000052</v>
      </c>
      <c r="W71">
        <f t="shared" si="5"/>
        <v>1.2368413143794584E-5</v>
      </c>
    </row>
    <row r="72" spans="1:23">
      <c r="A72">
        <v>-4.5500000000000096</v>
      </c>
      <c r="N72" s="4">
        <v>2.9148889049952801E-9</v>
      </c>
      <c r="O72" s="4">
        <v>5.7183261753878001E-8</v>
      </c>
      <c r="P72" s="9">
        <v>3.1415832582028202E-7</v>
      </c>
      <c r="Q72" s="4">
        <v>1.02043472290697E-6</v>
      </c>
      <c r="R72" s="4">
        <v>2.4851437137240499E-6</v>
      </c>
      <c r="S72" s="4">
        <v>5.0383654457272098E-6</v>
      </c>
      <c r="T72" s="4">
        <v>8.9953692636538504E-6</v>
      </c>
      <c r="U72">
        <f t="shared" si="3"/>
        <v>7.3416323945659185E-6</v>
      </c>
      <c r="V72">
        <f t="shared" si="4"/>
        <v>-2.2750000000000048</v>
      </c>
      <c r="W72">
        <f t="shared" si="5"/>
        <v>1.4683264789131837E-5</v>
      </c>
    </row>
    <row r="73" spans="1:23">
      <c r="A73">
        <v>-4.5000000000000098</v>
      </c>
      <c r="M73" s="9">
        <v>1.25900178948788E-12</v>
      </c>
      <c r="N73" s="4">
        <v>5.5382889194910296E-9</v>
      </c>
      <c r="O73" s="4">
        <v>8.5774892630817005E-8</v>
      </c>
      <c r="P73" s="9">
        <v>4.2924422073687102E-7</v>
      </c>
      <c r="Q73" s="4">
        <v>1.3241515605491899E-6</v>
      </c>
      <c r="R73" s="4">
        <v>3.1169667735299199E-6</v>
      </c>
      <c r="S73" s="4">
        <v>6.1652678337246602E-6</v>
      </c>
      <c r="T73" s="4">
        <v>1.0800162957958E-5</v>
      </c>
      <c r="U73">
        <f t="shared" si="3"/>
        <v>8.699353521097039E-6</v>
      </c>
      <c r="V73">
        <f t="shared" si="4"/>
        <v>-2.2500000000000049</v>
      </c>
      <c r="W73">
        <f t="shared" si="5"/>
        <v>1.7398707042194078E-5</v>
      </c>
    </row>
    <row r="74" spans="1:23">
      <c r="A74">
        <v>-4.4500000000000099</v>
      </c>
      <c r="M74" s="9">
        <v>1.1331016105390901E-11</v>
      </c>
      <c r="N74" s="4">
        <v>1.0069616217256401E-8</v>
      </c>
      <c r="O74" s="4">
        <v>1.2662004819420001E-7</v>
      </c>
      <c r="P74" s="9">
        <v>5.8135250960960405E-7</v>
      </c>
      <c r="Q74" s="4">
        <v>1.7080583121184201E-6</v>
      </c>
      <c r="R74" s="4">
        <v>3.8918433456150897E-6</v>
      </c>
      <c r="S74" s="4">
        <v>7.5168351569187299E-6</v>
      </c>
      <c r="T74" s="4">
        <v>1.2927467537469199E-5</v>
      </c>
      <c r="U74">
        <f t="shared" si="3"/>
        <v>1.0288854427998299E-5</v>
      </c>
      <c r="V74">
        <f t="shared" si="4"/>
        <v>-2.225000000000005</v>
      </c>
      <c r="W74">
        <f t="shared" si="5"/>
        <v>2.0577708855996599E-5</v>
      </c>
    </row>
    <row r="75" spans="1:23">
      <c r="A75">
        <v>-4.4000000000000101</v>
      </c>
      <c r="M75" s="9">
        <v>5.66550805269548E-11</v>
      </c>
      <c r="N75" s="4">
        <v>1.7621828380198701E-8</v>
      </c>
      <c r="O75" s="4">
        <v>1.84174315792869E-7</v>
      </c>
      <c r="P75" s="9">
        <v>7.8081482417975902E-7</v>
      </c>
      <c r="Q75" s="4">
        <v>2.1906457882036101E-6</v>
      </c>
      <c r="R75" s="4">
        <v>4.8380849656294402E-6</v>
      </c>
      <c r="S75" s="4">
        <v>9.1321343772749493E-6</v>
      </c>
      <c r="T75" s="4">
        <v>1.5427350441478699E-5</v>
      </c>
      <c r="U75">
        <f t="shared" si="3"/>
        <v>1.2145985637415745E-5</v>
      </c>
      <c r="V75">
        <f t="shared" si="4"/>
        <v>-2.2000000000000051</v>
      </c>
      <c r="W75">
        <f t="shared" si="5"/>
        <v>2.4291971274831489E-5</v>
      </c>
    </row>
    <row r="76" spans="1:23">
      <c r="A76">
        <v>-4.3500000000000103</v>
      </c>
      <c r="M76" s="9">
        <v>2.0773529526550099E-10</v>
      </c>
      <c r="N76" s="4">
        <v>2.9821555720336301E-8</v>
      </c>
      <c r="O76" s="4">
        <v>2.6424852825750602E-7</v>
      </c>
      <c r="P76" s="9">
        <v>1.04041512449186E-6</v>
      </c>
      <c r="Q76" s="4">
        <v>2.7940344174212698E-6</v>
      </c>
      <c r="R76" s="4">
        <v>5.9887496074951797E-6</v>
      </c>
      <c r="S76" s="4">
        <v>1.10559380985959E-5</v>
      </c>
      <c r="T76" s="4">
        <v>1.8356334583908802E-5</v>
      </c>
      <c r="U76">
        <f t="shared" si="3"/>
        <v>1.4311468587749061E-5</v>
      </c>
      <c r="V76">
        <f t="shared" si="4"/>
        <v>-2.1750000000000052</v>
      </c>
      <c r="W76">
        <f t="shared" si="5"/>
        <v>2.8622937175498123E-5</v>
      </c>
    </row>
    <row r="77" spans="1:23">
      <c r="A77">
        <v>-4.3000000000000096</v>
      </c>
      <c r="M77" s="9">
        <v>6.2320588579650197E-10</v>
      </c>
      <c r="N77" s="4">
        <v>4.8992555826266797E-8</v>
      </c>
      <c r="O77" s="4">
        <v>3.7434603649112901E-7</v>
      </c>
      <c r="P77" s="9">
        <v>1.3758672516903701E-6</v>
      </c>
      <c r="Q77" s="4">
        <v>3.54455242427034E-6</v>
      </c>
      <c r="R77" s="4">
        <v>7.3822751412071698E-6</v>
      </c>
      <c r="S77" s="4">
        <v>1.3339370649841799E-5</v>
      </c>
      <c r="T77" s="4">
        <v>2.17780222402539E-5</v>
      </c>
      <c r="U77">
        <f t="shared" si="3"/>
        <v>1.6831442506871889E-5</v>
      </c>
      <c r="V77">
        <f t="shared" si="4"/>
        <v>-2.1500000000000048</v>
      </c>
      <c r="W77">
        <f t="shared" si="5"/>
        <v>3.3662885013743779E-5</v>
      </c>
    </row>
    <row r="78" spans="1:23">
      <c r="A78">
        <v>-4.2500000000000098</v>
      </c>
      <c r="M78" s="9">
        <v>1.6203353030708999E-9</v>
      </c>
      <c r="N78" s="4">
        <v>7.8388089322027003E-8</v>
      </c>
      <c r="O78" s="4">
        <v>5.2406559004172505E-7</v>
      </c>
      <c r="P78" s="9">
        <v>1.80636296534028E-6</v>
      </c>
      <c r="Q78" s="4">
        <v>4.4733806657460597E-6</v>
      </c>
      <c r="R78" s="4">
        <v>9.0631695439798003E-6</v>
      </c>
      <c r="S78" s="4">
        <v>1.60405979477806E-5</v>
      </c>
      <c r="T78" s="4">
        <v>2.5763748850011102E-5</v>
      </c>
      <c r="U78">
        <f t="shared" si="3"/>
        <v>1.9758054183571902E-5</v>
      </c>
      <c r="V78">
        <f t="shared" si="4"/>
        <v>-2.1250000000000049</v>
      </c>
      <c r="W78">
        <f t="shared" si="5"/>
        <v>3.9516108367143803E-5</v>
      </c>
    </row>
    <row r="79" spans="1:23">
      <c r="A79">
        <v>-4.2000000000000099</v>
      </c>
      <c r="M79" s="9">
        <v>3.7807823738321101E-9</v>
      </c>
      <c r="N79" s="4">
        <v>1.22481389565667E-7</v>
      </c>
      <c r="O79" s="4">
        <v>7.2557849878046899E-7</v>
      </c>
      <c r="P79" s="9">
        <v>2.35519656628465E-6</v>
      </c>
      <c r="Q79" s="4">
        <v>5.6172674043862702E-6</v>
      </c>
      <c r="R79" s="4">
        <v>1.1082758497384499E-5</v>
      </c>
      <c r="S79" s="4">
        <v>1.92255596509241E-5</v>
      </c>
      <c r="T79" s="4">
        <v>3.0393263713774801E-5</v>
      </c>
      <c r="U79">
        <f t="shared" si="3"/>
        <v>2.3150091082637543E-5</v>
      </c>
      <c r="V79">
        <f t="shared" si="4"/>
        <v>-2.100000000000005</v>
      </c>
      <c r="W79">
        <f t="shared" si="5"/>
        <v>4.6300182165275086E-5</v>
      </c>
    </row>
    <row r="80" spans="1:23">
      <c r="A80">
        <v>-4.1500000000000101</v>
      </c>
      <c r="M80" s="9">
        <v>8.1016765153545399E-9</v>
      </c>
      <c r="N80" s="4">
        <v>1.8732447815925501E-7</v>
      </c>
      <c r="O80" s="4">
        <v>9.9418902858713291E-7</v>
      </c>
      <c r="P80" s="9">
        <v>3.0504719684176002E-6</v>
      </c>
      <c r="Q80" s="4">
        <v>7.0193156704767103E-6</v>
      </c>
      <c r="R80" s="4">
        <v>1.34999901986309E-5</v>
      </c>
      <c r="S80" s="4">
        <v>2.2968741266273499E-5</v>
      </c>
      <c r="T80" s="4">
        <v>3.5755433759812701E-5</v>
      </c>
      <c r="U80">
        <f t="shared" si="3"/>
        <v>2.7073657711432273E-5</v>
      </c>
      <c r="V80">
        <f t="shared" si="4"/>
        <v>-2.0750000000000051</v>
      </c>
      <c r="W80">
        <f t="shared" si="5"/>
        <v>5.4147315422864546E-5</v>
      </c>
    </row>
    <row r="81" spans="1:23">
      <c r="A81">
        <v>-4.1000000000000103</v>
      </c>
      <c r="M81" s="9">
        <v>1.6203353030709E-8</v>
      </c>
      <c r="N81" s="4">
        <v>2.8098671723888302E-7</v>
      </c>
      <c r="O81" s="4">
        <v>1.3489870952845899E-6</v>
      </c>
      <c r="P81" s="9">
        <v>3.9258976721921697E-6</v>
      </c>
      <c r="Q81" s="4">
        <v>8.7298450767453393E-6</v>
      </c>
      <c r="R81" s="4">
        <v>1.6382296280474699E-5</v>
      </c>
      <c r="S81" s="4">
        <v>2.73539829283951E-5</v>
      </c>
      <c r="T81" s="4">
        <v>4.1948965693590603E-5</v>
      </c>
      <c r="U81">
        <f t="shared" si="3"/>
        <v>3.1602894515182215E-5</v>
      </c>
      <c r="V81">
        <f t="shared" si="4"/>
        <v>-2.0500000000000052</v>
      </c>
      <c r="W81">
        <f t="shared" si="5"/>
        <v>6.3205789030364431E-5</v>
      </c>
    </row>
    <row r="82" spans="1:23">
      <c r="A82">
        <v>-4.0500000000000096</v>
      </c>
      <c r="M82" s="9">
        <v>3.0606333502450402E-8</v>
      </c>
      <c r="N82" s="4">
        <v>4.1408568856256498E-7</v>
      </c>
      <c r="O82" s="4">
        <v>1.8136022354179901E-6</v>
      </c>
      <c r="P82" s="9">
        <v>5.0216744836416999E-6</v>
      </c>
      <c r="Q82" s="4">
        <v>1.0807328984852E-5</v>
      </c>
      <c r="R82" s="4">
        <v>1.98065066690248E-5</v>
      </c>
      <c r="S82" s="4">
        <v>3.2475320540233601E-5</v>
      </c>
      <c r="T82" s="4">
        <v>4.9083140931722297E-5</v>
      </c>
      <c r="U82">
        <f t="shared" si="3"/>
        <v>3.6820737849807542E-5</v>
      </c>
      <c r="V82">
        <f t="shared" si="4"/>
        <v>-2.0250000000000048</v>
      </c>
      <c r="W82">
        <f t="shared" si="5"/>
        <v>7.3641475699615084E-5</v>
      </c>
    </row>
    <row r="83" spans="1:23">
      <c r="A83">
        <v>-4</v>
      </c>
      <c r="K83" s="9">
        <v>2.64390375792455E-11</v>
      </c>
      <c r="L83">
        <f>_xlfn.NORM.DIST($A83,0,SQRT(K$2/6),FALSE)/20</f>
        <v>1.5010387947505598E-7</v>
      </c>
      <c r="M83" s="9">
        <v>5.5091400304410799E-8</v>
      </c>
      <c r="N83" s="4">
        <v>6.0042424841571898E-7</v>
      </c>
      <c r="O83" s="4">
        <v>2.4170675212921598E-6</v>
      </c>
      <c r="P83" s="9">
        <v>6.3854799881170099E-6</v>
      </c>
      <c r="Q83" s="4">
        <v>1.33194067765032E-5</v>
      </c>
      <c r="R83" s="4">
        <v>2.3859815011968598E-5</v>
      </c>
      <c r="S83" s="4">
        <v>3.8437853852482301E-5</v>
      </c>
      <c r="T83" s="4">
        <v>5.7278556767274797E-5</v>
      </c>
      <c r="U83">
        <f>_xlfn.NORM.DIST($A83,0,SQRT(T$2/6),FALSE)/20</f>
        <v>4.2819718751378216E-5</v>
      </c>
      <c r="V83">
        <f t="shared" si="4"/>
        <v>-2</v>
      </c>
      <c r="W83">
        <f t="shared" si="5"/>
        <v>8.5639437502756433E-5</v>
      </c>
    </row>
    <row r="84" spans="1:23">
      <c r="A84">
        <v>-3.95</v>
      </c>
      <c r="K84" s="9">
        <v>2.11512300633964E-10</v>
      </c>
      <c r="L84">
        <f t="shared" ref="L84:L147" si="6">_xlfn.NORM.DIST($A84,0,SQRT(K$2/6),FALSE)/20</f>
        <v>2.0223948899746744E-7</v>
      </c>
      <c r="M84" s="9">
        <v>9.5157873253073195E-8</v>
      </c>
      <c r="N84" s="4">
        <v>8.57748326783509E-7</v>
      </c>
      <c r="O84" s="4">
        <v>3.19480152241497E-6</v>
      </c>
      <c r="P84" s="9">
        <v>8.0735526992808504E-6</v>
      </c>
      <c r="Q84" s="4">
        <v>1.6343969648041601E-5</v>
      </c>
      <c r="R84" s="4">
        <v>2.8640789984229302E-5</v>
      </c>
      <c r="S84" s="4">
        <v>4.5358634871240203E-5</v>
      </c>
      <c r="T84" s="4">
        <v>6.6667866226157796E-5</v>
      </c>
      <c r="U84">
        <f t="shared" ref="U84:U147" si="7">_xlfn.NORM.DIST($A84,0,SQRT(T$2/6),FALSE)/20</f>
        <v>4.9702797288011198E-5</v>
      </c>
      <c r="V84">
        <f t="shared" si="4"/>
        <v>-1.9750000000000001</v>
      </c>
      <c r="W84">
        <f t="shared" si="5"/>
        <v>9.9405594576022397E-5</v>
      </c>
    </row>
    <row r="85" spans="1:23">
      <c r="A85">
        <v>-3.9</v>
      </c>
      <c r="K85" s="9">
        <v>9.5180535285284006E-10</v>
      </c>
      <c r="L85">
        <f t="shared" si="6"/>
        <v>2.7146347073927364E-7</v>
      </c>
      <c r="M85" s="9">
        <v>1.5859645542178801E-7</v>
      </c>
      <c r="N85" s="4">
        <v>1.20864021909671E-6</v>
      </c>
      <c r="O85" s="4">
        <v>4.1897155675949696E-6</v>
      </c>
      <c r="P85" s="9">
        <v>1.01518774400846E-5</v>
      </c>
      <c r="Q85" s="4">
        <v>1.99703168240335E-5</v>
      </c>
      <c r="R85" s="4">
        <v>3.4260426329798999E-5</v>
      </c>
      <c r="S85" s="4">
        <v>5.3367568732533703E-5</v>
      </c>
      <c r="T85" s="4">
        <v>7.7396508066178202E-5</v>
      </c>
      <c r="U85">
        <f t="shared" si="7"/>
        <v>5.7584228242873375E-5</v>
      </c>
      <c r="V85">
        <f t="shared" si="4"/>
        <v>-1.95</v>
      </c>
      <c r="W85">
        <f t="shared" si="5"/>
        <v>1.1516845648574675E-4</v>
      </c>
    </row>
    <row r="86" spans="1:23">
      <c r="A86">
        <v>-3.85</v>
      </c>
      <c r="K86" s="9">
        <v>3.1726845095094599E-9</v>
      </c>
      <c r="L86">
        <f t="shared" si="6"/>
        <v>3.6301805969087409E-7</v>
      </c>
      <c r="M86" s="9">
        <v>2.5619427414288902E-7</v>
      </c>
      <c r="N86" s="4">
        <v>1.68156175914302E-6</v>
      </c>
      <c r="O86" s="4">
        <v>5.4534524028606502E-6</v>
      </c>
      <c r="P86" s="9">
        <v>1.2697471859885001E-5</v>
      </c>
      <c r="Q86" s="4">
        <v>2.4300377374487499E-5</v>
      </c>
      <c r="R86" s="4">
        <v>4.0843227936982198E-5</v>
      </c>
      <c r="S86" s="4">
        <v>6.2608317880082101E-5</v>
      </c>
      <c r="T86" s="4">
        <v>8.9623417354807905E-5</v>
      </c>
      <c r="U86">
        <f t="shared" si="7"/>
        <v>6.6590452737439251E-5</v>
      </c>
      <c r="V86">
        <f t="shared" si="4"/>
        <v>-1.925</v>
      </c>
      <c r="W86">
        <f t="shared" si="5"/>
        <v>1.331809054748785E-4</v>
      </c>
    </row>
    <row r="87" spans="1:23">
      <c r="A87">
        <v>-3.8</v>
      </c>
      <c r="K87" s="9">
        <v>8.7248824011510393E-9</v>
      </c>
      <c r="L87">
        <f t="shared" si="6"/>
        <v>4.8363359468319879E-7</v>
      </c>
      <c r="M87" s="9">
        <v>4.0259100222454001E-7</v>
      </c>
      <c r="N87" s="4">
        <v>2.3120608624486301E-6</v>
      </c>
      <c r="O87" s="4">
        <v>7.0477608415571997E-6</v>
      </c>
      <c r="P87" s="9">
        <v>1.57997720444224E-5</v>
      </c>
      <c r="Q87" s="4">
        <v>2.9449990927736698E-5</v>
      </c>
      <c r="R87" s="4">
        <v>4.8528313582870798E-5</v>
      </c>
      <c r="S87" s="4">
        <v>7.3239199045064795E-5</v>
      </c>
      <c r="T87" s="5">
        <v>1.03521706054148E-4</v>
      </c>
      <c r="U87">
        <f t="shared" si="7"/>
        <v>7.6861009166359832E-5</v>
      </c>
      <c r="V87">
        <f t="shared" si="4"/>
        <v>-1.9</v>
      </c>
      <c r="W87">
        <f t="shared" si="5"/>
        <v>1.5372201833271966E-4</v>
      </c>
    </row>
    <row r="88" spans="1:23">
      <c r="A88">
        <v>-3.75</v>
      </c>
      <c r="K88" s="9">
        <v>2.09397177627624E-8</v>
      </c>
      <c r="L88">
        <f t="shared" si="6"/>
        <v>6.4191287402677668E-7</v>
      </c>
      <c r="M88" s="9">
        <v>6.1730620341096202E-7</v>
      </c>
      <c r="N88" s="4">
        <v>3.1441534905758202E-6</v>
      </c>
      <c r="O88" s="4">
        <v>9.0460091358852901E-6</v>
      </c>
      <c r="P88" s="9">
        <v>1.95621129344391E-5</v>
      </c>
      <c r="Q88" s="4">
        <v>3.5550238507025202E-5</v>
      </c>
      <c r="R88" s="4">
        <v>5.7470534238832897E-5</v>
      </c>
      <c r="S88" s="4">
        <v>8.5434061171902202E-5</v>
      </c>
      <c r="T88" s="5">
        <v>1.19279302059027E-4</v>
      </c>
      <c r="U88">
        <f t="shared" si="7"/>
        <v>8.8549455485664372E-5</v>
      </c>
      <c r="V88">
        <f t="shared" si="4"/>
        <v>-1.875</v>
      </c>
      <c r="W88">
        <f t="shared" si="5"/>
        <v>1.7709891097132874E-4</v>
      </c>
    </row>
    <row r="89" spans="1:23">
      <c r="A89">
        <v>-3.7</v>
      </c>
      <c r="K89" s="9">
        <v>4.5369388485985397E-8</v>
      </c>
      <c r="L89">
        <f t="shared" si="6"/>
        <v>8.4880339261119743E-7</v>
      </c>
      <c r="M89" s="9">
        <v>9.2595930511644404E-7</v>
      </c>
      <c r="N89" s="4">
        <v>4.2318911083508898E-6</v>
      </c>
      <c r="O89" s="4">
        <v>1.15348375352272E-5</v>
      </c>
      <c r="P89" s="9">
        <v>2.4103296743098399E-5</v>
      </c>
      <c r="Q89" s="4">
        <v>4.27488124987195E-5</v>
      </c>
      <c r="R89" s="4">
        <v>6.7841589023444701E-5</v>
      </c>
      <c r="S89" s="4">
        <v>9.9383131083046104E-5</v>
      </c>
      <c r="T89" s="5">
        <v>1.3709953419531701E-4</v>
      </c>
      <c r="U89">
        <f t="shared" si="7"/>
        <v>1.0182429348411295E-4</v>
      </c>
      <c r="V89">
        <f t="shared" si="4"/>
        <v>-1.85</v>
      </c>
      <c r="W89">
        <f t="shared" si="5"/>
        <v>2.0364858696822591E-4</v>
      </c>
    </row>
    <row r="90" spans="1:23">
      <c r="A90">
        <v>-3.65</v>
      </c>
      <c r="K90" s="9">
        <v>9.0738776971970794E-8</v>
      </c>
      <c r="L90">
        <f t="shared" si="6"/>
        <v>1.1181743439213641E-6</v>
      </c>
      <c r="M90" s="9">
        <v>1.36170486046535E-6</v>
      </c>
      <c r="N90" s="4">
        <v>5.6411211880330998E-6</v>
      </c>
      <c r="O90" s="4">
        <v>1.4615947807309699E-5</v>
      </c>
      <c r="P90" s="9">
        <v>2.9559239768390298E-5</v>
      </c>
      <c r="Q90" s="4">
        <v>5.1211412404385003E-5</v>
      </c>
      <c r="R90" s="4">
        <v>7.9831125047972697E-5</v>
      </c>
      <c r="S90" s="5">
        <v>1.1529381235190099E-4</v>
      </c>
      <c r="T90" s="5">
        <v>1.5720164981043201E-4</v>
      </c>
      <c r="U90">
        <f t="shared" si="7"/>
        <v>1.1686988418593742E-4</v>
      </c>
      <c r="V90">
        <f t="shared" si="4"/>
        <v>-1.825</v>
      </c>
      <c r="W90">
        <f t="shared" si="5"/>
        <v>2.3373976837187484E-4</v>
      </c>
    </row>
    <row r="91" spans="1:23">
      <c r="A91">
        <v>-3.6</v>
      </c>
      <c r="K91" s="9">
        <v>1.70135206822445E-7</v>
      </c>
      <c r="L91">
        <f t="shared" si="6"/>
        <v>1.4675176578580642E-6</v>
      </c>
      <c r="M91" s="9">
        <v>1.9669070206721802E-6</v>
      </c>
      <c r="N91" s="4">
        <v>7.4514452568596802E-6</v>
      </c>
      <c r="O91" s="4">
        <v>1.8408024355029299E-5</v>
      </c>
      <c r="P91" s="9">
        <v>3.6084684958166299E-5</v>
      </c>
      <c r="Q91" s="4">
        <v>6.1123150564095199E-5</v>
      </c>
      <c r="R91" s="4">
        <v>9.3647804551457594E-5</v>
      </c>
      <c r="S91" s="5">
        <v>1.3339142158199301E-4</v>
      </c>
      <c r="T91" s="5">
        <v>1.79821250797888E-4</v>
      </c>
      <c r="U91">
        <f t="shared" si="7"/>
        <v>1.338873419979778E-4</v>
      </c>
      <c r="V91">
        <f t="shared" si="4"/>
        <v>-1.8</v>
      </c>
      <c r="W91">
        <f t="shared" si="5"/>
        <v>2.6777468399595561E-4</v>
      </c>
    </row>
    <row r="92" spans="1:23">
      <c r="A92">
        <v>-3.55</v>
      </c>
      <c r="K92" s="9">
        <v>3.0246258990656898E-7</v>
      </c>
      <c r="L92">
        <f t="shared" si="6"/>
        <v>1.9187948472881113E-6</v>
      </c>
      <c r="M92" s="9">
        <v>2.79507839779731E-6</v>
      </c>
      <c r="N92" s="4">
        <v>9.7583753872538204E-6</v>
      </c>
      <c r="O92" s="4">
        <v>2.3048777936071999E-5</v>
      </c>
      <c r="P92" s="9">
        <v>4.3854964333603399E-5</v>
      </c>
      <c r="Q92" s="4">
        <v>7.2689949496817998E-5</v>
      </c>
      <c r="R92" s="5">
        <v>1.09520320900653E-4</v>
      </c>
      <c r="S92" s="5">
        <v>1.5391984510023101E-4</v>
      </c>
      <c r="T92" s="5">
        <v>2.0521063321489899E-4</v>
      </c>
      <c r="U92">
        <f t="shared" si="7"/>
        <v>1.5309539364488967E-4</v>
      </c>
      <c r="V92">
        <f t="shared" si="4"/>
        <v>-1.7749999999999999</v>
      </c>
      <c r="W92">
        <f t="shared" si="5"/>
        <v>3.0619078728977934E-4</v>
      </c>
    </row>
    <row r="93" spans="1:23">
      <c r="A93">
        <v>-3.5</v>
      </c>
      <c r="J93" s="9">
        <v>5.5521978916415701E-10</v>
      </c>
      <c r="K93" s="9">
        <v>5.1418640284116703E-7</v>
      </c>
      <c r="L93">
        <f t="shared" si="6"/>
        <v>2.4994539930972299E-6</v>
      </c>
      <c r="M93" s="9">
        <v>3.9131097569162399E-6</v>
      </c>
      <c r="N93" s="4">
        <v>1.2675685892262399E-5</v>
      </c>
      <c r="O93" s="4">
        <v>2.8697098855735301E-5</v>
      </c>
      <c r="P93" s="9">
        <v>5.3067791950495802E-5</v>
      </c>
      <c r="Q93" s="4">
        <v>8.6139909924725895E-5</v>
      </c>
      <c r="R93" s="5">
        <v>1.27698343270947E-4</v>
      </c>
      <c r="S93" s="5">
        <v>1.7714209799232899E-4</v>
      </c>
      <c r="T93" s="5">
        <v>2.33639015099118E-4</v>
      </c>
      <c r="U93">
        <f t="shared" si="7"/>
        <v>1.7473118635586278E-4</v>
      </c>
      <c r="V93">
        <f t="shared" si="4"/>
        <v>-1.75</v>
      </c>
      <c r="W93">
        <f t="shared" si="5"/>
        <v>3.4946237271172556E-4</v>
      </c>
    </row>
    <row r="94" spans="1:23">
      <c r="A94">
        <v>-3.45</v>
      </c>
      <c r="J94" s="9">
        <v>3.8865385241491E-9</v>
      </c>
      <c r="K94" s="9">
        <v>8.4139593192191104E-7</v>
      </c>
      <c r="L94">
        <f t="shared" si="6"/>
        <v>3.2436437278223958E-6</v>
      </c>
      <c r="M94" s="9">
        <v>5.4038069047253697E-6</v>
      </c>
      <c r="N94" s="4">
        <v>1.6337952312498502E-5</v>
      </c>
      <c r="O94" s="4">
        <v>3.5535301827071397E-5</v>
      </c>
      <c r="P94" s="9">
        <v>6.3945064523043794E-5</v>
      </c>
      <c r="Q94" s="5">
        <v>1.01724625978024E-4</v>
      </c>
      <c r="R94" s="5">
        <v>1.4845336816744401E-4</v>
      </c>
      <c r="S94" s="5">
        <v>2.0334076647026799E-4</v>
      </c>
      <c r="T94" s="5">
        <v>2.6539263669084402E-4</v>
      </c>
      <c r="U94">
        <f t="shared" si="7"/>
        <v>1.9905102820207756E-4</v>
      </c>
      <c r="V94">
        <f t="shared" si="4"/>
        <v>-1.7250000000000001</v>
      </c>
      <c r="W94">
        <f t="shared" si="5"/>
        <v>3.9810205640415511E-4</v>
      </c>
    </row>
    <row r="95" spans="1:23">
      <c r="A95">
        <v>-3.4</v>
      </c>
      <c r="J95" s="9">
        <v>1.55461540965964E-8</v>
      </c>
      <c r="K95" s="9">
        <v>1.33221022554302E-6</v>
      </c>
      <c r="L95">
        <f t="shared" si="6"/>
        <v>4.1936534757555433E-6</v>
      </c>
      <c r="M95" s="9">
        <v>7.3687410695934203E-6</v>
      </c>
      <c r="N95" s="4">
        <v>2.0903264564997198E-5</v>
      </c>
      <c r="O95" s="4">
        <v>4.3771439605073601E-5</v>
      </c>
      <c r="P95" s="9">
        <v>7.6734643205438104E-5</v>
      </c>
      <c r="Q95" s="5">
        <v>1.19720421569082E-4</v>
      </c>
      <c r="R95" s="5">
        <v>1.7207945443277901E-4</v>
      </c>
      <c r="S95" s="5">
        <v>2.3281831379734499E-4</v>
      </c>
      <c r="T95" s="5">
        <v>3.0077471704326598E-4</v>
      </c>
      <c r="U95">
        <f t="shared" si="7"/>
        <v>2.2633104196643941E-4</v>
      </c>
      <c r="V95">
        <f t="shared" si="4"/>
        <v>-1.7</v>
      </c>
      <c r="W95">
        <f t="shared" si="5"/>
        <v>4.5266208393287882E-4</v>
      </c>
    </row>
    <row r="96" spans="1:23">
      <c r="A96">
        <v>-3.35</v>
      </c>
      <c r="J96" s="9">
        <v>4.66384622897892E-8</v>
      </c>
      <c r="K96" s="9">
        <v>2.04955419314311E-6</v>
      </c>
      <c r="L96">
        <f t="shared" si="6"/>
        <v>5.4016113394840758E-6</v>
      </c>
      <c r="M96" s="9">
        <v>9.9314089960530593E-6</v>
      </c>
      <c r="N96" s="4">
        <v>2.6556095368959499E-5</v>
      </c>
      <c r="O96" s="4">
        <v>5.3641657131600901E-5</v>
      </c>
      <c r="P96" s="9">
        <v>9.1712086383715006E-5</v>
      </c>
      <c r="Q96" s="5">
        <v>1.4042947953904901E-4</v>
      </c>
      <c r="R96" s="5">
        <v>1.98893817064145E-4</v>
      </c>
      <c r="S96" s="5">
        <v>2.6589722943850001E-4</v>
      </c>
      <c r="T96" s="5">
        <v>3.4010525097798102E-4</v>
      </c>
      <c r="U96">
        <f t="shared" si="7"/>
        <v>2.5686771249006833E-4</v>
      </c>
      <c r="V96">
        <f t="shared" si="4"/>
        <v>-1.675</v>
      </c>
      <c r="W96">
        <f t="shared" si="5"/>
        <v>5.1373542498013667E-4</v>
      </c>
    </row>
    <row r="97" spans="1:23">
      <c r="A97">
        <v>-3.3</v>
      </c>
      <c r="J97" s="9">
        <v>1.16596155724473E-7</v>
      </c>
      <c r="K97" s="9">
        <v>3.0743312897146699E-6</v>
      </c>
      <c r="L97">
        <f t="shared" si="6"/>
        <v>6.9314727264269156E-6</v>
      </c>
      <c r="M97" s="9">
        <v>1.3240688904713E-5</v>
      </c>
      <c r="N97" s="4">
        <v>3.3510298768347901E-5</v>
      </c>
      <c r="O97" s="4">
        <v>6.5412552403542698E-5</v>
      </c>
      <c r="P97" s="1">
        <v>1.09182299742725E-4</v>
      </c>
      <c r="Q97" s="5">
        <v>1.64180832981082E-4</v>
      </c>
      <c r="R97" s="5">
        <v>2.2923725407213199E-4</v>
      </c>
      <c r="S97" s="5">
        <v>3.0292000078474199E-4</v>
      </c>
      <c r="T97" s="5">
        <v>3.8372063053743199E-4</v>
      </c>
      <c r="U97">
        <f t="shared" si="7"/>
        <v>2.9097830612086732E-4</v>
      </c>
      <c r="V97">
        <f t="shared" si="4"/>
        <v>-1.65</v>
      </c>
      <c r="W97">
        <f t="shared" si="5"/>
        <v>5.8195661224173464E-4</v>
      </c>
    </row>
    <row r="98" spans="1:23">
      <c r="A98">
        <v>-3.25</v>
      </c>
      <c r="J98" s="9">
        <v>2.5651154259384002E-7</v>
      </c>
      <c r="K98" s="9">
        <v>4.5090192249148496E-6</v>
      </c>
      <c r="L98">
        <f t="shared" si="6"/>
        <v>8.8613338904941888E-6</v>
      </c>
      <c r="M98" s="9">
        <v>1.7474568396556699E-5</v>
      </c>
      <c r="N98" s="4">
        <v>4.2012206736716102E-5</v>
      </c>
      <c r="O98" s="4">
        <v>7.9383504726842496E-5</v>
      </c>
      <c r="P98" s="1">
        <v>1.29481066416748E-4</v>
      </c>
      <c r="Q98" s="5">
        <v>1.9133118619947401E-4</v>
      </c>
      <c r="R98" s="5">
        <v>2.63474379804791E-4</v>
      </c>
      <c r="S98" s="5">
        <v>3.4424888675231E-4</v>
      </c>
      <c r="T98" s="5">
        <v>4.31973075519963E-4</v>
      </c>
      <c r="U98">
        <f t="shared" si="7"/>
        <v>3.2900113972849455E-4</v>
      </c>
      <c r="V98">
        <f t="shared" si="4"/>
        <v>-1.625</v>
      </c>
      <c r="W98">
        <f t="shared" si="5"/>
        <v>6.580022794569891E-4</v>
      </c>
    </row>
    <row r="99" spans="1:23">
      <c r="A99">
        <v>-3.2</v>
      </c>
      <c r="J99" s="9">
        <v>5.13023085187681E-7</v>
      </c>
      <c r="K99" s="9">
        <v>6.4817151358151003E-6</v>
      </c>
      <c r="L99">
        <f t="shared" si="6"/>
        <v>1.128610479904058E-5</v>
      </c>
      <c r="M99" s="9">
        <v>2.2844110308579399E-5</v>
      </c>
      <c r="N99" s="4">
        <v>5.2343784475503197E-5</v>
      </c>
      <c r="O99" s="4">
        <v>9.5888925571887906E-5</v>
      </c>
      <c r="P99" s="1">
        <v>1.5297641679092001E-4</v>
      </c>
      <c r="Q99" s="5">
        <v>2.2226553114259499E-4</v>
      </c>
      <c r="R99" s="5">
        <v>3.0199363767800103E-4</v>
      </c>
      <c r="S99" s="5">
        <v>3.9026547280986699E-4</v>
      </c>
      <c r="T99" s="5">
        <v>4.8522985837463997E-4</v>
      </c>
      <c r="U99">
        <f t="shared" si="7"/>
        <v>3.7129567578988933E-4</v>
      </c>
      <c r="V99">
        <f t="shared" si="4"/>
        <v>-1.6</v>
      </c>
      <c r="W99">
        <f t="shared" si="5"/>
        <v>7.4259135157977866E-4</v>
      </c>
    </row>
    <row r="100" spans="1:23">
      <c r="A100">
        <v>-3.15</v>
      </c>
      <c r="J100" s="9">
        <v>9.5275715820569298E-7</v>
      </c>
      <c r="K100" s="9">
        <v>9.1506566623272097E-6</v>
      </c>
      <c r="L100">
        <f t="shared" si="6"/>
        <v>1.432057486971204E-5</v>
      </c>
      <c r="M100" s="9">
        <v>2.9597612455700201E-5</v>
      </c>
      <c r="N100" s="4">
        <v>6.4825797103296905E-5</v>
      </c>
      <c r="O100" s="5">
        <v>1.1530038202990901E-4</v>
      </c>
      <c r="P100" s="1">
        <v>1.8006979458525999E-4</v>
      </c>
      <c r="Q100" s="5">
        <v>2.5739752391947299E-4</v>
      </c>
      <c r="R100" s="5">
        <v>3.4520706514335099E-4</v>
      </c>
      <c r="S100" s="5">
        <v>4.4136998756833201E-4</v>
      </c>
      <c r="T100" s="5">
        <v>5.43872309697227E-4</v>
      </c>
      <c r="U100">
        <f t="shared" si="7"/>
        <v>4.1824241933462235E-4</v>
      </c>
      <c r="V100">
        <f t="shared" si="4"/>
        <v>-1.575</v>
      </c>
      <c r="W100">
        <f t="shared" si="5"/>
        <v>8.364848386692447E-4</v>
      </c>
    </row>
    <row r="101" spans="1:23">
      <c r="A101">
        <v>-3.1</v>
      </c>
      <c r="J101" s="9">
        <v>1.66732502685996E-6</v>
      </c>
      <c r="K101" s="9">
        <v>1.2709245364343301E-5</v>
      </c>
      <c r="L101">
        <f t="shared" si="6"/>
        <v>1.8102902875237682E-5</v>
      </c>
      <c r="M101" s="9">
        <v>3.8024907121873603E-5</v>
      </c>
      <c r="N101" s="4">
        <v>7.9820931980270998E-5</v>
      </c>
      <c r="O101" s="5">
        <v>1.3802853801388301E-4</v>
      </c>
      <c r="P101" s="1">
        <v>2.1119697332233099E-4</v>
      </c>
      <c r="Q101" s="5">
        <v>2.97169585243659E-4</v>
      </c>
      <c r="R101" s="5">
        <v>3.9354978403055802E-4</v>
      </c>
      <c r="S101" s="5">
        <v>4.9798036200284401E-4</v>
      </c>
      <c r="T101" s="5">
        <v>6.0829459181791997E-4</v>
      </c>
      <c r="U101">
        <f t="shared" si="7"/>
        <v>4.7024259211538136E-4</v>
      </c>
      <c r="V101">
        <f t="shared" si="4"/>
        <v>-1.55</v>
      </c>
      <c r="W101">
        <f t="shared" si="5"/>
        <v>9.4048518423076272E-4</v>
      </c>
    </row>
    <row r="102" spans="1:23">
      <c r="A102">
        <v>-3.05</v>
      </c>
      <c r="J102" s="9">
        <v>2.7788750447665998E-6</v>
      </c>
      <c r="K102" s="9">
        <v>1.7391598919627698E-5</v>
      </c>
      <c r="L102">
        <f t="shared" si="6"/>
        <v>2.2798558385601633E-5</v>
      </c>
      <c r="M102" s="9">
        <v>4.8461736091307599E-5</v>
      </c>
      <c r="N102" s="4">
        <v>9.7736811919135603E-5</v>
      </c>
      <c r="O102" s="5">
        <v>1.64524853979462E-4</v>
      </c>
      <c r="P102" s="1">
        <v>2.4682867525937E-4</v>
      </c>
      <c r="Q102" s="5">
        <v>3.4205268840985801E-4</v>
      </c>
      <c r="R102" s="5">
        <v>4.4747919016346801E-4</v>
      </c>
      <c r="S102" s="5">
        <v>5.6053101368562996E-4</v>
      </c>
      <c r="T102" s="5">
        <v>6.7890222951445497E-4</v>
      </c>
      <c r="U102">
        <f t="shared" si="7"/>
        <v>5.2771755928172274E-4</v>
      </c>
      <c r="V102">
        <f t="shared" si="4"/>
        <v>-1.5249999999999999</v>
      </c>
      <c r="W102">
        <f t="shared" si="5"/>
        <v>1.0554351185634455E-3</v>
      </c>
    </row>
    <row r="103" spans="1:23">
      <c r="A103">
        <v>-3</v>
      </c>
      <c r="J103" s="9">
        <v>4.4462000716265696E-6</v>
      </c>
      <c r="K103" s="9">
        <v>2.34786585414974E-5</v>
      </c>
      <c r="L103">
        <f t="shared" si="6"/>
        <v>2.8604736192725307E-5</v>
      </c>
      <c r="M103" s="9">
        <v>6.1294126938684403E-5</v>
      </c>
      <c r="N103" s="5">
        <v>1.19028825001491E-4</v>
      </c>
      <c r="O103" s="5">
        <v>1.95282982190158E-4</v>
      </c>
      <c r="P103" s="1">
        <v>2.8747084346970701E-4</v>
      </c>
      <c r="Q103" s="5">
        <v>3.9254579876102098E-4</v>
      </c>
      <c r="R103" s="5">
        <v>5.0747381740308905E-4</v>
      </c>
      <c r="S103" s="5">
        <v>6.2947134010884098E-4</v>
      </c>
      <c r="T103" s="5">
        <v>7.5611038872558595E-4</v>
      </c>
      <c r="U103">
        <f t="shared" si="7"/>
        <v>5.9110798412992935E-4</v>
      </c>
      <c r="V103">
        <f t="shared" si="4"/>
        <v>-1.5</v>
      </c>
      <c r="W103">
        <f t="shared" si="5"/>
        <v>1.1822159682598587E-3</v>
      </c>
    </row>
    <row r="104" spans="1:23">
      <c r="A104">
        <v>-2.95</v>
      </c>
      <c r="I104" s="9">
        <v>1.16596155724473E-8</v>
      </c>
      <c r="J104" s="9">
        <v>6.8714001106956103E-6</v>
      </c>
      <c r="K104" s="9">
        <v>3.1304666543029298E-5</v>
      </c>
      <c r="L104">
        <f t="shared" si="6"/>
        <v>3.5755256927748058E-5</v>
      </c>
      <c r="M104" s="9">
        <v>7.6962686225261998E-5</v>
      </c>
      <c r="N104" s="5">
        <v>1.4420268664647301E-4</v>
      </c>
      <c r="O104" s="5">
        <v>2.3083979154479999E-4</v>
      </c>
      <c r="P104" s="1">
        <v>3.3366451710737901E-4</v>
      </c>
      <c r="Q104" s="5">
        <v>4.4917492960293401E-4</v>
      </c>
      <c r="R104" s="5">
        <v>5.7403185304869399E-4</v>
      </c>
      <c r="S104" s="5">
        <v>7.05263907278727E-4</v>
      </c>
      <c r="T104" s="5">
        <v>8.40341896280106E-4</v>
      </c>
      <c r="U104">
        <f t="shared" si="7"/>
        <v>6.6087268722182736E-4</v>
      </c>
      <c r="V104">
        <f t="shared" si="4"/>
        <v>-1.4750000000000001</v>
      </c>
      <c r="W104">
        <f t="shared" si="5"/>
        <v>1.3217453744436547E-3</v>
      </c>
    </row>
    <row r="105" spans="1:23">
      <c r="A105">
        <v>-2.9</v>
      </c>
      <c r="I105" s="9">
        <v>6.9957693434683804E-8</v>
      </c>
      <c r="J105" s="9">
        <v>1.0307100166043399E-5</v>
      </c>
      <c r="K105" s="9">
        <v>4.1263828974529803E-5</v>
      </c>
      <c r="L105">
        <f t="shared" si="6"/>
        <v>4.4525956232906711E-5</v>
      </c>
      <c r="M105" s="9">
        <v>9.5966715175724396E-5</v>
      </c>
      <c r="N105" s="5">
        <v>1.73816641664831E-4</v>
      </c>
      <c r="O105" s="5">
        <v>2.7177595385269402E-4</v>
      </c>
      <c r="P105" s="1">
        <v>3.8598526011151299E-4</v>
      </c>
      <c r="Q105" s="5">
        <v>5.12491781220096E-4</v>
      </c>
      <c r="R105" s="5">
        <v>6.4766928385284804E-4</v>
      </c>
      <c r="S105" s="5">
        <v>7.8838232227210203E-4</v>
      </c>
      <c r="T105" s="5">
        <v>9.32024996090668E-4</v>
      </c>
      <c r="U105">
        <f t="shared" si="7"/>
        <v>7.3748718735103572E-4</v>
      </c>
      <c r="V105">
        <f t="shared" si="4"/>
        <v>-1.45</v>
      </c>
      <c r="W105">
        <f t="shared" si="5"/>
        <v>1.4749743747020714E-3</v>
      </c>
    </row>
    <row r="106" spans="1:23">
      <c r="A106">
        <v>-2.85</v>
      </c>
      <c r="I106" s="9">
        <v>2.4485192702139301E-7</v>
      </c>
      <c r="J106" s="9">
        <v>1.5064223319601899E-5</v>
      </c>
      <c r="K106" s="9">
        <v>5.3816978261005298E-5</v>
      </c>
      <c r="L106">
        <f t="shared" si="6"/>
        <v>5.5240551116684698E-5</v>
      </c>
      <c r="M106" s="1">
        <v>1.1886804333862999E-4</v>
      </c>
      <c r="N106" s="5">
        <v>2.0848320827616899E-4</v>
      </c>
      <c r="O106" s="5">
        <v>3.1871602231141099E-4</v>
      </c>
      <c r="P106" s="1">
        <v>4.4504209480938201E-4</v>
      </c>
      <c r="Q106" s="5">
        <v>5.8307193208270497E-4</v>
      </c>
      <c r="R106" s="5">
        <v>7.2891765479405105E-4</v>
      </c>
      <c r="S106" s="5">
        <v>8.7930878136154001E-4</v>
      </c>
      <c r="T106" s="5">
        <v>1.03159083998001E-3</v>
      </c>
      <c r="U106">
        <f t="shared" si="7"/>
        <v>8.214419035226069E-4</v>
      </c>
      <c r="V106">
        <f t="shared" si="4"/>
        <v>-1.425</v>
      </c>
      <c r="W106">
        <f t="shared" si="5"/>
        <v>1.6428838070452138E-3</v>
      </c>
    </row>
    <row r="107" spans="1:23">
      <c r="A107">
        <v>-2.8</v>
      </c>
      <c r="I107" s="9">
        <v>6.5293847205704802E-7</v>
      </c>
      <c r="J107" s="9">
        <v>2.1520319028002699E-5</v>
      </c>
      <c r="K107" s="9">
        <v>6.9498050766368598E-5</v>
      </c>
      <c r="L107">
        <f t="shared" si="6"/>
        <v>6.8276955280614752E-5</v>
      </c>
      <c r="M107" s="1">
        <v>1.4629446566130001E-4</v>
      </c>
      <c r="N107" s="5">
        <v>2.4887036246991898E-4</v>
      </c>
      <c r="O107" s="5">
        <v>3.7232793294206999E-4</v>
      </c>
      <c r="P107" s="1">
        <v>5.1147589414256896E-4</v>
      </c>
      <c r="Q107" s="5">
        <v>6.6151255454222101E-4</v>
      </c>
      <c r="R107" s="5">
        <v>8.1832142620805095E-4</v>
      </c>
      <c r="S107" s="5">
        <v>9.7853128862855502E-4</v>
      </c>
      <c r="T107" s="5">
        <v>1.13947071429428E-3</v>
      </c>
      <c r="U107">
        <f t="shared" si="7"/>
        <v>9.1323999933193441E-4</v>
      </c>
      <c r="V107">
        <f t="shared" si="4"/>
        <v>-1.4</v>
      </c>
      <c r="W107">
        <f t="shared" si="5"/>
        <v>1.8264799986638688E-3</v>
      </c>
    </row>
    <row r="108" spans="1:23">
      <c r="A108">
        <v>-2.75</v>
      </c>
      <c r="I108" s="9">
        <v>1.4691115621283601E-6</v>
      </c>
      <c r="J108" s="9">
        <v>3.0128446639203798E-5</v>
      </c>
      <c r="K108" s="9">
        <v>8.8920194211120001E-5</v>
      </c>
      <c r="L108">
        <f t="shared" si="6"/>
        <v>8.4073995110780107E-5</v>
      </c>
      <c r="M108" s="1">
        <v>1.78942658337956E-4</v>
      </c>
      <c r="N108" s="5">
        <v>2.95702059651744E-4</v>
      </c>
      <c r="O108" s="5">
        <v>4.33321860996049E-4</v>
      </c>
      <c r="P108" s="1">
        <v>5.8595718963065798E-4</v>
      </c>
      <c r="Q108" s="5">
        <v>7.4842963131357097E-4</v>
      </c>
      <c r="R108" s="5">
        <v>9.1643491890181005E-4</v>
      </c>
      <c r="S108" s="5">
        <v>1.0865405436782101E-3</v>
      </c>
      <c r="T108" s="5">
        <v>1.2560930066929301E-3</v>
      </c>
      <c r="U108">
        <f t="shared" si="7"/>
        <v>1.0133948539049447E-3</v>
      </c>
      <c r="V108">
        <f t="shared" si="4"/>
        <v>-1.375</v>
      </c>
      <c r="W108">
        <f t="shared" si="5"/>
        <v>2.0267897078098895E-3</v>
      </c>
    </row>
    <row r="109" spans="1:23">
      <c r="A109">
        <v>-2.7</v>
      </c>
      <c r="I109" s="9">
        <v>2.9382231242567201E-6</v>
      </c>
      <c r="J109" s="9">
        <v>4.14266141289052E-5</v>
      </c>
      <c r="K109" s="1">
        <v>1.1278131987023799E-4</v>
      </c>
      <c r="L109">
        <f t="shared" si="6"/>
        <v>1.0313845462750523E-4</v>
      </c>
      <c r="M109" s="1">
        <v>2.1758043871794E-4</v>
      </c>
      <c r="N109" s="5">
        <v>3.4975799123653E-4</v>
      </c>
      <c r="O109" s="5">
        <v>5.0244836699348797E-4</v>
      </c>
      <c r="P109" s="1">
        <v>6.6918335673997801E-4</v>
      </c>
      <c r="Q109" s="5">
        <v>8.4445465384442805E-4</v>
      </c>
      <c r="R109" s="5">
        <v>1.0238188414475101E-3</v>
      </c>
      <c r="S109" s="5">
        <v>1.2038265011201201E-3</v>
      </c>
      <c r="T109" s="5">
        <v>1.38187992096045E-3</v>
      </c>
      <c r="U109">
        <f t="shared" si="7"/>
        <v>1.1224271469095931E-3</v>
      </c>
      <c r="V109">
        <f t="shared" si="4"/>
        <v>-1.35</v>
      </c>
      <c r="W109">
        <f t="shared" si="5"/>
        <v>2.2448542938191861E-3</v>
      </c>
    </row>
    <row r="110" spans="1:23">
      <c r="A110">
        <v>-2.65</v>
      </c>
      <c r="I110" s="9">
        <v>5.3867423944706503E-6</v>
      </c>
      <c r="J110" s="9">
        <v>5.60477720567541E-5</v>
      </c>
      <c r="K110" s="1">
        <v>1.41868914478022E-4</v>
      </c>
      <c r="L110">
        <f t="shared" si="6"/>
        <v>1.2605235105935314E-4</v>
      </c>
      <c r="M110" s="1">
        <v>2.6304822448878199E-4</v>
      </c>
      <c r="N110" s="5">
        <v>4.1187247672680601E-4</v>
      </c>
      <c r="O110" s="5">
        <v>5.8049577121637201E-4</v>
      </c>
      <c r="P110" s="1">
        <v>7.6187514505754699E-4</v>
      </c>
      <c r="Q110" s="5">
        <v>9.5023078927106597E-4</v>
      </c>
      <c r="R110" s="5">
        <v>1.14103639895121E-3</v>
      </c>
      <c r="S110" s="5">
        <v>1.3308746088573501E-3</v>
      </c>
      <c r="T110" s="5">
        <v>1.51724395132913E-3</v>
      </c>
      <c r="U110">
        <f t="shared" si="7"/>
        <v>1.240861549074559E-3</v>
      </c>
      <c r="V110">
        <f t="shared" si="4"/>
        <v>-1.325</v>
      </c>
      <c r="W110">
        <f t="shared" si="5"/>
        <v>2.4817230981491181E-3</v>
      </c>
    </row>
    <row r="111" spans="1:23">
      <c r="A111">
        <v>-2.6</v>
      </c>
      <c r="I111" s="9">
        <v>9.2344155333782599E-6</v>
      </c>
      <c r="J111" s="9">
        <v>7.4730362742338904E-5</v>
      </c>
      <c r="K111" s="1">
        <v>1.77063926766612E-4</v>
      </c>
      <c r="L111">
        <f t="shared" si="6"/>
        <v>1.5348031308124596E-4</v>
      </c>
      <c r="M111" s="1">
        <v>3.1625953727692298E-4</v>
      </c>
      <c r="N111" s="5">
        <v>4.8293239685147799E-4</v>
      </c>
      <c r="O111" s="5">
        <v>6.6828670128581103E-4</v>
      </c>
      <c r="P111" s="1">
        <v>8.6477252757628396E-4</v>
      </c>
      <c r="Q111" s="5">
        <v>1.06640850903573E-3</v>
      </c>
      <c r="R111" s="5">
        <v>1.2686489881727199E-3</v>
      </c>
      <c r="S111" s="5">
        <v>1.46816173688646E-3</v>
      </c>
      <c r="T111" s="5">
        <v>1.6625841315962E-3</v>
      </c>
      <c r="U111">
        <f t="shared" si="7"/>
        <v>1.3692230141502094E-3</v>
      </c>
      <c r="V111">
        <f t="shared" si="4"/>
        <v>-1.3</v>
      </c>
      <c r="W111">
        <f t="shared" si="5"/>
        <v>2.7384460283004187E-3</v>
      </c>
    </row>
    <row r="112" spans="1:23">
      <c r="A112">
        <v>-2.55000000000001</v>
      </c>
      <c r="I112" s="9">
        <v>1.50059252417396E-5</v>
      </c>
      <c r="J112" s="9">
        <v>9.8329424660972199E-5</v>
      </c>
      <c r="K112" s="1">
        <v>2.19343543564937E-4</v>
      </c>
      <c r="L112">
        <f t="shared" si="6"/>
        <v>1.8617690153840965E-4</v>
      </c>
      <c r="M112" s="1">
        <v>3.7820038573682798E-4</v>
      </c>
      <c r="N112" s="5">
        <v>5.6387408053402001E-4</v>
      </c>
      <c r="O112" s="5">
        <v>7.6667376503284702E-4</v>
      </c>
      <c r="P112" s="1">
        <v>9.7862985144834993E-4</v>
      </c>
      <c r="Q112" s="5">
        <v>1.19364067935521E-3</v>
      </c>
      <c r="R112" s="5">
        <v>1.40721148988996E-3</v>
      </c>
      <c r="S112" s="5">
        <v>1.61615181320921E-3</v>
      </c>
      <c r="T112" s="5">
        <v>1.81828207821912E-3</v>
      </c>
      <c r="U112">
        <f t="shared" si="7"/>
        <v>1.5080326733029484E-3</v>
      </c>
      <c r="V112">
        <f t="shared" si="4"/>
        <v>-1.275000000000005</v>
      </c>
      <c r="W112">
        <f t="shared" si="5"/>
        <v>3.0160653466058968E-3</v>
      </c>
    </row>
    <row r="113" spans="1:23">
      <c r="A113">
        <v>-2.5000000000000102</v>
      </c>
      <c r="H113" s="4">
        <v>2.4485192702139301E-7</v>
      </c>
      <c r="I113" s="9">
        <v>2.3342550376039398E-5</v>
      </c>
      <c r="J113" s="1">
        <v>1.27828252059263E-4</v>
      </c>
      <c r="K113" s="1">
        <v>2.6978267038481801E-4</v>
      </c>
      <c r="L113">
        <f t="shared" si="6"/>
        <v>2.2499367827623871E-4</v>
      </c>
      <c r="M113" s="1">
        <v>4.4992735312727702E-4</v>
      </c>
      <c r="N113" s="5">
        <v>6.55679067811883E-4</v>
      </c>
      <c r="O113" s="5">
        <v>8.7653431035314595E-4</v>
      </c>
      <c r="P113" s="1">
        <v>1.1042102817080399E-3</v>
      </c>
      <c r="Q113" s="5">
        <v>1.3325771215288401E-3</v>
      </c>
      <c r="R113" s="5">
        <v>1.55726717578809E-3</v>
      </c>
      <c r="S113" s="5">
        <v>1.7752911885339799E-3</v>
      </c>
      <c r="T113" s="5">
        <v>1.9846978505310901E-3</v>
      </c>
      <c r="U113">
        <f t="shared" si="7"/>
        <v>1.6578033385179283E-3</v>
      </c>
      <c r="V113">
        <f t="shared" si="4"/>
        <v>-1.2500000000000051</v>
      </c>
      <c r="W113">
        <f t="shared" si="5"/>
        <v>3.3156066770358567E-3</v>
      </c>
    </row>
    <row r="114" spans="1:23">
      <c r="A114">
        <v>-2.4500000000000099</v>
      </c>
      <c r="H114" s="4">
        <v>1.22425963510696E-6</v>
      </c>
      <c r="I114" s="9">
        <v>3.5013825564059198E-5</v>
      </c>
      <c r="J114" s="1">
        <v>1.64346723251958E-4</v>
      </c>
      <c r="K114" s="1">
        <v>3.2955393142096998E-4</v>
      </c>
      <c r="L114">
        <f t="shared" si="6"/>
        <v>2.7088579333860472E-4</v>
      </c>
      <c r="M114" s="1">
        <v>5.3256420430153903E-4</v>
      </c>
      <c r="N114" s="5">
        <v>7.5936868233972797E-4</v>
      </c>
      <c r="O114" s="5">
        <v>9.9876424524683594E-4</v>
      </c>
      <c r="P114" s="1">
        <v>1.24227953963066E-3</v>
      </c>
      <c r="Q114" s="5">
        <v>1.4838586584824201E-3</v>
      </c>
      <c r="R114" s="5">
        <v>1.71934225383854E-3</v>
      </c>
      <c r="S114" s="5">
        <v>1.94600375663725E-3</v>
      </c>
      <c r="T114" s="5">
        <v>2.1621656551817602E-3</v>
      </c>
      <c r="U114">
        <f t="shared" si="7"/>
        <v>1.8190346276532054E-3</v>
      </c>
      <c r="V114">
        <f t="shared" si="4"/>
        <v>-1.225000000000005</v>
      </c>
      <c r="W114">
        <f t="shared" si="5"/>
        <v>3.6380692553064108E-3</v>
      </c>
    </row>
    <row r="115" spans="1:23">
      <c r="A115">
        <v>-2.4000000000000101</v>
      </c>
      <c r="H115" s="4">
        <v>3.6727789053209E-6</v>
      </c>
      <c r="I115" s="9">
        <v>5.0929200820449801E-5</v>
      </c>
      <c r="J115" s="1">
        <v>2.0914629760003501E-4</v>
      </c>
      <c r="K115" s="1">
        <v>3.9992600389163299E-4</v>
      </c>
      <c r="L115">
        <f t="shared" si="6"/>
        <v>3.2491782534270464E-4</v>
      </c>
      <c r="M115" s="1">
        <v>6.2729686229022995E-4</v>
      </c>
      <c r="N115" s="5">
        <v>8.7599736077828398E-4</v>
      </c>
      <c r="O115" s="5">
        <v>1.1342709049138801E-3</v>
      </c>
      <c r="P115" s="1">
        <v>1.39359894848344E-3</v>
      </c>
      <c r="Q115" s="5">
        <v>1.64811067286527E-3</v>
      </c>
      <c r="R115" s="5">
        <v>1.8939400830283201E-3</v>
      </c>
      <c r="S115" s="5">
        <v>2.1286858624920599E-3</v>
      </c>
      <c r="T115" s="5">
        <v>2.35098942581807E-3</v>
      </c>
      <c r="U115">
        <f t="shared" si="7"/>
        <v>1.9922077302861763E-3</v>
      </c>
      <c r="V115">
        <f t="shared" si="4"/>
        <v>-1.2000000000000051</v>
      </c>
      <c r="W115">
        <f t="shared" si="5"/>
        <v>3.9844154605723527E-3</v>
      </c>
    </row>
    <row r="116" spans="1:23">
      <c r="A116">
        <v>-2.3500000000000099</v>
      </c>
      <c r="H116" s="4">
        <v>8.5698174457487595E-6</v>
      </c>
      <c r="I116" s="9">
        <v>7.2149701162303799E-5</v>
      </c>
      <c r="J116" s="1">
        <v>2.6363168117008102E-4</v>
      </c>
      <c r="K116" s="1">
        <v>4.8226010164657498E-4</v>
      </c>
      <c r="L116">
        <f t="shared" si="6"/>
        <v>3.8826857557873608E-4</v>
      </c>
      <c r="M116" s="1">
        <v>7.3536663990769703E-4</v>
      </c>
      <c r="N116" s="5">
        <v>1.0066447021980401E-3</v>
      </c>
      <c r="O116" s="5">
        <v>1.2839649682603201E-3</v>
      </c>
      <c r="P116" s="1">
        <v>1.5589178113202199E-3</v>
      </c>
      <c r="Q116" s="5">
        <v>1.82593621133435E-3</v>
      </c>
      <c r="R116" s="5">
        <v>2.0815350953109798E-3</v>
      </c>
      <c r="S116" s="5">
        <v>2.3237010354735799E-3</v>
      </c>
      <c r="T116" s="5">
        <v>2.5514383128173398E-3</v>
      </c>
      <c r="U116">
        <f t="shared" si="7"/>
        <v>2.1777798403462374E-3</v>
      </c>
      <c r="V116">
        <f t="shared" si="4"/>
        <v>-1.1750000000000049</v>
      </c>
      <c r="W116">
        <f t="shared" si="5"/>
        <v>4.3555596806924748E-3</v>
      </c>
    </row>
    <row r="117" spans="1:23">
      <c r="A117">
        <v>-2.30000000000001</v>
      </c>
      <c r="H117" s="4">
        <v>1.7139634891497499E-5</v>
      </c>
      <c r="I117" s="9">
        <v>9.9899586224728402E-5</v>
      </c>
      <c r="J117" s="1">
        <v>3.2934916107491799E-4</v>
      </c>
      <c r="K117" s="1">
        <v>5.7800442296919896E-4</v>
      </c>
      <c r="L117">
        <f t="shared" si="6"/>
        <v>4.6223448483563275E-4</v>
      </c>
      <c r="M117" s="1">
        <v>8.5806164706479999E-4</v>
      </c>
      <c r="N117" s="5">
        <v>1.1524062186127799E-3</v>
      </c>
      <c r="O117" s="5">
        <v>1.44875144312853E-3</v>
      </c>
      <c r="P117" s="1">
        <v>1.7389651580335399E-3</v>
      </c>
      <c r="Q117" s="5">
        <v>2.0179086792330402E-3</v>
      </c>
      <c r="R117" s="5">
        <v>2.2825664696714499E-3</v>
      </c>
      <c r="S117" s="5">
        <v>2.53137459003819E-3</v>
      </c>
      <c r="T117" s="5">
        <v>2.76374212150573E-3</v>
      </c>
      <c r="U117">
        <f t="shared" si="7"/>
        <v>2.3761782886540855E-3</v>
      </c>
      <c r="V117">
        <f t="shared" si="4"/>
        <v>-1.150000000000005</v>
      </c>
      <c r="W117">
        <f t="shared" si="5"/>
        <v>4.752356577308171E-3</v>
      </c>
    </row>
    <row r="118" spans="1:23">
      <c r="A118">
        <v>-2.2500000000000102</v>
      </c>
      <c r="H118" s="4">
        <v>3.0851342804695498E-5</v>
      </c>
      <c r="I118" s="1">
        <v>1.3557800987641701E-4</v>
      </c>
      <c r="J118" s="1">
        <v>4.0798160849550298E-4</v>
      </c>
      <c r="K118" s="1">
        <v>6.8868637749949595E-4</v>
      </c>
      <c r="L118">
        <f t="shared" si="6"/>
        <v>5.4823131484089678E-4</v>
      </c>
      <c r="M118" s="1">
        <v>9.9670632972304702E-4</v>
      </c>
      <c r="N118" s="5">
        <v>1.31438278790191E-3</v>
      </c>
      <c r="O118" s="5">
        <v>1.6295197576533999E-3</v>
      </c>
      <c r="P118" s="1">
        <v>1.9344409119410699E-3</v>
      </c>
      <c r="Q118" s="5">
        <v>2.2245641795500199E-3</v>
      </c>
      <c r="R118" s="5">
        <v>2.4974316101150102E-3</v>
      </c>
      <c r="S118" s="5">
        <v>2.7519881411564098E-3</v>
      </c>
      <c r="T118" s="5">
        <v>2.98808674067554E-3</v>
      </c>
      <c r="U118">
        <f t="shared" si="7"/>
        <v>2.5877944157868421E-3</v>
      </c>
      <c r="V118">
        <f t="shared" si="4"/>
        <v>-1.1250000000000051</v>
      </c>
      <c r="W118">
        <f t="shared" si="5"/>
        <v>5.1755888315736841E-3</v>
      </c>
    </row>
    <row r="119" spans="1:23">
      <c r="A119">
        <v>-2.2000000000000099</v>
      </c>
      <c r="H119" s="4">
        <v>5.1418904674492601E-5</v>
      </c>
      <c r="I119" s="1">
        <v>1.8077067983522299E-4</v>
      </c>
      <c r="J119" s="1">
        <v>5.0134015038408905E-4</v>
      </c>
      <c r="K119" s="1">
        <v>8.1590240720457396E-4</v>
      </c>
      <c r="L119">
        <f t="shared" si="6"/>
        <v>6.4779371541331542E-4</v>
      </c>
      <c r="M119" s="1">
        <v>1.1526491316770501E-3</v>
      </c>
      <c r="N119" s="5">
        <v>1.49366883268294E-3</v>
      </c>
      <c r="O119" s="5">
        <v>1.8271330140225599E-3</v>
      </c>
      <c r="P119" s="1">
        <v>2.1460065395647399E-3</v>
      </c>
      <c r="Q119" s="5">
        <v>2.44639355965934E-3</v>
      </c>
      <c r="R119" s="5">
        <v>2.7264794860848499E-3</v>
      </c>
      <c r="S119" s="5">
        <v>2.9857740863702101E-3</v>
      </c>
      <c r="T119" s="5">
        <v>3.2246096062900401E-3</v>
      </c>
      <c r="U119">
        <f t="shared" si="7"/>
        <v>2.8129772330480712E-3</v>
      </c>
      <c r="V119">
        <f t="shared" si="4"/>
        <v>-1.100000000000005</v>
      </c>
      <c r="W119">
        <f t="shared" si="5"/>
        <v>5.6259544660961424E-3</v>
      </c>
    </row>
    <row r="120" spans="1:23">
      <c r="A120">
        <v>-2.1500000000000101</v>
      </c>
      <c r="H120" s="4">
        <v>8.0801135917059794E-5</v>
      </c>
      <c r="I120" s="1">
        <v>2.3726151728372999E-4</v>
      </c>
      <c r="J120" s="1">
        <v>6.11352509848653E-4</v>
      </c>
      <c r="K120" s="1">
        <v>9.6130521632351495E-4</v>
      </c>
      <c r="L120">
        <f t="shared" si="6"/>
        <v>7.625722859694804E-4</v>
      </c>
      <c r="M120" s="1">
        <v>1.32724830560437E-3</v>
      </c>
      <c r="N120" s="5">
        <v>1.6913392731560499E-3</v>
      </c>
      <c r="O120" s="5">
        <v>2.0424164802408302E-3</v>
      </c>
      <c r="P120" s="1">
        <v>2.3742752607503301E-3</v>
      </c>
      <c r="Q120" s="5">
        <v>2.6838342387201699E-3</v>
      </c>
      <c r="R120" s="5">
        <v>2.9700039001599198E-3</v>
      </c>
      <c r="S120" s="5">
        <v>3.2329101105521801E-3</v>
      </c>
      <c r="T120" s="5">
        <v>3.4733952479689199E-3</v>
      </c>
      <c r="U120">
        <f t="shared" si="7"/>
        <v>3.0520269266187663E-3</v>
      </c>
      <c r="V120">
        <f t="shared" si="4"/>
        <v>-1.0750000000000051</v>
      </c>
      <c r="W120">
        <f t="shared" si="5"/>
        <v>6.1040538532375326E-3</v>
      </c>
    </row>
    <row r="121" spans="1:23">
      <c r="A121">
        <v>-2.1000000000000099</v>
      </c>
      <c r="H121" s="5">
        <v>1.2120170387558901E-4</v>
      </c>
      <c r="I121" s="1">
        <v>3.0704431648482698E-4</v>
      </c>
      <c r="J121" s="1">
        <v>7.4004801521859102E-4</v>
      </c>
      <c r="K121" s="1">
        <v>1.1265882252132599E-3</v>
      </c>
      <c r="L121">
        <f t="shared" si="6"/>
        <v>8.9432773795625718E-4</v>
      </c>
      <c r="M121" s="1">
        <v>1.52185593507381E-3</v>
      </c>
      <c r="N121" s="5">
        <v>1.90843532856151E-3</v>
      </c>
      <c r="O121" s="5">
        <v>2.2761454149233802E-3</v>
      </c>
      <c r="P121" s="1">
        <v>2.6198019096433699E-3</v>
      </c>
      <c r="Q121" s="5">
        <v>2.93726189757124E-3</v>
      </c>
      <c r="R121" s="5">
        <v>3.2282367537546501E-3</v>
      </c>
      <c r="S121" s="5">
        <v>3.49351377317683E-3</v>
      </c>
      <c r="T121" s="5">
        <v>3.7344709681198999E-3</v>
      </c>
      <c r="U121">
        <f t="shared" si="7"/>
        <v>3.3051882670654458E-3</v>
      </c>
      <c r="V121">
        <f t="shared" si="4"/>
        <v>-1.0500000000000049</v>
      </c>
      <c r="W121">
        <f t="shared" si="5"/>
        <v>6.6103765341308917E-3</v>
      </c>
    </row>
    <row r="122" spans="1:23">
      <c r="A122">
        <v>-2.05000000000001</v>
      </c>
      <c r="H122" s="5">
        <v>1.7506912782029599E-4</v>
      </c>
      <c r="I122" s="1">
        <v>3.92334404397279E-4</v>
      </c>
      <c r="J122" s="1">
        <v>8.8953927779167297E-4</v>
      </c>
      <c r="K122" s="1">
        <v>1.31346706302234E-3</v>
      </c>
      <c r="L122">
        <f t="shared" si="6"/>
        <v>1.0449217751274443E-3</v>
      </c>
      <c r="M122" s="1">
        <v>1.7378002644552601E-3</v>
      </c>
      <c r="N122" s="5">
        <v>2.14594927066802E-3</v>
      </c>
      <c r="O122" s="5">
        <v>2.5290323393272599E-3</v>
      </c>
      <c r="P122" s="1">
        <v>2.88307255003131E-3</v>
      </c>
      <c r="Q122" s="5">
        <v>3.2069821213056601E-3</v>
      </c>
      <c r="R122" s="5">
        <v>3.5013413868082901E-3</v>
      </c>
      <c r="S122" s="5">
        <v>3.7676372410840298E-3</v>
      </c>
      <c r="T122" s="5">
        <v>4.0078027053603599E-3</v>
      </c>
      <c r="U122">
        <f t="shared" si="7"/>
        <v>3.5726439931419393E-3</v>
      </c>
      <c r="V122">
        <f t="shared" si="4"/>
        <v>-1.025000000000005</v>
      </c>
      <c r="W122">
        <f t="shared" si="5"/>
        <v>7.1452879862838785E-3</v>
      </c>
    </row>
    <row r="123" spans="1:23">
      <c r="A123">
        <v>-2.0000000000000102</v>
      </c>
      <c r="B123" s="1"/>
      <c r="C123" s="1"/>
      <c r="D123" s="1"/>
      <c r="E123" s="1"/>
      <c r="F123" s="9">
        <v>5.1418904674492596E-6</v>
      </c>
      <c r="G123">
        <f>_xlfn.NORM.DIST($A123,0,SQRT(F$2/6),FALSE)/20</f>
        <v>8.5639437502751174E-5</v>
      </c>
      <c r="H123" s="5">
        <v>2.45096778948414E-4</v>
      </c>
      <c r="I123" s="1">
        <v>4.9558030029129999E-4</v>
      </c>
      <c r="J123" s="1">
        <v>1.0620005382622601E-3</v>
      </c>
      <c r="K123" s="1">
        <v>1.5236579141190601E-3</v>
      </c>
      <c r="L123">
        <f t="shared" si="6"/>
        <v>1.2163043332409989E-3</v>
      </c>
      <c r="M123" s="1">
        <v>1.9763664689264101E-3</v>
      </c>
      <c r="N123" s="5">
        <v>2.4048082636454202E-3</v>
      </c>
      <c r="O123" s="5">
        <v>2.80171388943295E-3</v>
      </c>
      <c r="P123" s="1">
        <v>3.1644939609056901E-3</v>
      </c>
      <c r="Q123" s="5">
        <v>3.49322209227054E-3</v>
      </c>
      <c r="R123" s="5">
        <v>3.7894060719836399E-3</v>
      </c>
      <c r="S123" s="5">
        <v>4.055262232237E-3</v>
      </c>
      <c r="T123" s="5">
        <v>4.2932911351025197E-3</v>
      </c>
      <c r="U123">
        <f t="shared" si="7"/>
        <v>3.8545082450941724E-3</v>
      </c>
      <c r="V123">
        <f t="shared" si="4"/>
        <v>-1.0000000000000051</v>
      </c>
      <c r="W123">
        <f t="shared" si="5"/>
        <v>7.7090164901883447E-3</v>
      </c>
    </row>
    <row r="124" spans="1:23">
      <c r="A124">
        <v>-1.9500000000000099</v>
      </c>
      <c r="B124" s="1"/>
      <c r="C124" s="1"/>
      <c r="D124" s="1"/>
      <c r="E124" s="1"/>
      <c r="F124" s="9">
        <v>2.0567561869797001E-5</v>
      </c>
      <c r="G124">
        <f t="shared" ref="G124:G187" si="8">_xlfn.NORM.DIST($A124,0,SQRT(F$2/6),FALSE)/20</f>
        <v>1.1516845648574E-4</v>
      </c>
      <c r="H124" s="5">
        <v>3.3422288038420099E-4</v>
      </c>
      <c r="I124" s="1">
        <v>6.1947537536412496E-4</v>
      </c>
      <c r="J124" s="1">
        <v>1.2596426818308199E-3</v>
      </c>
      <c r="K124" s="1">
        <v>1.7588525332009901E-3</v>
      </c>
      <c r="L124">
        <f t="shared" si="6"/>
        <v>1.4104968613837337E-3</v>
      </c>
      <c r="M124" s="1">
        <v>2.23877603202343E-3</v>
      </c>
      <c r="N124" s="5">
        <v>2.6858574577689701E-3</v>
      </c>
      <c r="O124" s="5">
        <v>3.0947373985653198E-3</v>
      </c>
      <c r="P124" s="1">
        <v>3.4643831194948798E-3</v>
      </c>
      <c r="Q124" s="5">
        <v>3.7961224378204599E-3</v>
      </c>
      <c r="R124" s="5">
        <v>4.0924377475715897E-3</v>
      </c>
      <c r="S124" s="5">
        <v>4.3562952377730101E-3</v>
      </c>
      <c r="T124" s="5">
        <v>4.5907680608049404E-3</v>
      </c>
      <c r="U124">
        <f t="shared" si="7"/>
        <v>4.1508201283098163E-3</v>
      </c>
      <c r="V124">
        <f t="shared" si="4"/>
        <v>-0.97500000000000497</v>
      </c>
      <c r="W124">
        <f t="shared" si="5"/>
        <v>8.3016402566196325E-3</v>
      </c>
    </row>
    <row r="125" spans="1:23">
      <c r="A125">
        <v>-1.9000000000000099</v>
      </c>
      <c r="B125" s="1"/>
      <c r="C125" s="1"/>
      <c r="D125" s="1"/>
      <c r="E125" s="1"/>
      <c r="F125" s="9">
        <v>5.1418904674492601E-5</v>
      </c>
      <c r="G125">
        <f t="shared" si="8"/>
        <v>1.5372201833271077E-4</v>
      </c>
      <c r="H125" s="5">
        <v>4.45630507178935E-4</v>
      </c>
      <c r="I125" s="1">
        <v>7.6689955466214903E-4</v>
      </c>
      <c r="J125" s="1">
        <v>1.48468492199462E-3</v>
      </c>
      <c r="K125" s="1">
        <v>2.02069048430555E-3</v>
      </c>
      <c r="L125">
        <f t="shared" si="6"/>
        <v>1.6295713850408189E-3</v>
      </c>
      <c r="M125" s="1">
        <v>2.52616493343494E-3</v>
      </c>
      <c r="N125" s="5">
        <v>2.9898425396545402E-3</v>
      </c>
      <c r="O125" s="5">
        <v>3.4085473774530502E-3</v>
      </c>
      <c r="P125" s="1">
        <v>3.7829568191471001E-3</v>
      </c>
      <c r="Q125" s="5">
        <v>4.1157293425883599E-3</v>
      </c>
      <c r="R125" s="5">
        <v>4.4103560759998E-3</v>
      </c>
      <c r="S125" s="5">
        <v>4.6705630906412601E-3</v>
      </c>
      <c r="T125" s="5">
        <v>4.8999931493777203E-3</v>
      </c>
      <c r="U125">
        <f t="shared" si="7"/>
        <v>4.4615374929951671E-3</v>
      </c>
      <c r="V125">
        <f t="shared" si="4"/>
        <v>-0.95000000000000495</v>
      </c>
      <c r="W125">
        <f t="shared" si="5"/>
        <v>8.9230749859903341E-3</v>
      </c>
    </row>
    <row r="126" spans="1:23">
      <c r="A126">
        <v>-1.8500000000000101</v>
      </c>
      <c r="B126" s="1"/>
      <c r="C126" s="1"/>
      <c r="D126" s="1"/>
      <c r="E126" s="1"/>
      <c r="F126" s="1">
        <v>1.02837809348985E-4</v>
      </c>
      <c r="G126">
        <f t="shared" si="8"/>
        <v>2.0364858696821455E-4</v>
      </c>
      <c r="H126" s="5">
        <v>5.8274758631091605E-4</v>
      </c>
      <c r="I126" s="1">
        <v>9.4086101900306299E-4</v>
      </c>
      <c r="J126" s="1">
        <v>1.73932315301982E-3</v>
      </c>
      <c r="K126" s="1">
        <v>2.3107291589413298E-3</v>
      </c>
      <c r="L126">
        <f t="shared" si="6"/>
        <v>1.8756251670526101E-3</v>
      </c>
      <c r="M126" s="1">
        <v>2.8395608849906902E-3</v>
      </c>
      <c r="N126" s="5">
        <v>3.3173919719400699E-3</v>
      </c>
      <c r="O126" s="5">
        <v>3.7434720734252302E-3</v>
      </c>
      <c r="P126" s="1">
        <v>4.1203215679621796E-3</v>
      </c>
      <c r="Q126" s="5">
        <v>4.4519870391558402E-3</v>
      </c>
      <c r="R126" s="5">
        <v>4.7429879164646903E-3</v>
      </c>
      <c r="S126" s="5">
        <v>4.9978089492567698E-3</v>
      </c>
      <c r="T126" s="5">
        <v>5.2206510635305096E-3</v>
      </c>
      <c r="U126">
        <f t="shared" si="7"/>
        <v>4.7865310194603319E-3</v>
      </c>
      <c r="V126">
        <f t="shared" si="4"/>
        <v>-0.92500000000000504</v>
      </c>
      <c r="W126">
        <f t="shared" si="5"/>
        <v>9.5730620389206638E-3</v>
      </c>
    </row>
    <row r="127" spans="1:23">
      <c r="A127">
        <v>-1.80000000000001</v>
      </c>
      <c r="B127" s="1"/>
      <c r="C127" s="1"/>
      <c r="D127" s="1"/>
      <c r="E127" s="1"/>
      <c r="F127" s="1">
        <v>1.7996616636072399E-4</v>
      </c>
      <c r="G127">
        <f t="shared" si="8"/>
        <v>2.6777468399594108E-4</v>
      </c>
      <c r="H127" s="5">
        <v>7.4924689668546304E-4</v>
      </c>
      <c r="I127" s="1">
        <v>1.14443790689799E-3</v>
      </c>
      <c r="J127" s="1">
        <v>2.0256949710947001E-3</v>
      </c>
      <c r="K127" s="1">
        <v>2.6304121285601599E-3</v>
      </c>
      <c r="L127">
        <f t="shared" si="6"/>
        <v>2.1507508769861437E-3</v>
      </c>
      <c r="M127" s="1">
        <v>3.1798598880482202E-3</v>
      </c>
      <c r="N127" s="5">
        <v>3.66899918050856E-3</v>
      </c>
      <c r="O127" s="5">
        <v>4.0997103032911E-3</v>
      </c>
      <c r="P127" s="1">
        <v>4.4764639206819404E-3</v>
      </c>
      <c r="Q127" s="5">
        <v>4.80473079365272E-3</v>
      </c>
      <c r="R127" s="5">
        <v>5.0900623006508404E-3</v>
      </c>
      <c r="S127" s="5">
        <v>5.3376887638175597E-3</v>
      </c>
      <c r="T127" s="5">
        <v>5.55234904244486E-3</v>
      </c>
      <c r="U127">
        <f t="shared" si="7"/>
        <v>5.1255787014073779E-3</v>
      </c>
      <c r="V127">
        <f t="shared" si="4"/>
        <v>-0.90000000000000502</v>
      </c>
      <c r="W127">
        <f t="shared" si="5"/>
        <v>1.0251157402814756E-2</v>
      </c>
    </row>
    <row r="128" spans="1:23">
      <c r="A128">
        <v>-1.75000000000001</v>
      </c>
      <c r="B128" s="1"/>
      <c r="C128" s="1"/>
      <c r="D128" s="1"/>
      <c r="E128" s="1"/>
      <c r="F128" s="1">
        <v>2.87945866177158E-4</v>
      </c>
      <c r="G128">
        <f t="shared" si="8"/>
        <v>3.4946237271170729E-4</v>
      </c>
      <c r="H128" s="5">
        <v>9.4904606913491995E-4</v>
      </c>
      <c r="I128" s="1">
        <v>1.38072001647363E-3</v>
      </c>
      <c r="J128" s="1">
        <v>2.34584136416422E-3</v>
      </c>
      <c r="K128" s="1">
        <v>2.9810363865895402E-3</v>
      </c>
      <c r="L128">
        <f t="shared" si="6"/>
        <v>2.4570022917395321E-3</v>
      </c>
      <c r="M128" s="1">
        <v>3.5478024207330002E-3</v>
      </c>
      <c r="N128" s="5">
        <v>4.0450049674920904E-3</v>
      </c>
      <c r="O128" s="5">
        <v>4.47731876500004E-3</v>
      </c>
      <c r="P128" s="1">
        <v>4.8512414007991101E-3</v>
      </c>
      <c r="Q128" s="5">
        <v>5.1736805038568997E-3</v>
      </c>
      <c r="R128" s="5">
        <v>5.4512059996908299E-3</v>
      </c>
      <c r="S128" s="5">
        <v>5.6897682911947198E-3</v>
      </c>
      <c r="T128" s="5">
        <v>5.8946149800133598E-3</v>
      </c>
      <c r="U128">
        <f t="shared" si="7"/>
        <v>5.4783608212109532E-3</v>
      </c>
      <c r="V128">
        <f t="shared" si="4"/>
        <v>-0.875000000000005</v>
      </c>
      <c r="W128">
        <f t="shared" si="5"/>
        <v>1.0956721642421906E-2</v>
      </c>
    </row>
    <row r="129" spans="1:23">
      <c r="A129">
        <v>-1.7000000000000099</v>
      </c>
      <c r="B129" s="1"/>
      <c r="C129" s="1"/>
      <c r="D129" s="1"/>
      <c r="E129" s="1"/>
      <c r="F129" s="1">
        <v>4.3191879926573801E-4</v>
      </c>
      <c r="G129">
        <f t="shared" si="8"/>
        <v>4.5266208393285583E-4</v>
      </c>
      <c r="H129" s="5">
        <v>1.1863075864186499E-3</v>
      </c>
      <c r="I129" s="1">
        <v>1.6527505073944001E-3</v>
      </c>
      <c r="J129" s="1">
        <v>2.7016650704458599E-3</v>
      </c>
      <c r="K129" s="1">
        <v>3.3637190352452501E-3</v>
      </c>
      <c r="L129">
        <f t="shared" si="6"/>
        <v>2.7963556791501349E-3</v>
      </c>
      <c r="M129" s="1">
        <v>3.9439495987395896E-3</v>
      </c>
      <c r="N129" s="5">
        <v>4.4455804434041903E-3</v>
      </c>
      <c r="O129" s="5">
        <v>4.8762000410931903E-3</v>
      </c>
      <c r="P129" s="1">
        <v>5.2443741719264197E-3</v>
      </c>
      <c r="Q129" s="5">
        <v>5.5584350266803199E-3</v>
      </c>
      <c r="R129" s="5">
        <v>5.8259397683915904E-3</v>
      </c>
      <c r="S129" s="5">
        <v>6.0535207215826597E-3</v>
      </c>
      <c r="T129" s="5">
        <v>6.2468960470109603E-3</v>
      </c>
      <c r="U129">
        <f t="shared" si="7"/>
        <v>5.8444555114372113E-3</v>
      </c>
      <c r="V129">
        <f t="shared" si="4"/>
        <v>-0.85000000000000497</v>
      </c>
      <c r="W129">
        <f t="shared" si="5"/>
        <v>1.1688911022874423E-2</v>
      </c>
    </row>
    <row r="130" spans="1:23">
      <c r="A130">
        <v>-1.6500000000000099</v>
      </c>
      <c r="B130" s="1"/>
      <c r="C130" s="1"/>
      <c r="D130" s="1"/>
      <c r="E130" s="1"/>
      <c r="F130" s="1">
        <v>6.1702685609391105E-4</v>
      </c>
      <c r="G130">
        <f t="shared" si="8"/>
        <v>5.8195661224170613E-4</v>
      </c>
      <c r="H130" s="5">
        <v>1.4654387832230299E-3</v>
      </c>
      <c r="I130" s="1">
        <v>1.9634676027845501E-3</v>
      </c>
      <c r="J130" s="1">
        <v>3.0948856056266399E-3</v>
      </c>
      <c r="K130" s="1">
        <v>3.7793639723440599E-3</v>
      </c>
      <c r="L130">
        <f t="shared" si="6"/>
        <v>3.170667159886606E-3</v>
      </c>
      <c r="M130" s="1">
        <v>4.3686596886531896E-3</v>
      </c>
      <c r="N130" s="5">
        <v>4.8707107818201098E-3</v>
      </c>
      <c r="O130" s="5">
        <v>5.2960915118908398E-3</v>
      </c>
      <c r="P130" s="1">
        <v>5.6554376170174598E-3</v>
      </c>
      <c r="Q130" s="5">
        <v>5.95846734942076E-3</v>
      </c>
      <c r="R130" s="5">
        <v>6.2136753492687798E-3</v>
      </c>
      <c r="S130" s="5">
        <v>6.4283249763765499E-3</v>
      </c>
      <c r="T130" s="5">
        <v>6.60855789994987E-3</v>
      </c>
      <c r="U130">
        <f t="shared" si="7"/>
        <v>6.2233349956608754E-3</v>
      </c>
      <c r="V130">
        <f t="shared" si="4"/>
        <v>-0.82500000000000495</v>
      </c>
      <c r="W130">
        <f t="shared" si="5"/>
        <v>1.2446669991321751E-2</v>
      </c>
    </row>
    <row r="131" spans="1:23">
      <c r="A131">
        <v>-1.6000000000000101</v>
      </c>
      <c r="B131" s="1"/>
      <c r="C131" s="1"/>
      <c r="D131" s="1"/>
      <c r="E131" s="1"/>
      <c r="F131" s="1">
        <v>8.4841192712912801E-4</v>
      </c>
      <c r="G131">
        <f t="shared" si="8"/>
        <v>7.4259135157974288E-4</v>
      </c>
      <c r="H131" s="5">
        <v>1.7910918461614899E-3</v>
      </c>
      <c r="I131" s="1">
        <v>2.3156462911503202E-3</v>
      </c>
      <c r="J131" s="1">
        <v>3.52699095874154E-3</v>
      </c>
      <c r="K131" s="1">
        <v>4.2286291333361297E-3</v>
      </c>
      <c r="L131">
        <f t="shared" si="6"/>
        <v>3.581626497967181E-3</v>
      </c>
      <c r="M131" s="1">
        <v>4.8220653880034301E-3</v>
      </c>
      <c r="N131" s="5">
        <v>5.32018010506037E-3</v>
      </c>
      <c r="O131" s="5">
        <v>5.7365553979702296E-3</v>
      </c>
      <c r="P131" s="1">
        <v>6.0838559809299796E-3</v>
      </c>
      <c r="Q131" s="5">
        <v>6.3731207147605003E-3</v>
      </c>
      <c r="R131" s="5">
        <v>6.61371331406889E-3</v>
      </c>
      <c r="S131" s="5">
        <v>6.8134647320280198E-3</v>
      </c>
      <c r="T131" s="5">
        <v>6.9788845150312202E-3</v>
      </c>
      <c r="U131">
        <f t="shared" si="7"/>
        <v>6.6143625989297378E-3</v>
      </c>
      <c r="V131">
        <f t="shared" si="4"/>
        <v>-0.80000000000000504</v>
      </c>
      <c r="W131">
        <f t="shared" si="5"/>
        <v>1.3228725197859476E-2</v>
      </c>
    </row>
    <row r="132" spans="1:23">
      <c r="A132">
        <v>-1.55000000000001</v>
      </c>
      <c r="B132" s="1"/>
      <c r="C132" s="1"/>
      <c r="D132" s="1"/>
      <c r="E132" s="1"/>
      <c r="F132" s="1">
        <v>1.13121590283883E-3</v>
      </c>
      <c r="G132">
        <f t="shared" si="8"/>
        <v>9.4048518423071935E-4</v>
      </c>
      <c r="H132" s="5">
        <v>2.1681638137744301E-3</v>
      </c>
      <c r="I132" s="1">
        <v>2.7118400283020799E-3</v>
      </c>
      <c r="J132" s="1">
        <v>3.9991859567330302E-3</v>
      </c>
      <c r="K132" s="1">
        <v>4.7118948437770303E-3</v>
      </c>
      <c r="L132">
        <f t="shared" si="6"/>
        <v>4.0307079329578357E-3</v>
      </c>
      <c r="M132" s="1">
        <v>5.3040523215137402E-3</v>
      </c>
      <c r="N132" s="5">
        <v>5.7935578093329101E-3</v>
      </c>
      <c r="O132" s="5">
        <v>6.1969701494325796E-3</v>
      </c>
      <c r="P132" s="1">
        <v>6.5288972259990698E-3</v>
      </c>
      <c r="Q132" s="5">
        <v>6.8016058031621397E-3</v>
      </c>
      <c r="R132" s="5">
        <v>7.0252418142239198E-3</v>
      </c>
      <c r="S132" s="5">
        <v>7.2081282189361898E-3</v>
      </c>
      <c r="T132" s="5">
        <v>7.35707868057106E-3</v>
      </c>
      <c r="U132">
        <f t="shared" si="7"/>
        <v>7.0167906139313885E-3</v>
      </c>
      <c r="V132">
        <f t="shared" ref="V132:V195" si="9">$A132/2</f>
        <v>-0.77500000000000502</v>
      </c>
      <c r="W132">
        <f t="shared" ref="W132:W195" si="10">2*U132</f>
        <v>1.4033581227862777E-2</v>
      </c>
    </row>
    <row r="133" spans="1:23">
      <c r="A133">
        <v>-1.50000000000001</v>
      </c>
      <c r="B133" s="1"/>
      <c r="C133" s="1"/>
      <c r="D133" s="1"/>
      <c r="E133" s="1">
        <v>1.07979699816434E-4</v>
      </c>
      <c r="F133" s="1">
        <v>1.4705806736904799E-3</v>
      </c>
      <c r="G133">
        <f t="shared" si="8"/>
        <v>1.1822159682598054E-3</v>
      </c>
      <c r="H133" s="5">
        <v>2.6017965765293199E-3</v>
      </c>
      <c r="I133" s="1">
        <v>3.1543224392764501E-3</v>
      </c>
      <c r="J133" s="1">
        <v>4.5123372976920099E-3</v>
      </c>
      <c r="K133" s="1">
        <v>5.2292338374591496E-3</v>
      </c>
      <c r="L133">
        <f t="shared" si="6"/>
        <v>4.5191188325012692E-3</v>
      </c>
      <c r="M133" s="1">
        <v>5.8142392382622204E-3</v>
      </c>
      <c r="N133" s="5">
        <v>6.2901866327535298E-3</v>
      </c>
      <c r="O133" s="5">
        <v>6.67652339339479E-3</v>
      </c>
      <c r="P133" s="1">
        <v>6.98966924171088E-3</v>
      </c>
      <c r="Q133" s="5">
        <v>7.2429990680375296E-3</v>
      </c>
      <c r="R133" s="5">
        <v>7.4473363041023897E-3</v>
      </c>
      <c r="S133" s="5">
        <v>7.6114088377943704E-3</v>
      </c>
      <c r="T133" s="5">
        <v>7.7422631755804496E-3</v>
      </c>
      <c r="U133">
        <f t="shared" si="7"/>
        <v>7.4297591030058159E-3</v>
      </c>
      <c r="V133">
        <f t="shared" si="9"/>
        <v>-0.750000000000005</v>
      </c>
      <c r="W133">
        <f t="shared" si="10"/>
        <v>1.4859518206011632E-2</v>
      </c>
    </row>
    <row r="134" spans="1:23">
      <c r="A134">
        <v>-1.4500000000000099</v>
      </c>
      <c r="B134" s="1"/>
      <c r="C134" s="1"/>
      <c r="D134" s="1"/>
      <c r="E134" s="1">
        <v>3.2393909944930299E-4</v>
      </c>
      <c r="F134" s="1">
        <v>1.87164813015153E-3</v>
      </c>
      <c r="G134">
        <f t="shared" si="8"/>
        <v>1.4749743747020077E-3</v>
      </c>
      <c r="H134" s="5">
        <v>3.0961526171855102E-3</v>
      </c>
      <c r="I134" s="1">
        <v>3.64502902025847E-3</v>
      </c>
      <c r="J134" s="1">
        <v>5.0669152527798899E-3</v>
      </c>
      <c r="K134" s="1">
        <v>5.7803834954222102E-3</v>
      </c>
      <c r="L134">
        <f t="shared" si="6"/>
        <v>5.0477471067778609E-3</v>
      </c>
      <c r="M134" s="1">
        <v>6.3519604297216604E-3</v>
      </c>
      <c r="N134" s="5">
        <v>6.8091727595918101E-3</v>
      </c>
      <c r="O134" s="5">
        <v>7.1742066407262496E-3</v>
      </c>
      <c r="P134" s="1">
        <v>7.4651175382562098E-3</v>
      </c>
      <c r="Q134" s="5">
        <v>7.6962423088759099E-3</v>
      </c>
      <c r="R134" s="5">
        <v>7.8789602920442195E-3</v>
      </c>
      <c r="S134" s="5">
        <v>8.0223066282850107E-3</v>
      </c>
      <c r="T134" s="5">
        <v>8.1334826558698801E-3</v>
      </c>
      <c r="U134">
        <f t="shared" si="7"/>
        <v>7.8522957086166207E-3</v>
      </c>
      <c r="V134">
        <f t="shared" si="9"/>
        <v>-0.72500000000000497</v>
      </c>
      <c r="W134">
        <f t="shared" si="10"/>
        <v>1.5704591417233241E-2</v>
      </c>
    </row>
    <row r="135" spans="1:23">
      <c r="A135">
        <v>-1.4000000000000099</v>
      </c>
      <c r="B135" s="1"/>
      <c r="C135" s="1"/>
      <c r="D135" s="1"/>
      <c r="E135" s="1">
        <v>6.4787819889860696E-4</v>
      </c>
      <c r="F135" s="1">
        <v>2.3395601626894102E-3</v>
      </c>
      <c r="G135">
        <f t="shared" si="8"/>
        <v>1.8264799986637929E-3</v>
      </c>
      <c r="H135" s="5">
        <v>3.6544150107942902E-3</v>
      </c>
      <c r="I135" s="1">
        <v>4.1854988405036903E-3</v>
      </c>
      <c r="J135" s="1">
        <v>5.6629436964476202E-3</v>
      </c>
      <c r="K135" s="1">
        <v>6.3647208610627601E-3</v>
      </c>
      <c r="L135">
        <f t="shared" si="6"/>
        <v>5.6171084806364274E-3</v>
      </c>
      <c r="M135" s="1">
        <v>6.9162509238985103E-3</v>
      </c>
      <c r="N135" s="5">
        <v>7.3493782389819698E-3</v>
      </c>
      <c r="O135" s="5">
        <v>7.6888119379433699E-3</v>
      </c>
      <c r="P135" s="1">
        <v>7.9540245397565802E-3</v>
      </c>
      <c r="Q135" s="5">
        <v>8.1601435554746991E-3</v>
      </c>
      <c r="R135" s="5">
        <v>8.3189671640717996E-3</v>
      </c>
      <c r="S135" s="5">
        <v>8.4397306166654699E-3</v>
      </c>
      <c r="T135" s="5">
        <v>8.5297062621856393E-3</v>
      </c>
      <c r="U135">
        <f t="shared" si="7"/>
        <v>8.2833165357695838E-3</v>
      </c>
      <c r="V135">
        <f t="shared" si="9"/>
        <v>-0.70000000000000495</v>
      </c>
      <c r="W135">
        <f t="shared" si="10"/>
        <v>1.6566633071539168E-2</v>
      </c>
    </row>
    <row r="136" spans="1:23">
      <c r="A136">
        <v>-1.3500000000000101</v>
      </c>
      <c r="B136" s="1"/>
      <c r="C136" s="1"/>
      <c r="D136" s="1"/>
      <c r="E136" s="1">
        <v>1.0797969981643401E-3</v>
      </c>
      <c r="F136" s="1">
        <v>2.8794586617715799E-3</v>
      </c>
      <c r="G136">
        <f t="shared" si="8"/>
        <v>2.2448542938190946E-3</v>
      </c>
      <c r="H136" s="5">
        <v>4.2787874246988499E-3</v>
      </c>
      <c r="I136" s="1">
        <v>4.7768162442603599E-3</v>
      </c>
      <c r="J136" s="1">
        <v>6.2999584649514398E-3</v>
      </c>
      <c r="K136" s="1">
        <v>6.9812409865624304E-3</v>
      </c>
      <c r="L136">
        <f t="shared" si="6"/>
        <v>6.2272948578419828E-3</v>
      </c>
      <c r="M136" s="1">
        <v>7.5058349402864202E-3</v>
      </c>
      <c r="N136" s="5">
        <v>7.9094159761941493E-3</v>
      </c>
      <c r="O136" s="5">
        <v>8.2189306300305305E-3</v>
      </c>
      <c r="P136" s="1">
        <v>8.4550105764005096E-3</v>
      </c>
      <c r="Q136" s="5">
        <v>8.6333793226279505E-3</v>
      </c>
      <c r="R136" s="5">
        <v>8.7661031139540692E-3</v>
      </c>
      <c r="S136" s="5">
        <v>8.8625020597005895E-3</v>
      </c>
      <c r="T136" s="5">
        <v>8.9298309575429596E-3</v>
      </c>
      <c r="U136">
        <f t="shared" si="7"/>
        <v>8.7216281592110544E-3</v>
      </c>
      <c r="V136">
        <f t="shared" si="9"/>
        <v>-0.67500000000000504</v>
      </c>
      <c r="W136">
        <f t="shared" si="10"/>
        <v>1.7443256318422109E-2</v>
      </c>
    </row>
    <row r="137" spans="1:23">
      <c r="A137">
        <v>-1.30000000000001</v>
      </c>
      <c r="B137" s="1"/>
      <c r="C137" s="1"/>
      <c r="D137" s="1"/>
      <c r="E137" s="1">
        <v>1.61969549724651E-3</v>
      </c>
      <c r="F137" s="1">
        <v>3.4964855178654902E-3</v>
      </c>
      <c r="G137">
        <f t="shared" si="8"/>
        <v>2.7384460283003125E-3</v>
      </c>
      <c r="H137" s="5">
        <v>4.9704941185342803E-3</v>
      </c>
      <c r="I137" s="1">
        <v>5.41955255269151E-3</v>
      </c>
      <c r="J137" s="1">
        <v>6.9769740431655904E-3</v>
      </c>
      <c r="K137" s="1">
        <v>7.6285391658546201E-3</v>
      </c>
      <c r="L137">
        <f t="shared" si="6"/>
        <v>6.8779251283391171E-3</v>
      </c>
      <c r="M137" s="1">
        <v>8.1191180198460899E-3</v>
      </c>
      <c r="N137" s="5">
        <v>8.4876475293811805E-3</v>
      </c>
      <c r="O137" s="5">
        <v>8.7629543753753401E-3</v>
      </c>
      <c r="P137" s="1">
        <v>8.9665366557548001E-3</v>
      </c>
      <c r="Q137" s="5">
        <v>9.1144982792435904E-3</v>
      </c>
      <c r="R137" s="5">
        <v>9.2190112010875798E-3</v>
      </c>
      <c r="S137" s="5">
        <v>9.2893585926750906E-3</v>
      </c>
      <c r="T137" s="5">
        <v>9.3326855931775594E-3</v>
      </c>
      <c r="U137">
        <f t="shared" si="7"/>
        <v>9.1659307961421826E-3</v>
      </c>
      <c r="V137">
        <f t="shared" si="9"/>
        <v>-0.65000000000000502</v>
      </c>
      <c r="W137">
        <f t="shared" si="10"/>
        <v>1.8331861592284365E-2</v>
      </c>
    </row>
    <row r="138" spans="1:23">
      <c r="A138">
        <v>-1.25</v>
      </c>
      <c r="B138" s="1"/>
      <c r="C138" s="1"/>
      <c r="D138" s="1"/>
      <c r="E138" s="1">
        <v>2.26757369614512E-3</v>
      </c>
      <c r="F138" s="1">
        <v>4.1957826214385902E-3</v>
      </c>
      <c r="G138">
        <f t="shared" si="8"/>
        <v>3.3156066770359204E-3</v>
      </c>
      <c r="H138" s="5">
        <v>5.7297799442276197E-3</v>
      </c>
      <c r="I138" s="1">
        <v>6.1137077657971604E-3</v>
      </c>
      <c r="J138" s="1">
        <v>7.6924585796917704E-3</v>
      </c>
      <c r="K138" s="1">
        <v>8.3047976093496203E-3</v>
      </c>
      <c r="L138">
        <f t="shared" si="6"/>
        <v>7.5680998568465217E-3</v>
      </c>
      <c r="M138" s="1">
        <v>8.7541831737188193E-3</v>
      </c>
      <c r="N138" s="5">
        <v>9.0821839145004898E-3</v>
      </c>
      <c r="O138" s="5">
        <v>9.3190785255889801E-3</v>
      </c>
      <c r="P138" s="1">
        <v>9.4869090723212098E-3</v>
      </c>
      <c r="Q138" s="5">
        <v>9.6019263590727197E-3</v>
      </c>
      <c r="R138" s="5">
        <v>9.6762365445919301E-3</v>
      </c>
      <c r="S138" s="5">
        <v>9.7189592789765997E-3</v>
      </c>
      <c r="T138" s="5">
        <v>9.7370356944855799E-3</v>
      </c>
      <c r="U138">
        <f t="shared" si="7"/>
        <v>9.6148226717752555E-3</v>
      </c>
      <c r="V138">
        <f t="shared" si="9"/>
        <v>-0.625</v>
      </c>
      <c r="W138">
        <f t="shared" si="10"/>
        <v>1.9229645343550511E-2</v>
      </c>
    </row>
    <row r="139" spans="1:23">
      <c r="A139">
        <v>-1.2</v>
      </c>
      <c r="B139" s="1"/>
      <c r="C139" s="1"/>
      <c r="D139" s="1"/>
      <c r="E139" s="1">
        <v>3.0234315948601599E-3</v>
      </c>
      <c r="F139" s="1">
        <v>4.9824918629583301E-3</v>
      </c>
      <c r="G139">
        <f t="shared" si="8"/>
        <v>3.9844154605724203E-3</v>
      </c>
      <c r="H139" s="5">
        <v>6.5559103459977997E-3</v>
      </c>
      <c r="I139" s="1">
        <v>6.8586522643363998E-3</v>
      </c>
      <c r="J139" s="1">
        <v>8.4443172302654593E-3</v>
      </c>
      <c r="K139" s="1">
        <v>9.0077771156377197E-3</v>
      </c>
      <c r="L139">
        <f t="shared" si="6"/>
        <v>8.2963613430554854E-3</v>
      </c>
      <c r="M139" s="1">
        <v>9.4087913238770794E-3</v>
      </c>
      <c r="N139" s="5">
        <v>9.6908895858580403E-3</v>
      </c>
      <c r="O139" s="5">
        <v>9.8853079513270894E-3</v>
      </c>
      <c r="P139" s="1">
        <v>1.0014285891233E-2</v>
      </c>
      <c r="Q139" s="5">
        <v>1.0093973322265901E-2</v>
      </c>
      <c r="R139" s="5">
        <v>1.01362326482617E-2</v>
      </c>
      <c r="S139" s="5">
        <v>1.0149890548106E-2</v>
      </c>
      <c r="T139" s="5">
        <v>1.01415889500603E-2</v>
      </c>
      <c r="U139">
        <f t="shared" si="7"/>
        <v>1.0066805590492934E-2</v>
      </c>
      <c r="V139">
        <f t="shared" si="9"/>
        <v>-0.6</v>
      </c>
      <c r="W139">
        <f t="shared" si="10"/>
        <v>2.0133611180985868E-2</v>
      </c>
    </row>
    <row r="140" spans="1:23">
      <c r="A140">
        <v>-1.1499999999999999</v>
      </c>
      <c r="B140" s="1"/>
      <c r="C140" s="1"/>
      <c r="E140" s="1">
        <v>3.88726919339164E-3</v>
      </c>
      <c r="F140" s="1">
        <v>5.8617551328921502E-3</v>
      </c>
      <c r="G140">
        <f t="shared" si="8"/>
        <v>4.7523565773082525E-3</v>
      </c>
      <c r="H140" s="5">
        <v>7.4471713603556696E-3</v>
      </c>
      <c r="I140" s="1">
        <v>7.6530685117495202E-3</v>
      </c>
      <c r="J140" s="1">
        <v>9.2298838294590999E-3</v>
      </c>
      <c r="K140" s="1">
        <v>9.7348142953903004E-3</v>
      </c>
      <c r="L140">
        <f t="shared" si="6"/>
        <v>9.0606605544563436E-3</v>
      </c>
      <c r="M140" s="1">
        <v>1.0080386238411501E-2</v>
      </c>
      <c r="N140" s="5">
        <v>1.0311389719433701E-2</v>
      </c>
      <c r="O140" s="5">
        <v>1.04594653609342E-2</v>
      </c>
      <c r="P140" s="1">
        <v>1.0546685317113801E-2</v>
      </c>
      <c r="Q140" s="5">
        <v>1.0588840758080399E-2</v>
      </c>
      <c r="R140" s="5">
        <v>1.05973688367564E-2</v>
      </c>
      <c r="S140" s="5">
        <v>1.0580672998087201E-2</v>
      </c>
      <c r="T140" s="5">
        <v>1.0545001378568199E-2</v>
      </c>
      <c r="U140">
        <f t="shared" si="7"/>
        <v>1.0520291709842309E-2</v>
      </c>
      <c r="V140">
        <f t="shared" si="9"/>
        <v>-0.57499999999999996</v>
      </c>
      <c r="W140">
        <f t="shared" si="10"/>
        <v>2.1040583419684619E-2</v>
      </c>
    </row>
    <row r="141" spans="1:23">
      <c r="A141">
        <v>-1.1000000000000001</v>
      </c>
      <c r="B141" s="1"/>
      <c r="C141" s="1"/>
      <c r="D141" s="1"/>
      <c r="E141" s="1">
        <v>4.8590864917395504E-3</v>
      </c>
      <c r="F141" s="1">
        <v>6.8387143217075097E-3</v>
      </c>
      <c r="G141">
        <f t="shared" si="8"/>
        <v>5.6259544660962309E-3</v>
      </c>
      <c r="H141" s="5">
        <v>8.4008696161039995E-3</v>
      </c>
      <c r="I141" s="1">
        <v>8.4948927560802093E-3</v>
      </c>
      <c r="J141" s="1">
        <v>1.0045920890682E-2</v>
      </c>
      <c r="K141" s="1">
        <v>1.04828249026785E-2</v>
      </c>
      <c r="L141">
        <f t="shared" si="6"/>
        <v>9.8583323975923488E-3</v>
      </c>
      <c r="M141" s="1">
        <v>1.0766104093649699E-2</v>
      </c>
      <c r="N141" s="5">
        <v>1.0941080880823101E-2</v>
      </c>
      <c r="O141" s="5">
        <v>1.10392021224038E-2</v>
      </c>
      <c r="P141" s="1">
        <v>1.10819959328849E-2</v>
      </c>
      <c r="Q141" s="5">
        <v>1.10846314995224E-2</v>
      </c>
      <c r="R141" s="5">
        <v>1.1057938768840699E-2</v>
      </c>
      <c r="S141" s="5">
        <v>1.10097690272605E-2</v>
      </c>
      <c r="T141" s="5">
        <v>1.0945884139847199E-2</v>
      </c>
      <c r="U141">
        <f t="shared" si="7"/>
        <v>1.0973611498314443E-2</v>
      </c>
      <c r="V141">
        <f t="shared" si="9"/>
        <v>-0.55000000000000004</v>
      </c>
      <c r="W141">
        <f t="shared" si="10"/>
        <v>2.1947222996628886E-2</v>
      </c>
    </row>
    <row r="142" spans="1:23">
      <c r="A142">
        <v>-1.05</v>
      </c>
      <c r="B142" s="1"/>
      <c r="C142" s="1"/>
      <c r="D142" s="1"/>
      <c r="E142" s="1">
        <v>5.9388834899038899E-3</v>
      </c>
      <c r="F142" s="1">
        <v>7.9185113198718595E-3</v>
      </c>
      <c r="G142">
        <f t="shared" si="8"/>
        <v>6.6103765341309949E-3</v>
      </c>
      <c r="H142" s="5">
        <v>9.4133323343374604E-3</v>
      </c>
      <c r="I142" s="1">
        <v>9.3812567318976598E-3</v>
      </c>
      <c r="J142" s="1">
        <v>1.08886279344775E-2</v>
      </c>
      <c r="K142" s="1">
        <v>1.12483138289297E-2</v>
      </c>
      <c r="L142">
        <f t="shared" si="6"/>
        <v>1.0686080708905541E-2</v>
      </c>
      <c r="M142" s="1">
        <v>1.1462787724797099E-2</v>
      </c>
      <c r="N142" s="5">
        <v>1.1577145109270799E-2</v>
      </c>
      <c r="O142" s="5">
        <v>1.1622011561374299E-2</v>
      </c>
      <c r="P142" s="1">
        <v>1.1617988766077701E-2</v>
      </c>
      <c r="Q142" s="5">
        <v>1.1579360400826799E-2</v>
      </c>
      <c r="R142" s="5">
        <v>1.15161699788262E-2</v>
      </c>
      <c r="S142" s="5">
        <v>1.14355912495134E-2</v>
      </c>
      <c r="T142" s="5">
        <v>1.13428109483742E-2</v>
      </c>
      <c r="U142">
        <f t="shared" si="7"/>
        <v>1.142502284108065E-2</v>
      </c>
      <c r="V142">
        <f t="shared" si="9"/>
        <v>-0.52500000000000002</v>
      </c>
      <c r="W142">
        <f t="shared" si="10"/>
        <v>2.2850045682161299E-2</v>
      </c>
    </row>
    <row r="143" spans="1:23">
      <c r="A143">
        <v>-1</v>
      </c>
      <c r="B143" s="1"/>
      <c r="C143" s="1">
        <v>2.26757369614512E-3</v>
      </c>
      <c r="D143">
        <f>_xlfn.NORM.DIST($A143,0,SQRT(C$2/6),FALSE)/20</f>
        <v>2.4326086664820746E-3</v>
      </c>
      <c r="E143" s="1">
        <v>7.1266601878846696E-3</v>
      </c>
      <c r="F143" s="1">
        <v>9.1062880178526401E-3</v>
      </c>
      <c r="G143">
        <f t="shared" si="8"/>
        <v>7.7090164901884627E-3</v>
      </c>
      <c r="H143" s="5">
        <v>1.04799073284426E-2</v>
      </c>
      <c r="I143" s="1">
        <v>1.03084293622186E-2</v>
      </c>
      <c r="J143" s="1">
        <v>1.17536581451161E-2</v>
      </c>
      <c r="K143" s="1">
        <v>1.20273923147404E-2</v>
      </c>
      <c r="L143">
        <f t="shared" si="6"/>
        <v>1.1539974210409146E-2</v>
      </c>
      <c r="M143" s="1">
        <v>1.21670055562883E-2</v>
      </c>
      <c r="N143" s="5">
        <v>1.2216567393874601E-2</v>
      </c>
      <c r="O143" s="5">
        <v>1.22052446692752E-2</v>
      </c>
      <c r="P143" s="1">
        <v>1.21523311124144E-2</v>
      </c>
      <c r="Q143" s="5">
        <v>1.20709664087535E-2</v>
      </c>
      <c r="R143" s="5">
        <v>1.19702343828302E-2</v>
      </c>
      <c r="S143" s="5">
        <v>1.18565116362813E-2</v>
      </c>
      <c r="T143" s="5">
        <v>1.17343260392502E-2</v>
      </c>
      <c r="U143">
        <f t="shared" si="7"/>
        <v>1.1872721240832726E-2</v>
      </c>
      <c r="V143">
        <f t="shared" si="9"/>
        <v>-0.5</v>
      </c>
      <c r="W143">
        <f t="shared" si="10"/>
        <v>2.3745442481665453E-2</v>
      </c>
    </row>
    <row r="144" spans="1:23">
      <c r="A144">
        <v>-0.95</v>
      </c>
      <c r="B144" s="1"/>
      <c r="C144" s="1">
        <v>4.53514739229024E-3</v>
      </c>
      <c r="D144">
        <f t="shared" ref="D144:D183" si="11">_xlfn.NORM.DIST($A144,0,SQRT(C$2/6),FALSE)/20</f>
        <v>3.2591427700817271E-3</v>
      </c>
      <c r="E144" s="1">
        <v>8.42241658568188E-3</v>
      </c>
      <c r="F144" s="1">
        <v>1.0386618744247501E-2</v>
      </c>
      <c r="G144">
        <f t="shared" si="8"/>
        <v>8.9230749859904625E-3</v>
      </c>
      <c r="H144" s="5">
        <v>1.1594963004098E-2</v>
      </c>
      <c r="I144" s="1">
        <v>1.12717584604298E-2</v>
      </c>
      <c r="J144" s="1">
        <v>1.26361433554864E-2</v>
      </c>
      <c r="K144" s="1">
        <v>1.28158029347674E-2</v>
      </c>
      <c r="L144">
        <f t="shared" si="6"/>
        <v>1.2415454488164586E-2</v>
      </c>
      <c r="M144" s="1">
        <v>1.28750751325302E-2</v>
      </c>
      <c r="N144" s="5">
        <v>1.2856156457606E-2</v>
      </c>
      <c r="O144" s="5">
        <v>1.2786128116884701E-2</v>
      </c>
      <c r="P144" s="1">
        <v>1.26826020185116E-2</v>
      </c>
      <c r="Q144" s="5">
        <v>1.2557325839049E-2</v>
      </c>
      <c r="R144" s="5">
        <v>1.2418259672286901E-2</v>
      </c>
      <c r="S144" s="5">
        <v>1.22708713183149E-2</v>
      </c>
      <c r="T144" s="5">
        <v>1.21189526292079E-2</v>
      </c>
      <c r="U144">
        <f t="shared" si="7"/>
        <v>1.2314851043895739E-2</v>
      </c>
      <c r="V144">
        <f t="shared" si="9"/>
        <v>-0.47499999999999998</v>
      </c>
      <c r="W144">
        <f t="shared" si="10"/>
        <v>2.4629702087791479E-2</v>
      </c>
    </row>
    <row r="145" spans="1:23">
      <c r="A145">
        <v>-0.9</v>
      </c>
      <c r="B145" s="1"/>
      <c r="C145" s="1">
        <v>6.8027210884353704E-3</v>
      </c>
      <c r="D145">
        <f t="shared" si="11"/>
        <v>4.3015017539724055E-3</v>
      </c>
      <c r="E145" s="1">
        <v>9.8261526832955307E-3</v>
      </c>
      <c r="F145" s="1">
        <v>1.17440778276541E-2</v>
      </c>
      <c r="G145">
        <f t="shared" si="8"/>
        <v>1.0251157402814896E-2</v>
      </c>
      <c r="H145" s="5">
        <v>1.2751888359274099E-2</v>
      </c>
      <c r="I145" s="1">
        <v>1.22656124322096E-2</v>
      </c>
      <c r="J145" s="1">
        <v>1.35307273602824E-2</v>
      </c>
      <c r="K145" s="1">
        <v>1.36089529109147E-2</v>
      </c>
      <c r="L145">
        <f t="shared" si="6"/>
        <v>1.3307356814901897E-2</v>
      </c>
      <c r="M145" s="1">
        <v>1.3583091099216901E-2</v>
      </c>
      <c r="N145" s="5">
        <v>1.34925686993285E-2</v>
      </c>
      <c r="O145" s="5">
        <v>1.33617844300731E-2</v>
      </c>
      <c r="P145" s="1">
        <v>1.32063092980696E-2</v>
      </c>
      <c r="Q145" s="5">
        <v>1.3036266750399501E-2</v>
      </c>
      <c r="R145" s="5">
        <v>1.28583415035612E-2</v>
      </c>
      <c r="S145" s="5">
        <v>1.26769909704039E-2</v>
      </c>
      <c r="T145" s="5">
        <v>1.24952018079795E-2</v>
      </c>
      <c r="U145">
        <f t="shared" si="7"/>
        <v>1.2749517605138544E-2</v>
      </c>
      <c r="V145">
        <f t="shared" si="9"/>
        <v>-0.45</v>
      </c>
      <c r="W145">
        <f t="shared" si="10"/>
        <v>2.5499035210277087E-2</v>
      </c>
    </row>
    <row r="146" spans="1:23">
      <c r="A146">
        <v>-0.85</v>
      </c>
      <c r="B146" s="1"/>
      <c r="C146" s="1">
        <v>9.0702947845804904E-3</v>
      </c>
      <c r="D146">
        <f t="shared" si="11"/>
        <v>5.5927113583004156E-3</v>
      </c>
      <c r="E146" s="1">
        <v>1.1337868480725599E-2</v>
      </c>
      <c r="F146" s="1">
        <v>1.3163239596670101E-2</v>
      </c>
      <c r="G146">
        <f t="shared" si="8"/>
        <v>1.168891102287457E-2</v>
      </c>
      <c r="H146" s="5">
        <v>1.3943092984233201E-2</v>
      </c>
      <c r="I146" s="1">
        <v>1.32834968716843E-2</v>
      </c>
      <c r="J146" s="1">
        <v>1.44316075574876E-2</v>
      </c>
      <c r="K146" s="1">
        <v>1.44019548284515E-2</v>
      </c>
      <c r="L146">
        <f t="shared" si="6"/>
        <v>1.4209944356143991E-2</v>
      </c>
      <c r="M146" s="1">
        <v>1.42869574148905E-2</v>
      </c>
      <c r="N146" s="5">
        <v>1.4122335073484701E-2</v>
      </c>
      <c r="O146" s="5">
        <v>1.39292541469756E-2</v>
      </c>
      <c r="P146" s="1">
        <v>1.37209079293652E-2</v>
      </c>
      <c r="Q146" s="5">
        <v>1.3505584290116E-2</v>
      </c>
      <c r="R146" s="5">
        <v>1.32885563797372E-2</v>
      </c>
      <c r="S146" s="5">
        <v>1.30731816931451E-2</v>
      </c>
      <c r="T146" s="5">
        <v>1.2861581788769999E-2</v>
      </c>
      <c r="U146">
        <f t="shared" si="7"/>
        <v>1.3174800289200473E-2</v>
      </c>
      <c r="V146">
        <f t="shared" si="9"/>
        <v>-0.42499999999999999</v>
      </c>
      <c r="W146">
        <f t="shared" si="10"/>
        <v>2.6349600578400946E-2</v>
      </c>
    </row>
    <row r="147" spans="1:23">
      <c r="A147">
        <v>-0.8</v>
      </c>
      <c r="B147" s="1"/>
      <c r="C147" s="1">
        <v>1.1337868480725599E-2</v>
      </c>
      <c r="D147">
        <f t="shared" si="11"/>
        <v>7.1632529959345312E-3</v>
      </c>
      <c r="E147" s="1">
        <v>1.2957563977972099E-2</v>
      </c>
      <c r="F147" s="1">
        <v>1.46286783798931E-2</v>
      </c>
      <c r="G147">
        <f t="shared" si="8"/>
        <v>1.3228725197859633E-2</v>
      </c>
      <c r="H147" s="5">
        <v>1.51600070615295E-2</v>
      </c>
      <c r="I147" s="1">
        <v>1.4318171157583199E-2</v>
      </c>
      <c r="J147" s="1">
        <v>1.5332584918155799E-2</v>
      </c>
      <c r="K147" s="1">
        <v>1.51896738296945E-2</v>
      </c>
      <c r="L147">
        <f t="shared" si="6"/>
        <v>1.5116955978014454E-2</v>
      </c>
      <c r="M147" s="1">
        <v>1.49824235019183E-2</v>
      </c>
      <c r="N147" s="5">
        <v>1.47418906241812E-2</v>
      </c>
      <c r="O147" s="5">
        <v>1.4485519739865199E-2</v>
      </c>
      <c r="P147" s="1">
        <v>1.42238196568907E-2</v>
      </c>
      <c r="Q147" s="5">
        <v>1.3963056868959701E-2</v>
      </c>
      <c r="R147" s="5">
        <v>1.37069751089291E-2</v>
      </c>
      <c r="S147" s="5">
        <v>1.34577562975833E-2</v>
      </c>
      <c r="T147" s="5">
        <v>1.32166074406891E-2</v>
      </c>
      <c r="U147">
        <f t="shared" si="7"/>
        <v>1.3588766190482238E-2</v>
      </c>
      <c r="V147">
        <f t="shared" si="9"/>
        <v>-0.4</v>
      </c>
      <c r="W147">
        <f t="shared" si="10"/>
        <v>2.7177532380964476E-2</v>
      </c>
    </row>
    <row r="148" spans="1:23">
      <c r="A148">
        <v>-0.75</v>
      </c>
      <c r="B148" s="1"/>
      <c r="C148" s="1">
        <v>1.3605442176870699E-2</v>
      </c>
      <c r="D148">
        <f t="shared" si="11"/>
        <v>9.0382376650027432E-3</v>
      </c>
      <c r="E148" s="1">
        <v>1.4685239175035E-2</v>
      </c>
      <c r="F148" s="1">
        <v>1.6124968505920802E-2</v>
      </c>
      <c r="G148">
        <f t="shared" si="8"/>
        <v>1.4859518206011802E-2</v>
      </c>
      <c r="H148" s="5">
        <v>1.63930813660093E-2</v>
      </c>
      <c r="I148" s="1">
        <v>1.53617650493951E-2</v>
      </c>
      <c r="J148" s="1">
        <v>1.6227122284489599E-2</v>
      </c>
      <c r="K148" s="1">
        <v>1.5966780359887401E-2</v>
      </c>
      <c r="L148">
        <f t="shared" ref="L148:L211" si="12">_xlfn.NORM.DIST($A148,0,SQRT(K$2/6),FALSE)/20</f>
        <v>1.6021667522670466E-2</v>
      </c>
      <c r="M148" s="1">
        <v>1.56651239755537E-2</v>
      </c>
      <c r="N148" s="5">
        <v>1.53476063349949E-2</v>
      </c>
      <c r="O148" s="5">
        <v>1.5027531051185801E-2</v>
      </c>
      <c r="P148" s="1">
        <v>1.47124535970935E-2</v>
      </c>
      <c r="Q148" s="5">
        <v>1.4406463007244101E-2</v>
      </c>
      <c r="R148" s="5">
        <v>1.41116767129825E-2</v>
      </c>
      <c r="S148" s="5">
        <v>1.38290408912859E-2</v>
      </c>
      <c r="T148" s="5">
        <v>1.3558810020878999E-2</v>
      </c>
      <c r="U148">
        <f t="shared" ref="U148:U211" si="13">_xlfn.NORM.DIST($A148,0,SQRT(T$2/6),FALSE)/20</f>
        <v>1.3989484440509434E-2</v>
      </c>
      <c r="V148">
        <f t="shared" si="9"/>
        <v>-0.375</v>
      </c>
      <c r="W148">
        <f t="shared" si="10"/>
        <v>2.7978968881018869E-2</v>
      </c>
    </row>
    <row r="149" spans="1:23">
      <c r="A149">
        <v>-0.7</v>
      </c>
      <c r="B149" s="1"/>
      <c r="C149" s="1">
        <v>1.5873015873015799E-2</v>
      </c>
      <c r="D149">
        <f t="shared" si="11"/>
        <v>1.1234216961273089E-2</v>
      </c>
      <c r="E149" s="1">
        <v>1.6520894071914399E-2</v>
      </c>
      <c r="F149" s="1">
        <v>1.76366843033509E-2</v>
      </c>
      <c r="G149">
        <f t="shared" si="8"/>
        <v>1.6566633071539338E-2</v>
      </c>
      <c r="H149" s="5">
        <v>1.7631787264810499E-2</v>
      </c>
      <c r="I149" s="1">
        <v>1.6405895283523399E-2</v>
      </c>
      <c r="J149" s="1">
        <v>1.71084109962143E-2</v>
      </c>
      <c r="K149" s="1">
        <v>1.6727807539912799E-2</v>
      </c>
      <c r="L149">
        <f t="shared" si="12"/>
        <v>1.6916966043967786E-2</v>
      </c>
      <c r="M149" s="1">
        <v>1.6330621519241698E-2</v>
      </c>
      <c r="N149" s="5">
        <v>1.5935822907992201E-2</v>
      </c>
      <c r="O149" s="5">
        <v>1.55522319621478E-2</v>
      </c>
      <c r="P149" s="1">
        <v>1.5184227627857301E-2</v>
      </c>
      <c r="Q149" s="5">
        <v>1.4833598680923E-2</v>
      </c>
      <c r="R149" s="5">
        <v>1.4500762651409101E-2</v>
      </c>
      <c r="S149" s="5">
        <v>1.4185386658264699E-2</v>
      </c>
      <c r="T149" s="5">
        <v>1.3886747019848499E-2</v>
      </c>
      <c r="U149">
        <f t="shared" si="13"/>
        <v>1.4375040958949528E-2</v>
      </c>
      <c r="V149">
        <f t="shared" si="9"/>
        <v>-0.35</v>
      </c>
      <c r="W149">
        <f t="shared" si="10"/>
        <v>2.8750081917899056E-2</v>
      </c>
    </row>
    <row r="150" spans="1:23">
      <c r="A150">
        <v>-0.65</v>
      </c>
      <c r="B150" s="1"/>
      <c r="C150" s="1">
        <v>1.8140589569160901E-2</v>
      </c>
      <c r="D150">
        <f t="shared" si="11"/>
        <v>1.3755850256678501E-2</v>
      </c>
      <c r="E150" s="1">
        <v>1.8464528668610199E-2</v>
      </c>
      <c r="F150" s="1">
        <v>1.9148400100781001E-2</v>
      </c>
      <c r="G150">
        <f t="shared" si="8"/>
        <v>1.8331861592284539E-2</v>
      </c>
      <c r="H150" s="5">
        <v>1.8864616717363201E-2</v>
      </c>
      <c r="I150" s="1">
        <v>1.7441782169441901E-2</v>
      </c>
      <c r="J150" s="1">
        <v>1.7969445845249999E-2</v>
      </c>
      <c r="K150" s="1">
        <v>1.7467212240469002E-2</v>
      </c>
      <c r="L150">
        <f t="shared" si="12"/>
        <v>1.7795436113021493E-2</v>
      </c>
      <c r="M150" s="1">
        <v>1.69744524038286E-2</v>
      </c>
      <c r="N150" s="5">
        <v>1.6502886045154999E-2</v>
      </c>
      <c r="O150" s="5">
        <v>1.6056587984591499E-2</v>
      </c>
      <c r="P150" s="1">
        <v>1.5636590324030201E-2</v>
      </c>
      <c r="Q150" s="5">
        <v>1.52422949850687E-2</v>
      </c>
      <c r="R150" s="5">
        <v>1.48723712179965E-2</v>
      </c>
      <c r="S150" s="5">
        <v>1.45251817202485E-2</v>
      </c>
      <c r="T150" s="5">
        <v>1.41990120302433E-2</v>
      </c>
      <c r="U150">
        <f t="shared" si="13"/>
        <v>1.4743553494010728E-2</v>
      </c>
      <c r="V150">
        <f t="shared" si="9"/>
        <v>-0.32500000000000001</v>
      </c>
      <c r="W150">
        <f t="shared" si="10"/>
        <v>2.9487106988021455E-2</v>
      </c>
    </row>
    <row r="151" spans="1:23">
      <c r="A151">
        <v>-0.6</v>
      </c>
      <c r="B151" s="1"/>
      <c r="C151" s="1">
        <v>2.04081632653061E-2</v>
      </c>
      <c r="D151">
        <f t="shared" si="11"/>
        <v>1.6592722686110971E-2</v>
      </c>
      <c r="E151" s="1">
        <v>2.05161429651225E-2</v>
      </c>
      <c r="F151" s="1">
        <v>2.0644690226808701E-2</v>
      </c>
      <c r="G151">
        <f t="shared" si="8"/>
        <v>2.0133611180985868E-2</v>
      </c>
      <c r="H151" s="5">
        <v>2.00790822753893E-2</v>
      </c>
      <c r="I151" s="1">
        <v>1.84603661858509E-2</v>
      </c>
      <c r="J151" s="1">
        <v>1.8803108358680001E-2</v>
      </c>
      <c r="K151" s="1">
        <v>1.81794389323457E-2</v>
      </c>
      <c r="L151">
        <f t="shared" si="12"/>
        <v>1.8649456923408365E-2</v>
      </c>
      <c r="M151" s="1">
        <v>1.7592174077830099E-2</v>
      </c>
      <c r="N151" s="5">
        <v>1.7045182772680901E-2</v>
      </c>
      <c r="O151" s="5">
        <v>1.6537614443082799E-2</v>
      </c>
      <c r="P151" s="1">
        <v>1.60670431872998E-2</v>
      </c>
      <c r="Q151" s="5">
        <v>1.5630435923190199E-2</v>
      </c>
      <c r="R151" s="5">
        <v>1.52246919619092E-2</v>
      </c>
      <c r="S151" s="5">
        <v>1.4846862963234999E-2</v>
      </c>
      <c r="T151" s="5">
        <v>1.4494244547028801E-2</v>
      </c>
      <c r="U151">
        <f t="shared" si="13"/>
        <v>1.5093186789411498E-2</v>
      </c>
      <c r="V151">
        <f t="shared" si="9"/>
        <v>-0.3</v>
      </c>
      <c r="W151">
        <f t="shared" si="10"/>
        <v>3.0186373578822995E-2</v>
      </c>
    </row>
    <row r="152" spans="1:23">
      <c r="A152">
        <v>-0.55000000000000004</v>
      </c>
      <c r="B152" s="1"/>
      <c r="C152" s="1">
        <v>2.2675736961451198E-2</v>
      </c>
      <c r="D152">
        <f t="shared" si="11"/>
        <v>1.9716664795184698E-2</v>
      </c>
      <c r="E152" s="1">
        <v>2.2675736961451198E-2</v>
      </c>
      <c r="F152" s="1">
        <v>2.2110129010031801E-2</v>
      </c>
      <c r="G152">
        <f t="shared" si="8"/>
        <v>2.1947222996628886E-2</v>
      </c>
      <c r="H152" s="5">
        <v>2.1261717082902601E-2</v>
      </c>
      <c r="I152" s="1">
        <v>1.9452424576832598E-2</v>
      </c>
      <c r="J152" s="1">
        <v>1.9602258410015599E-2</v>
      </c>
      <c r="K152" s="1">
        <v>1.8858985387432099E-2</v>
      </c>
      <c r="L152">
        <f t="shared" si="12"/>
        <v>1.9471308562187123E-2</v>
      </c>
      <c r="M152" s="1">
        <v>1.8179414185406501E-2</v>
      </c>
      <c r="N152" s="5">
        <v>1.75591783234408E-2</v>
      </c>
      <c r="O152" s="5">
        <v>1.6992404895019901E-2</v>
      </c>
      <c r="P152" s="1">
        <v>1.6473162908322399E-2</v>
      </c>
      <c r="Q152" s="5">
        <v>1.5995976124457301E-2</v>
      </c>
      <c r="R152" s="5">
        <v>1.55559799813782E-2</v>
      </c>
      <c r="S152" s="5">
        <v>1.5148927711095999E-2</v>
      </c>
      <c r="T152" s="5">
        <v>1.47711396058829E-2</v>
      </c>
      <c r="U152">
        <f t="shared" si="13"/>
        <v>1.5422167708789727E-2</v>
      </c>
      <c r="V152">
        <f t="shared" si="9"/>
        <v>-0.27500000000000002</v>
      </c>
      <c r="W152">
        <f t="shared" si="10"/>
        <v>3.0844335417579454E-2</v>
      </c>
    </row>
    <row r="153" spans="1:23">
      <c r="A153">
        <v>-0.5</v>
      </c>
      <c r="B153" s="1">
        <v>4.7619047619047603E-2</v>
      </c>
      <c r="C153" s="1">
        <v>2.49433106575963E-2</v>
      </c>
      <c r="D153">
        <f t="shared" si="11"/>
        <v>2.3079948420818293E-2</v>
      </c>
      <c r="E153" s="1">
        <v>2.49433106575963E-2</v>
      </c>
      <c r="F153" s="1">
        <v>2.35292907790478E-2</v>
      </c>
      <c r="G153">
        <f t="shared" si="8"/>
        <v>2.3745442481665453E-2</v>
      </c>
      <c r="H153" s="5">
        <v>2.2398074876208901E-2</v>
      </c>
      <c r="I153" s="1">
        <v>2.04086879480068E-2</v>
      </c>
      <c r="J153" s="1">
        <v>2.0359834158758298E-2</v>
      </c>
      <c r="K153" s="1">
        <v>1.95004693050921E-2</v>
      </c>
      <c r="L153">
        <f t="shared" si="12"/>
        <v>2.0253285479180316E-2</v>
      </c>
      <c r="M153" s="1">
        <v>1.8731920298192501E-2</v>
      </c>
      <c r="N153" s="5">
        <v>1.80414530752518E-2</v>
      </c>
      <c r="O153" s="5">
        <v>1.7418159422502098E-2</v>
      </c>
      <c r="P153" s="1">
        <v>1.6852623392459201E-2</v>
      </c>
      <c r="Q153" s="5">
        <v>1.6336958287244598E-2</v>
      </c>
      <c r="R153" s="5">
        <v>1.58645699363501E-2</v>
      </c>
      <c r="S153" s="5">
        <v>1.5429945127331399E-2</v>
      </c>
      <c r="T153" s="5">
        <v>1.5028457166523099E-2</v>
      </c>
      <c r="U153">
        <f t="shared" si="13"/>
        <v>1.5728800144491663E-2</v>
      </c>
      <c r="V153">
        <f t="shared" si="9"/>
        <v>-0.25</v>
      </c>
      <c r="W153">
        <f t="shared" si="10"/>
        <v>3.1457600288983326E-2</v>
      </c>
    </row>
    <row r="154" spans="1:23">
      <c r="A154">
        <v>-0.45</v>
      </c>
      <c r="B154" s="1">
        <v>4.7619047619047603E-2</v>
      </c>
      <c r="C154" s="1">
        <v>2.7210884353741398E-2</v>
      </c>
      <c r="D154">
        <f t="shared" si="11"/>
        <v>2.6614713629803794E-2</v>
      </c>
      <c r="E154" s="1">
        <v>2.6994924954108601E-2</v>
      </c>
      <c r="F154" s="1">
        <v>2.4886749862454399E-2</v>
      </c>
      <c r="G154">
        <f t="shared" si="8"/>
        <v>2.5499035210277087E-2</v>
      </c>
      <c r="H154" s="5">
        <v>2.3472729983905798E-2</v>
      </c>
      <c r="I154" s="1">
        <v>2.1319956862686999E-2</v>
      </c>
      <c r="J154" s="1">
        <v>2.10689603182589E-2</v>
      </c>
      <c r="K154" s="1">
        <v>2.00986949385389E-2</v>
      </c>
      <c r="L154">
        <f t="shared" si="12"/>
        <v>2.0987814896165725E-2</v>
      </c>
      <c r="M154" s="1">
        <v>1.92456095766231E-2</v>
      </c>
      <c r="N154" s="5">
        <v>1.8488739032552701E-2</v>
      </c>
      <c r="O154" s="5">
        <v>1.78122124214368E-2</v>
      </c>
      <c r="P154" s="1">
        <v>1.7203217277916402E-2</v>
      </c>
      <c r="Q154" s="5">
        <v>1.66515301466293E-2</v>
      </c>
      <c r="R154" s="5">
        <v>1.6148889626808102E-2</v>
      </c>
      <c r="S154" s="5">
        <v>1.5688567226907198E-2</v>
      </c>
      <c r="T154" s="5">
        <v>1.5265031148757199E-2</v>
      </c>
      <c r="U154">
        <f t="shared" si="13"/>
        <v>1.6011479536273417E-2</v>
      </c>
      <c r="V154">
        <f t="shared" si="9"/>
        <v>-0.22500000000000001</v>
      </c>
      <c r="W154">
        <f t="shared" si="10"/>
        <v>3.2022959072546833E-2</v>
      </c>
    </row>
    <row r="155" spans="1:23">
      <c r="A155">
        <v>-0.4</v>
      </c>
      <c r="B155" s="1">
        <v>4.7619047619047603E-2</v>
      </c>
      <c r="C155" s="1">
        <v>2.9478458049886601E-2</v>
      </c>
      <c r="D155">
        <f t="shared" si="11"/>
        <v>3.0233911956028908E-2</v>
      </c>
      <c r="E155" s="1">
        <v>2.88305798509879E-2</v>
      </c>
      <c r="F155" s="1">
        <v>2.6167080588849201E-2</v>
      </c>
      <c r="G155">
        <f t="shared" si="8"/>
        <v>2.7177532380964476E-2</v>
      </c>
      <c r="H155" s="5">
        <v>2.4471725846153099E-2</v>
      </c>
      <c r="I155" s="1">
        <v>2.2177218438035599E-2</v>
      </c>
      <c r="J155" s="1">
        <v>2.1723064751873199E-2</v>
      </c>
      <c r="K155" s="1">
        <v>2.0648718795842701E-2</v>
      </c>
      <c r="L155">
        <f t="shared" si="12"/>
        <v>2.1667577661901895E-2</v>
      </c>
      <c r="M155" s="1">
        <v>1.97166175058924E-2</v>
      </c>
      <c r="N155" s="5">
        <v>1.8897955336549199E-2</v>
      </c>
      <c r="O155" s="5">
        <v>1.8172059511443701E-2</v>
      </c>
      <c r="P155" s="1">
        <v>1.7522876676616998E-2</v>
      </c>
      <c r="Q155" s="5">
        <v>1.6937960765636698E-2</v>
      </c>
      <c r="R155" s="5">
        <v>1.6407472985912799E-2</v>
      </c>
      <c r="S155" s="5">
        <v>1.59235393824875E-2</v>
      </c>
      <c r="T155" s="5">
        <v>1.54797780312462E-2</v>
      </c>
      <c r="U155">
        <f t="shared" si="13"/>
        <v>1.6268706826647949E-2</v>
      </c>
      <c r="V155">
        <f t="shared" si="9"/>
        <v>-0.2</v>
      </c>
      <c r="W155">
        <f t="shared" si="10"/>
        <v>3.2537413653295898E-2</v>
      </c>
    </row>
    <row r="156" spans="1:23">
      <c r="A156">
        <v>-0.35</v>
      </c>
      <c r="B156" s="1">
        <v>4.7619047619047603E-2</v>
      </c>
      <c r="C156" s="1">
        <v>3.1746031746031703E-2</v>
      </c>
      <c r="D156">
        <f t="shared" si="11"/>
        <v>3.3833932087935573E-2</v>
      </c>
      <c r="E156" s="1">
        <v>3.0450275348234499E-2</v>
      </c>
      <c r="F156" s="1">
        <v>2.7354857286830001E-2</v>
      </c>
      <c r="G156">
        <f t="shared" si="8"/>
        <v>2.8750081917899056E-2</v>
      </c>
      <c r="H156" s="5">
        <v>2.5382575014672702E-2</v>
      </c>
      <c r="I156" s="1">
        <v>2.2971762941220001E-2</v>
      </c>
      <c r="J156" s="1">
        <v>2.2315983964721599E-2</v>
      </c>
      <c r="K156" s="1">
        <v>2.11459134902077E-2</v>
      </c>
      <c r="L156">
        <f t="shared" si="12"/>
        <v>2.2285628888877869E-2</v>
      </c>
      <c r="M156" s="1">
        <v>2.01413447811804E-2</v>
      </c>
      <c r="N156" s="5">
        <v>1.9266242293933901E-2</v>
      </c>
      <c r="O156" s="5">
        <v>1.8495383195150698E-2</v>
      </c>
      <c r="P156" s="1">
        <v>1.7809692873802001E-2</v>
      </c>
      <c r="Q156" s="5">
        <v>1.7194655955171102E-2</v>
      </c>
      <c r="R156" s="5">
        <v>1.66389723416367E-2</v>
      </c>
      <c r="S156" s="5">
        <v>1.6133710213266501E-2</v>
      </c>
      <c r="T156" s="5">
        <v>1.5671704926293401E-2</v>
      </c>
      <c r="U156">
        <f t="shared" si="13"/>
        <v>1.6499101683456897E-2</v>
      </c>
      <c r="V156">
        <f t="shared" si="9"/>
        <v>-0.17499999999999999</v>
      </c>
      <c r="W156">
        <f t="shared" si="10"/>
        <v>3.2998203366913795E-2</v>
      </c>
    </row>
    <row r="157" spans="1:23">
      <c r="A157">
        <v>-0.3</v>
      </c>
      <c r="B157" s="1">
        <v>4.7619047619047603E-2</v>
      </c>
      <c r="C157" s="1">
        <v>3.4013605442176797E-2</v>
      </c>
      <c r="D157">
        <f t="shared" si="11"/>
        <v>3.7298913846816731E-2</v>
      </c>
      <c r="E157" s="1">
        <v>3.1854011445848103E-2</v>
      </c>
      <c r="F157" s="1">
        <v>2.84346542849944E-2</v>
      </c>
      <c r="G157">
        <f t="shared" si="8"/>
        <v>3.0186373578822995E-2</v>
      </c>
      <c r="H157" s="5">
        <v>2.6194259152748599E-2</v>
      </c>
      <c r="I157" s="1">
        <v>2.3695300385568299E-2</v>
      </c>
      <c r="J157" s="1">
        <v>2.28420574910536E-2</v>
      </c>
      <c r="K157" s="1">
        <v>2.15860288141476E-2</v>
      </c>
      <c r="L157">
        <f t="shared" si="12"/>
        <v>2.283551561191409E-2</v>
      </c>
      <c r="M157" s="1">
        <v>2.0516501504911099E-2</v>
      </c>
      <c r="N157" s="5">
        <v>1.95909934268753E-2</v>
      </c>
      <c r="O157" s="5">
        <v>1.8780076908065799E-2</v>
      </c>
      <c r="P157" s="1">
        <v>1.8061934732118801E-2</v>
      </c>
      <c r="Q157" s="5">
        <v>1.74201726356575E-2</v>
      </c>
      <c r="R157" s="5">
        <v>1.6842169807156498E-2</v>
      </c>
      <c r="S157" s="5">
        <v>1.63180407500003E-2</v>
      </c>
      <c r="T157" s="5">
        <v>1.5839917048397802E-2</v>
      </c>
      <c r="U157">
        <f t="shared" si="13"/>
        <v>1.6701414826729179E-2</v>
      </c>
      <c r="V157">
        <f t="shared" si="9"/>
        <v>-0.15</v>
      </c>
      <c r="W157">
        <f t="shared" si="10"/>
        <v>3.3402829653458359E-2</v>
      </c>
    </row>
    <row r="158" spans="1:23">
      <c r="A158">
        <v>-0.25</v>
      </c>
      <c r="B158" s="1">
        <v>4.7619047619047603E-2</v>
      </c>
      <c r="C158" s="1">
        <v>3.6281179138321899E-2</v>
      </c>
      <c r="D158">
        <f t="shared" si="11"/>
        <v>4.0506570958360633E-2</v>
      </c>
      <c r="E158" s="1">
        <v>3.3041788143828903E-2</v>
      </c>
      <c r="F158" s="1">
        <v>2.93910459119399E-2</v>
      </c>
      <c r="G158">
        <f t="shared" si="8"/>
        <v>3.1457600288983326E-2</v>
      </c>
      <c r="H158" s="5">
        <v>2.6897229035227E-2</v>
      </c>
      <c r="I158" s="1">
        <v>2.4340077126724601E-2</v>
      </c>
      <c r="J158" s="1">
        <v>2.3296211177216E-2</v>
      </c>
      <c r="K158" s="1">
        <v>2.1965249112198101E-2</v>
      </c>
      <c r="L158">
        <f t="shared" si="12"/>
        <v>2.3311388693352798E-2</v>
      </c>
      <c r="M158" s="1">
        <v>2.0839147946935099E-2</v>
      </c>
      <c r="N158" s="5">
        <v>1.98698850671142E-2</v>
      </c>
      <c r="O158" s="5">
        <v>1.9024267119634099E-2</v>
      </c>
      <c r="P158" s="1">
        <v>1.82780655597269E-2</v>
      </c>
      <c r="Q158" s="5">
        <v>1.7613231964363901E-2</v>
      </c>
      <c r="R158" s="5">
        <v>1.7015987668842401E-2</v>
      </c>
      <c r="S158" s="5">
        <v>1.6475612776662901E-2</v>
      </c>
      <c r="T158" s="5">
        <v>1.5983624499782599E-2</v>
      </c>
      <c r="U158">
        <f t="shared" si="13"/>
        <v>1.6874539305946623E-2</v>
      </c>
      <c r="V158">
        <f t="shared" si="9"/>
        <v>-0.125</v>
      </c>
      <c r="W158">
        <f t="shared" si="10"/>
        <v>3.3749078611893246E-2</v>
      </c>
    </row>
    <row r="159" spans="1:23">
      <c r="A159">
        <v>-0.2</v>
      </c>
      <c r="B159" s="1">
        <v>4.7619047619047603E-2</v>
      </c>
      <c r="C159" s="1">
        <v>3.8548752834467098E-2</v>
      </c>
      <c r="D159">
        <f t="shared" si="11"/>
        <v>4.333515532380379E-2</v>
      </c>
      <c r="E159" s="1">
        <v>3.4013605442176797E-2</v>
      </c>
      <c r="F159" s="1">
        <v>3.0208606496264299E-2</v>
      </c>
      <c r="G159">
        <f t="shared" si="8"/>
        <v>3.2537413653295898E-2</v>
      </c>
      <c r="H159" s="5">
        <v>2.7483404548516201E-2</v>
      </c>
      <c r="I159" s="1">
        <v>2.4898992458805402E-2</v>
      </c>
      <c r="J159" s="1">
        <v>2.3674029360225599E-2</v>
      </c>
      <c r="K159" s="1">
        <v>2.2280246026796399E-2</v>
      </c>
      <c r="L159">
        <f t="shared" si="12"/>
        <v>2.3708106267838522E-2</v>
      </c>
      <c r="M159" s="1">
        <v>2.1106731206661799E-2</v>
      </c>
      <c r="N159" s="5">
        <v>2.01009030447027E-2</v>
      </c>
      <c r="O159" s="5">
        <v>1.9226333171628401E-2</v>
      </c>
      <c r="P159" s="1">
        <v>1.84567582195783E-2</v>
      </c>
      <c r="Q159" s="5">
        <v>1.7772731066031802E-2</v>
      </c>
      <c r="R159" s="5">
        <v>1.7159497651147802E-2</v>
      </c>
      <c r="S159" s="5">
        <v>1.66056362573378E-2</v>
      </c>
      <c r="T159" s="5">
        <v>1.6102148302578501E-2</v>
      </c>
      <c r="U159">
        <f t="shared" si="13"/>
        <v>1.7017520585360889E-2</v>
      </c>
      <c r="V159">
        <f t="shared" si="9"/>
        <v>-0.1</v>
      </c>
      <c r="W159">
        <f t="shared" si="10"/>
        <v>3.4035041170721779E-2</v>
      </c>
    </row>
    <row r="160" spans="1:23">
      <c r="A160">
        <v>-0.15</v>
      </c>
      <c r="B160" s="1">
        <v>4.7619047619047603E-2</v>
      </c>
      <c r="C160" s="1">
        <v>4.08163265306122E-2</v>
      </c>
      <c r="D160">
        <f t="shared" si="11"/>
        <v>4.5671031223828179E-2</v>
      </c>
      <c r="E160" s="1">
        <v>3.4769463340891801E-2</v>
      </c>
      <c r="F160" s="1">
        <v>3.0871910366565301E-2</v>
      </c>
      <c r="G160">
        <f t="shared" si="8"/>
        <v>3.3402829653458359E-2</v>
      </c>
      <c r="H160" s="5">
        <v>2.79461746905867E-2</v>
      </c>
      <c r="I160" s="1">
        <v>2.53657152105549E-2</v>
      </c>
      <c r="J160" s="1">
        <v>2.39718159419459E-2</v>
      </c>
      <c r="K160" s="1">
        <v>2.2528225691963399E-2</v>
      </c>
      <c r="L160">
        <f t="shared" si="12"/>
        <v>2.4021326171818139E-2</v>
      </c>
      <c r="M160" s="1">
        <v>2.13171172042948E-2</v>
      </c>
      <c r="N160" s="5">
        <v>2.0282366057176E-2</v>
      </c>
      <c r="O160" s="5">
        <v>1.93849245709589E-2</v>
      </c>
      <c r="P160" s="1">
        <v>1.85969082782927E-2</v>
      </c>
      <c r="Q160" s="5">
        <v>1.7897753220600599E-2</v>
      </c>
      <c r="R160" s="5">
        <v>1.7271928949921501E-2</v>
      </c>
      <c r="S160" s="5">
        <v>1.67074557663963E-2</v>
      </c>
      <c r="T160" s="5">
        <v>1.6194925614721498E-2</v>
      </c>
      <c r="U160">
        <f t="shared" si="13"/>
        <v>1.7129565308837885E-2</v>
      </c>
      <c r="V160">
        <f t="shared" si="9"/>
        <v>-7.4999999999999997E-2</v>
      </c>
      <c r="W160">
        <f t="shared" si="10"/>
        <v>3.425913061767577E-2</v>
      </c>
    </row>
    <row r="161" spans="1:23">
      <c r="A161">
        <v>-0.1</v>
      </c>
      <c r="B161" s="1">
        <v>4.7619047619047603E-2</v>
      </c>
      <c r="C161" s="1">
        <v>4.3083900226757302E-2</v>
      </c>
      <c r="D161">
        <f t="shared" si="11"/>
        <v>4.7416212535677044E-2</v>
      </c>
      <c r="E161" s="1">
        <v>3.5309361839973998E-2</v>
      </c>
      <c r="F161" s="1">
        <v>3.1365531851440399E-2</v>
      </c>
      <c r="G161">
        <f t="shared" si="8"/>
        <v>3.4035041170721779E-2</v>
      </c>
      <c r="H161" s="5">
        <v>2.8280397570970901E-2</v>
      </c>
      <c r="I161" s="1">
        <v>2.5734800341500701E-2</v>
      </c>
      <c r="J161" s="1">
        <v>2.4186644358868199E-2</v>
      </c>
      <c r="K161" s="1">
        <v>2.2706969449421601E-2</v>
      </c>
      <c r="L161">
        <f t="shared" si="12"/>
        <v>2.4247585035937502E-2</v>
      </c>
      <c r="M161" s="1">
        <v>2.1468617516455499E-2</v>
      </c>
      <c r="N161" s="5">
        <v>2.04129453477504E-2</v>
      </c>
      <c r="O161" s="5">
        <v>1.9498975489596702E-2</v>
      </c>
      <c r="P161" s="1">
        <v>1.86976450176666E-2</v>
      </c>
      <c r="Q161" s="5">
        <v>1.7987576380247599E-2</v>
      </c>
      <c r="R161" s="5">
        <v>1.7352674939472401E-2</v>
      </c>
      <c r="S161" s="5">
        <v>1.6780555850582801E-2</v>
      </c>
      <c r="T161" s="5">
        <v>1.62615140748281E-2</v>
      </c>
      <c r="U161">
        <f t="shared" si="13"/>
        <v>1.7210048631641571E-2</v>
      </c>
      <c r="V161">
        <f t="shared" si="9"/>
        <v>-0.05</v>
      </c>
      <c r="W161">
        <f t="shared" si="10"/>
        <v>3.4420097263283142E-2</v>
      </c>
    </row>
    <row r="162" spans="1:23">
      <c r="A162">
        <v>-5.0000000000000301E-2</v>
      </c>
      <c r="B162" s="1">
        <v>4.7619047619047603E-2</v>
      </c>
      <c r="C162" s="1">
        <v>4.5351473922902397E-2</v>
      </c>
      <c r="D162">
        <f t="shared" si="11"/>
        <v>4.8495170071874996E-2</v>
      </c>
      <c r="E162" s="1">
        <v>3.5633300939423303E-2</v>
      </c>
      <c r="F162" s="1">
        <v>3.1674045279487403E-2</v>
      </c>
      <c r="G162">
        <f t="shared" si="8"/>
        <v>3.4420097263283142E-2</v>
      </c>
      <c r="H162" s="5">
        <v>2.8482400410763501E-2</v>
      </c>
      <c r="I162" s="1">
        <v>2.6001805538109799E-2</v>
      </c>
      <c r="J162" s="1">
        <v>2.4316396447496998E-2</v>
      </c>
      <c r="K162" s="1">
        <v>2.28148671617825E-2</v>
      </c>
      <c r="L162">
        <f t="shared" si="12"/>
        <v>2.4384362026408087E-2</v>
      </c>
      <c r="M162" s="1">
        <v>2.1560010659607599E-2</v>
      </c>
      <c r="N162" s="5">
        <v>2.0491680371502501E-2</v>
      </c>
      <c r="O162" s="5">
        <v>1.9567716263876399E-2</v>
      </c>
      <c r="P162" s="1">
        <v>1.8758340159493E-2</v>
      </c>
      <c r="Q162" s="5">
        <v>1.8041679908372198E-2</v>
      </c>
      <c r="R162" s="5">
        <v>1.7401298473921901E-2</v>
      </c>
      <c r="S162" s="5">
        <v>1.6824565263196999E-2</v>
      </c>
      <c r="T162" s="5">
        <v>1.6301595230240998E-2</v>
      </c>
      <c r="U162">
        <f t="shared" si="13"/>
        <v>1.7258520024362727E-2</v>
      </c>
      <c r="V162">
        <f t="shared" si="9"/>
        <v>-2.5000000000000151E-2</v>
      </c>
      <c r="W162">
        <f t="shared" si="10"/>
        <v>3.4517040048725453E-2</v>
      </c>
    </row>
    <row r="163" spans="1:23">
      <c r="A163">
        <v>0</v>
      </c>
      <c r="B163" s="1">
        <v>4.7619047619047603E-2</v>
      </c>
      <c r="C163" s="1">
        <v>4.7619047619047498E-2</v>
      </c>
      <c r="D163">
        <f t="shared" si="11"/>
        <v>4.8860251190291991E-2</v>
      </c>
      <c r="E163" s="1">
        <v>3.57412806392398E-2</v>
      </c>
      <c r="F163" s="1">
        <v>3.1782024979303797E-2</v>
      </c>
      <c r="G163">
        <f t="shared" si="8"/>
        <v>3.4549414947133553E-2</v>
      </c>
      <c r="H163" s="5">
        <v>2.8549979542621399E-2</v>
      </c>
      <c r="I163" s="1">
        <v>2.61634078099439E-2</v>
      </c>
      <c r="J163" s="1">
        <v>2.4359790205338901E-2</v>
      </c>
      <c r="K163" s="1">
        <v>2.2850942197436899E-2</v>
      </c>
      <c r="L163">
        <f t="shared" si="12"/>
        <v>2.4430125595145995E-2</v>
      </c>
      <c r="M163" s="1">
        <v>2.1590557512829501E-2</v>
      </c>
      <c r="N163" s="5">
        <v>2.0517990186396998E-2</v>
      </c>
      <c r="O163" s="5">
        <v>1.9590681728248301E-2</v>
      </c>
      <c r="P163" s="1">
        <v>1.87786141846112E-2</v>
      </c>
      <c r="Q163" s="5">
        <v>1.8059749455235901E-2</v>
      </c>
      <c r="R163" s="5">
        <v>1.7417535719768899E-2</v>
      </c>
      <c r="S163" s="5">
        <v>1.6839260022957599E-2</v>
      </c>
      <c r="T163" s="5">
        <v>1.6314977011966499E-2</v>
      </c>
      <c r="U163">
        <f t="shared" si="13"/>
        <v>1.7274707473566776E-2</v>
      </c>
      <c r="V163">
        <f t="shared" si="9"/>
        <v>0</v>
      </c>
      <c r="W163">
        <f t="shared" si="10"/>
        <v>3.4549414947133553E-2</v>
      </c>
    </row>
    <row r="164" spans="1:23">
      <c r="A164">
        <v>4.9999999999999802E-2</v>
      </c>
      <c r="B164" s="1">
        <v>4.7619047619047603E-2</v>
      </c>
      <c r="C164" s="1">
        <v>4.5351473922902397E-2</v>
      </c>
      <c r="D164">
        <f t="shared" si="11"/>
        <v>4.8495170071875017E-2</v>
      </c>
      <c r="E164" s="1">
        <v>3.5633300939423303E-2</v>
      </c>
      <c r="F164" s="1">
        <v>3.1674045279487403E-2</v>
      </c>
      <c r="G164">
        <f t="shared" si="8"/>
        <v>3.4420097263283149E-2</v>
      </c>
      <c r="H164" s="5">
        <v>2.8482400410763501E-2</v>
      </c>
      <c r="I164" s="1">
        <v>2.6217520085815599E-2</v>
      </c>
      <c r="J164" s="1">
        <v>2.4316396447496998E-2</v>
      </c>
      <c r="K164" s="1">
        <v>2.28148671617825E-2</v>
      </c>
      <c r="L164">
        <f t="shared" si="12"/>
        <v>2.4384362026408087E-2</v>
      </c>
      <c r="M164" s="1">
        <v>2.1560010659607599E-2</v>
      </c>
      <c r="N164" s="5">
        <v>2.0491680371502501E-2</v>
      </c>
      <c r="O164" s="5">
        <v>1.9567716263876399E-2</v>
      </c>
      <c r="P164" s="1">
        <v>1.8758340159493E-2</v>
      </c>
      <c r="Q164" s="5">
        <v>1.8041679908372198E-2</v>
      </c>
      <c r="R164" s="5">
        <v>1.7401298473921901E-2</v>
      </c>
      <c r="S164" s="5">
        <v>1.6824565263196999E-2</v>
      </c>
      <c r="T164" s="5">
        <v>1.6301595230240998E-2</v>
      </c>
      <c r="U164">
        <f t="shared" si="13"/>
        <v>1.7258520024362727E-2</v>
      </c>
      <c r="V164">
        <f t="shared" si="9"/>
        <v>2.4999999999999901E-2</v>
      </c>
      <c r="W164">
        <f t="shared" si="10"/>
        <v>3.4517040048725453E-2</v>
      </c>
    </row>
    <row r="165" spans="1:23">
      <c r="A165">
        <v>9.9999999999999603E-2</v>
      </c>
      <c r="B165" s="1">
        <v>4.7619047619047603E-2</v>
      </c>
      <c r="C165" s="1">
        <v>4.3083900226757302E-2</v>
      </c>
      <c r="D165">
        <f t="shared" si="11"/>
        <v>4.7416212535677058E-2</v>
      </c>
      <c r="E165" s="1">
        <v>3.5309361839973998E-2</v>
      </c>
      <c r="F165" s="1">
        <v>3.1365531851440399E-2</v>
      </c>
      <c r="G165">
        <f t="shared" si="8"/>
        <v>3.4035041170721779E-2</v>
      </c>
      <c r="H165" s="5">
        <v>2.8280397570970901E-2</v>
      </c>
      <c r="I165" s="1">
        <v>2.61634078099439E-2</v>
      </c>
      <c r="J165" s="1">
        <v>2.4186644358868199E-2</v>
      </c>
      <c r="K165" s="1">
        <v>2.2706969449421601E-2</v>
      </c>
      <c r="L165">
        <f t="shared" si="12"/>
        <v>2.4247585035937508E-2</v>
      </c>
      <c r="M165" s="1">
        <v>2.1468617516455499E-2</v>
      </c>
      <c r="N165" s="5">
        <v>2.04129453477504E-2</v>
      </c>
      <c r="O165" s="5">
        <v>1.9498975489596702E-2</v>
      </c>
      <c r="P165" s="1">
        <v>1.86976450176666E-2</v>
      </c>
      <c r="Q165" s="5">
        <v>1.7987576380247599E-2</v>
      </c>
      <c r="R165" s="5">
        <v>1.7352674939472401E-2</v>
      </c>
      <c r="S165" s="5">
        <v>1.6780555850582801E-2</v>
      </c>
      <c r="T165" s="5">
        <v>1.62615140748281E-2</v>
      </c>
      <c r="U165">
        <f t="shared" si="13"/>
        <v>1.7210048631641574E-2</v>
      </c>
      <c r="V165">
        <f t="shared" si="9"/>
        <v>4.9999999999999802E-2</v>
      </c>
      <c r="W165">
        <f t="shared" si="10"/>
        <v>3.4420097263283149E-2</v>
      </c>
    </row>
    <row r="166" spans="1:23">
      <c r="A166">
        <v>0.15</v>
      </c>
      <c r="B166" s="1">
        <v>4.7619047619047603E-2</v>
      </c>
      <c r="C166" s="1">
        <v>4.08163265306122E-2</v>
      </c>
      <c r="D166">
        <f t="shared" si="11"/>
        <v>4.5671031223828179E-2</v>
      </c>
      <c r="E166" s="1">
        <v>3.4769463340891898E-2</v>
      </c>
      <c r="F166" s="1">
        <v>3.0871910366565301E-2</v>
      </c>
      <c r="G166">
        <f t="shared" si="8"/>
        <v>3.3402829653458359E-2</v>
      </c>
      <c r="H166" s="5">
        <v>2.79461746905867E-2</v>
      </c>
      <c r="I166" s="1">
        <v>2.6001805538109799E-2</v>
      </c>
      <c r="J166" s="1">
        <v>2.39718159419459E-2</v>
      </c>
      <c r="K166" s="1">
        <v>2.2528225691963399E-2</v>
      </c>
      <c r="L166">
        <f t="shared" si="12"/>
        <v>2.4021326171818139E-2</v>
      </c>
      <c r="M166" s="1">
        <v>2.13171172042948E-2</v>
      </c>
      <c r="N166" s="5">
        <v>2.0282366057176E-2</v>
      </c>
      <c r="O166" s="5">
        <v>1.93849245709589E-2</v>
      </c>
      <c r="P166" s="1">
        <v>1.85969082782927E-2</v>
      </c>
      <c r="Q166" s="5">
        <v>1.7897753220600599E-2</v>
      </c>
      <c r="R166" s="5">
        <v>1.7271928949921501E-2</v>
      </c>
      <c r="S166" s="5">
        <v>1.67074557663963E-2</v>
      </c>
      <c r="T166" s="5">
        <v>1.6194925614721498E-2</v>
      </c>
      <c r="U166">
        <f t="shared" si="13"/>
        <v>1.7129565308837885E-2</v>
      </c>
      <c r="V166">
        <f t="shared" si="9"/>
        <v>7.4999999999999997E-2</v>
      </c>
      <c r="W166">
        <f t="shared" si="10"/>
        <v>3.425913061767577E-2</v>
      </c>
    </row>
    <row r="167" spans="1:23">
      <c r="A167">
        <v>0.2</v>
      </c>
      <c r="B167" s="1">
        <v>4.7619047619047603E-2</v>
      </c>
      <c r="C167" s="1">
        <v>3.8548752834467098E-2</v>
      </c>
      <c r="D167">
        <f t="shared" si="11"/>
        <v>4.333515532380379E-2</v>
      </c>
      <c r="E167" s="1">
        <v>3.4013605442176797E-2</v>
      </c>
      <c r="F167" s="1">
        <v>3.0208606496264299E-2</v>
      </c>
      <c r="G167">
        <f t="shared" si="8"/>
        <v>3.2537413653295898E-2</v>
      </c>
      <c r="H167" s="5">
        <v>2.7483404548516201E-2</v>
      </c>
      <c r="I167" s="1">
        <v>2.5734800341500701E-2</v>
      </c>
      <c r="J167" s="1">
        <v>2.3674029360225599E-2</v>
      </c>
      <c r="K167" s="1">
        <v>2.2280246026796399E-2</v>
      </c>
      <c r="L167">
        <f t="shared" si="12"/>
        <v>2.3708106267838522E-2</v>
      </c>
      <c r="M167" s="1">
        <v>2.1106731206661799E-2</v>
      </c>
      <c r="N167" s="5">
        <v>2.01009030447027E-2</v>
      </c>
      <c r="O167" s="5">
        <v>1.9226333171628401E-2</v>
      </c>
      <c r="P167" s="1">
        <v>1.84567582195783E-2</v>
      </c>
      <c r="Q167" s="5">
        <v>1.7772731066031802E-2</v>
      </c>
      <c r="R167" s="5">
        <v>1.7159497651147802E-2</v>
      </c>
      <c r="S167" s="5">
        <v>1.66056362573378E-2</v>
      </c>
      <c r="T167" s="5">
        <v>1.6102148302578501E-2</v>
      </c>
      <c r="U167">
        <f t="shared" si="13"/>
        <v>1.7017520585360889E-2</v>
      </c>
      <c r="V167">
        <f t="shared" si="9"/>
        <v>0.1</v>
      </c>
      <c r="W167">
        <f t="shared" si="10"/>
        <v>3.4035041170721779E-2</v>
      </c>
    </row>
    <row r="168" spans="1:23">
      <c r="A168">
        <v>0.25</v>
      </c>
      <c r="B168" s="1">
        <v>4.7619047619047603E-2</v>
      </c>
      <c r="C168" s="1">
        <v>3.6281179138321899E-2</v>
      </c>
      <c r="D168">
        <f t="shared" si="11"/>
        <v>4.0506570958360633E-2</v>
      </c>
      <c r="E168" s="1">
        <v>3.3041788143828903E-2</v>
      </c>
      <c r="F168" s="1">
        <v>2.93910459119399E-2</v>
      </c>
      <c r="G168">
        <f t="shared" si="8"/>
        <v>3.1457600288983326E-2</v>
      </c>
      <c r="H168" s="5">
        <v>2.6897229035227E-2</v>
      </c>
      <c r="I168" s="1">
        <v>2.53657152105549E-2</v>
      </c>
      <c r="J168" s="1">
        <v>2.3296211177216E-2</v>
      </c>
      <c r="K168" s="1">
        <v>2.1965249112198101E-2</v>
      </c>
      <c r="L168">
        <f t="shared" si="12"/>
        <v>2.3311388693352798E-2</v>
      </c>
      <c r="M168" s="1">
        <v>2.0839147946935099E-2</v>
      </c>
      <c r="N168" s="5">
        <v>1.98698850671142E-2</v>
      </c>
      <c r="O168" s="5">
        <v>1.9024267119634099E-2</v>
      </c>
      <c r="P168" s="1">
        <v>1.82780655597269E-2</v>
      </c>
      <c r="Q168" s="5">
        <v>1.7613231964363901E-2</v>
      </c>
      <c r="R168" s="5">
        <v>1.7015987668842401E-2</v>
      </c>
      <c r="S168" s="5">
        <v>1.6475612776662901E-2</v>
      </c>
      <c r="T168" s="5">
        <v>1.5983624499782599E-2</v>
      </c>
      <c r="U168">
        <f t="shared" si="13"/>
        <v>1.6874539305946623E-2</v>
      </c>
      <c r="V168">
        <f t="shared" si="9"/>
        <v>0.125</v>
      </c>
      <c r="W168">
        <f t="shared" si="10"/>
        <v>3.3749078611893246E-2</v>
      </c>
    </row>
    <row r="169" spans="1:23">
      <c r="A169">
        <v>0.3</v>
      </c>
      <c r="B169" s="1">
        <v>4.7619047619047603E-2</v>
      </c>
      <c r="C169" s="1">
        <v>3.4013605442176797E-2</v>
      </c>
      <c r="D169">
        <f t="shared" si="11"/>
        <v>3.7298913846816731E-2</v>
      </c>
      <c r="E169" s="1">
        <v>3.1854011445848103E-2</v>
      </c>
      <c r="F169" s="1">
        <v>2.84346542849944E-2</v>
      </c>
      <c r="G169">
        <f t="shared" si="8"/>
        <v>3.0186373578822995E-2</v>
      </c>
      <c r="H169" s="5">
        <v>2.6194259152748599E-2</v>
      </c>
      <c r="I169" s="1">
        <v>2.4898992458805402E-2</v>
      </c>
      <c r="J169" s="1">
        <v>2.28420574910536E-2</v>
      </c>
      <c r="K169" s="1">
        <v>2.15860288141476E-2</v>
      </c>
      <c r="L169">
        <f t="shared" si="12"/>
        <v>2.283551561191409E-2</v>
      </c>
      <c r="M169" s="1">
        <v>2.0516501504911099E-2</v>
      </c>
      <c r="N169" s="5">
        <v>1.95909934268753E-2</v>
      </c>
      <c r="O169" s="5">
        <v>1.8780076908065799E-2</v>
      </c>
      <c r="P169" s="1">
        <v>1.8061934732118801E-2</v>
      </c>
      <c r="Q169" s="5">
        <v>1.74201726356575E-2</v>
      </c>
      <c r="R169" s="5">
        <v>1.6842169807156498E-2</v>
      </c>
      <c r="S169" s="5">
        <v>1.63180407500003E-2</v>
      </c>
      <c r="T169" s="5">
        <v>1.5839917048397802E-2</v>
      </c>
      <c r="U169">
        <f t="shared" si="13"/>
        <v>1.6701414826729179E-2</v>
      </c>
      <c r="V169">
        <f t="shared" si="9"/>
        <v>0.15</v>
      </c>
      <c r="W169">
        <f t="shared" si="10"/>
        <v>3.3402829653458359E-2</v>
      </c>
    </row>
    <row r="170" spans="1:23">
      <c r="A170">
        <v>0.35</v>
      </c>
      <c r="B170" s="1">
        <v>4.7619047619047603E-2</v>
      </c>
      <c r="C170" s="1">
        <v>3.1746031746031703E-2</v>
      </c>
      <c r="D170">
        <f t="shared" si="11"/>
        <v>3.3833932087935573E-2</v>
      </c>
      <c r="E170" s="1">
        <v>3.0450275348234499E-2</v>
      </c>
      <c r="F170" s="1">
        <v>2.7354857286830001E-2</v>
      </c>
      <c r="G170">
        <f t="shared" si="8"/>
        <v>2.8750081917899056E-2</v>
      </c>
      <c r="H170" s="5">
        <v>2.5382575014672702E-2</v>
      </c>
      <c r="I170" s="1">
        <v>2.4340077126724601E-2</v>
      </c>
      <c r="J170" s="1">
        <v>2.2315983964721599E-2</v>
      </c>
      <c r="K170" s="1">
        <v>2.11459134902077E-2</v>
      </c>
      <c r="L170">
        <f t="shared" si="12"/>
        <v>2.2285628888877869E-2</v>
      </c>
      <c r="M170" s="1">
        <v>2.01413447811804E-2</v>
      </c>
      <c r="N170" s="5">
        <v>1.9266242293933901E-2</v>
      </c>
      <c r="O170" s="5">
        <v>1.8495383195150698E-2</v>
      </c>
      <c r="P170" s="1">
        <v>1.7809692873802001E-2</v>
      </c>
      <c r="Q170" s="5">
        <v>1.7194655955171102E-2</v>
      </c>
      <c r="R170" s="5">
        <v>1.66389723416367E-2</v>
      </c>
      <c r="S170" s="5">
        <v>1.6133710213266501E-2</v>
      </c>
      <c r="T170" s="5">
        <v>1.5671704926293401E-2</v>
      </c>
      <c r="U170">
        <f t="shared" si="13"/>
        <v>1.6499101683456897E-2</v>
      </c>
      <c r="V170">
        <f t="shared" si="9"/>
        <v>0.17499999999999999</v>
      </c>
      <c r="W170">
        <f t="shared" si="10"/>
        <v>3.2998203366913795E-2</v>
      </c>
    </row>
    <row r="171" spans="1:23">
      <c r="A171">
        <v>0.4</v>
      </c>
      <c r="B171" s="1">
        <v>4.7619047619047603E-2</v>
      </c>
      <c r="C171" s="1">
        <v>2.9478458049886601E-2</v>
      </c>
      <c r="D171">
        <f t="shared" si="11"/>
        <v>3.0233911956028908E-2</v>
      </c>
      <c r="E171" s="1">
        <v>2.88305798509879E-2</v>
      </c>
      <c r="F171" s="1">
        <v>2.6167080588849201E-2</v>
      </c>
      <c r="G171">
        <f t="shared" si="8"/>
        <v>2.7177532380964476E-2</v>
      </c>
      <c r="H171" s="5">
        <v>2.4471725846153099E-2</v>
      </c>
      <c r="I171" s="1">
        <v>2.3695300385568299E-2</v>
      </c>
      <c r="J171" s="1">
        <v>2.1723064751873199E-2</v>
      </c>
      <c r="K171" s="1">
        <v>2.0648718795842701E-2</v>
      </c>
      <c r="L171">
        <f t="shared" si="12"/>
        <v>2.1667577661901895E-2</v>
      </c>
      <c r="M171" s="1">
        <v>1.97166175058924E-2</v>
      </c>
      <c r="N171" s="5">
        <v>1.8897955336549199E-2</v>
      </c>
      <c r="O171" s="5">
        <v>1.8172059511443701E-2</v>
      </c>
      <c r="P171" s="1">
        <v>1.7522876676616998E-2</v>
      </c>
      <c r="Q171" s="5">
        <v>1.6937960765636698E-2</v>
      </c>
      <c r="R171" s="5">
        <v>1.6407472985912799E-2</v>
      </c>
      <c r="S171" s="5">
        <v>1.59235393824874E-2</v>
      </c>
      <c r="T171" s="5">
        <v>1.54797780312462E-2</v>
      </c>
      <c r="U171">
        <f t="shared" si="13"/>
        <v>1.6268706826647949E-2</v>
      </c>
      <c r="V171">
        <f t="shared" si="9"/>
        <v>0.2</v>
      </c>
      <c r="W171">
        <f t="shared" si="10"/>
        <v>3.2537413653295898E-2</v>
      </c>
    </row>
    <row r="172" spans="1:23">
      <c r="A172">
        <v>0.45</v>
      </c>
      <c r="B172" s="1">
        <v>4.7619047619047603E-2</v>
      </c>
      <c r="C172" s="1">
        <v>2.7210884353741398E-2</v>
      </c>
      <c r="D172">
        <f t="shared" si="11"/>
        <v>2.6614713629803794E-2</v>
      </c>
      <c r="E172" s="1">
        <v>2.6994924954108601E-2</v>
      </c>
      <c r="F172" s="1">
        <v>2.4886749862454399E-2</v>
      </c>
      <c r="G172">
        <f t="shared" si="8"/>
        <v>2.5499035210277087E-2</v>
      </c>
      <c r="H172" s="5">
        <v>2.3472729983905798E-2</v>
      </c>
      <c r="I172" s="1">
        <v>2.2971762941220001E-2</v>
      </c>
      <c r="J172" s="1">
        <v>2.10689603182589E-2</v>
      </c>
      <c r="K172" s="1">
        <v>2.0098694938538799E-2</v>
      </c>
      <c r="L172">
        <f t="shared" si="12"/>
        <v>2.0987814896165725E-2</v>
      </c>
      <c r="M172" s="1">
        <v>1.92456095766231E-2</v>
      </c>
      <c r="N172" s="5">
        <v>1.8488739032552701E-2</v>
      </c>
      <c r="O172" s="5">
        <v>1.78122124214368E-2</v>
      </c>
      <c r="P172" s="1">
        <v>1.7203217277916402E-2</v>
      </c>
      <c r="Q172" s="5">
        <v>1.66515301466293E-2</v>
      </c>
      <c r="R172" s="5">
        <v>1.6148889626808102E-2</v>
      </c>
      <c r="S172" s="5">
        <v>1.5688567226907198E-2</v>
      </c>
      <c r="T172" s="5">
        <v>1.5265031148757199E-2</v>
      </c>
      <c r="U172">
        <f t="shared" si="13"/>
        <v>1.6011479536273417E-2</v>
      </c>
      <c r="V172">
        <f t="shared" si="9"/>
        <v>0.22500000000000001</v>
      </c>
      <c r="W172">
        <f t="shared" si="10"/>
        <v>3.2022959072546833E-2</v>
      </c>
    </row>
    <row r="173" spans="1:23">
      <c r="A173">
        <v>0.5</v>
      </c>
      <c r="B173" s="1">
        <v>4.7619047619047603E-2</v>
      </c>
      <c r="C173" s="1">
        <v>2.49433106575963E-2</v>
      </c>
      <c r="D173">
        <f t="shared" si="11"/>
        <v>2.3079948420818293E-2</v>
      </c>
      <c r="E173" s="1">
        <v>2.49433106575963E-2</v>
      </c>
      <c r="F173" s="1">
        <v>2.35292907790478E-2</v>
      </c>
      <c r="G173">
        <f t="shared" si="8"/>
        <v>2.3745442481665453E-2</v>
      </c>
      <c r="H173" s="5">
        <v>2.2398074876208901E-2</v>
      </c>
      <c r="I173" s="1">
        <v>2.2177218438035599E-2</v>
      </c>
      <c r="J173" s="1">
        <v>2.0359834158758298E-2</v>
      </c>
      <c r="K173" s="1">
        <v>1.95004693050921E-2</v>
      </c>
      <c r="L173">
        <f t="shared" si="12"/>
        <v>2.0253285479180316E-2</v>
      </c>
      <c r="M173" s="1">
        <v>1.8731920298192501E-2</v>
      </c>
      <c r="N173" s="5">
        <v>1.80414530752518E-2</v>
      </c>
      <c r="O173" s="5">
        <v>1.7418159422502098E-2</v>
      </c>
      <c r="P173" s="1">
        <v>1.6852623392459201E-2</v>
      </c>
      <c r="Q173" s="5">
        <v>1.6336958287244598E-2</v>
      </c>
      <c r="R173" s="5">
        <v>1.58645699363501E-2</v>
      </c>
      <c r="S173" s="5">
        <v>1.5429945127331399E-2</v>
      </c>
      <c r="T173" s="5">
        <v>1.5028457166523099E-2</v>
      </c>
      <c r="U173">
        <f t="shared" si="13"/>
        <v>1.5728800144491663E-2</v>
      </c>
      <c r="V173">
        <f t="shared" si="9"/>
        <v>0.25</v>
      </c>
      <c r="W173">
        <f t="shared" si="10"/>
        <v>3.1457600288983326E-2</v>
      </c>
    </row>
    <row r="174" spans="1:23">
      <c r="A174">
        <v>0.55000000000000004</v>
      </c>
      <c r="B174" s="1"/>
      <c r="C174" s="1">
        <v>2.2675736961451198E-2</v>
      </c>
      <c r="D174">
        <f t="shared" si="11"/>
        <v>1.9716664795184698E-2</v>
      </c>
      <c r="E174" s="1">
        <v>2.2675736961451198E-2</v>
      </c>
      <c r="F174" s="1">
        <v>2.2110129010031801E-2</v>
      </c>
      <c r="G174">
        <f t="shared" si="8"/>
        <v>2.1947222996628886E-2</v>
      </c>
      <c r="H174" s="5">
        <v>2.1261717082902601E-2</v>
      </c>
      <c r="I174" s="1">
        <v>2.1319956862686999E-2</v>
      </c>
      <c r="J174" s="1">
        <v>1.9602258410015502E-2</v>
      </c>
      <c r="K174" s="1">
        <v>1.8858985387432099E-2</v>
      </c>
      <c r="L174">
        <f t="shared" si="12"/>
        <v>1.9471308562187123E-2</v>
      </c>
      <c r="M174" s="1">
        <v>1.8179414185406501E-2</v>
      </c>
      <c r="N174" s="5">
        <v>1.75591783234408E-2</v>
      </c>
      <c r="O174" s="5">
        <v>1.6992404895019901E-2</v>
      </c>
      <c r="P174" s="1">
        <v>1.6473162908322399E-2</v>
      </c>
      <c r="Q174" s="5">
        <v>1.5995976124457301E-2</v>
      </c>
      <c r="R174" s="5">
        <v>1.55559799813782E-2</v>
      </c>
      <c r="S174" s="5">
        <v>1.5148927711095999E-2</v>
      </c>
      <c r="T174" s="5">
        <v>1.47711396058829E-2</v>
      </c>
      <c r="U174">
        <f t="shared" si="13"/>
        <v>1.5422167708789727E-2</v>
      </c>
      <c r="V174">
        <f t="shared" si="9"/>
        <v>0.27500000000000002</v>
      </c>
      <c r="W174">
        <f t="shared" si="10"/>
        <v>3.0844335417579454E-2</v>
      </c>
    </row>
    <row r="175" spans="1:23">
      <c r="A175">
        <v>0.60000000000000997</v>
      </c>
      <c r="B175" s="1"/>
      <c r="C175" s="1">
        <v>2.04081632653061E-2</v>
      </c>
      <c r="D175">
        <f t="shared" si="11"/>
        <v>1.6592722686110374E-2</v>
      </c>
      <c r="E175" s="1">
        <v>2.05161429651225E-2</v>
      </c>
      <c r="F175" s="1">
        <v>2.0644690226808701E-2</v>
      </c>
      <c r="G175">
        <f t="shared" si="8"/>
        <v>2.013361118098551E-2</v>
      </c>
      <c r="H175" s="5">
        <v>2.00790822753893E-2</v>
      </c>
      <c r="I175" s="1">
        <v>2.04086879480068E-2</v>
      </c>
      <c r="J175" s="1">
        <v>1.8803108358680001E-2</v>
      </c>
      <c r="K175" s="1">
        <v>1.8179438932345599E-2</v>
      </c>
      <c r="L175">
        <f t="shared" si="12"/>
        <v>1.8649456923408199E-2</v>
      </c>
      <c r="M175" s="1">
        <v>1.7592174077830099E-2</v>
      </c>
      <c r="N175" s="5">
        <v>1.7045182772680901E-2</v>
      </c>
      <c r="O175" s="5">
        <v>1.6537614443082799E-2</v>
      </c>
      <c r="P175" s="1">
        <v>1.60670431872998E-2</v>
      </c>
      <c r="Q175" s="5">
        <v>1.5630435923190199E-2</v>
      </c>
      <c r="R175" s="5">
        <v>1.52246919619092E-2</v>
      </c>
      <c r="S175" s="5">
        <v>1.4846862963234999E-2</v>
      </c>
      <c r="T175" s="5">
        <v>1.4494244547028801E-2</v>
      </c>
      <c r="U175">
        <f t="shared" si="13"/>
        <v>1.5093186789411428E-2</v>
      </c>
      <c r="V175">
        <f t="shared" si="9"/>
        <v>0.30000000000000498</v>
      </c>
      <c r="W175">
        <f t="shared" si="10"/>
        <v>3.0186373578822857E-2</v>
      </c>
    </row>
    <row r="176" spans="1:23">
      <c r="A176">
        <v>0.65000000000001001</v>
      </c>
      <c r="B176" s="1"/>
      <c r="C176" s="1">
        <v>1.8140589569160901E-2</v>
      </c>
      <c r="D176">
        <f t="shared" si="11"/>
        <v>1.3755850256677965E-2</v>
      </c>
      <c r="E176" s="1">
        <v>1.8464528668610199E-2</v>
      </c>
      <c r="F176" s="1">
        <v>1.9148400100781001E-2</v>
      </c>
      <c r="G176">
        <f t="shared" si="8"/>
        <v>1.8331861592284181E-2</v>
      </c>
      <c r="H176" s="5">
        <v>1.8864616717363201E-2</v>
      </c>
      <c r="I176" s="1">
        <v>1.9452424576832598E-2</v>
      </c>
      <c r="J176" s="1">
        <v>1.7969445845249999E-2</v>
      </c>
      <c r="K176" s="1">
        <v>1.7467212240469002E-2</v>
      </c>
      <c r="L176">
        <f t="shared" si="12"/>
        <v>1.7795436113021319E-2</v>
      </c>
      <c r="M176" s="1">
        <v>1.69744524038286E-2</v>
      </c>
      <c r="N176" s="5">
        <v>1.6502886045154999E-2</v>
      </c>
      <c r="O176" s="5">
        <v>1.6056587984591499E-2</v>
      </c>
      <c r="P176" s="1">
        <v>1.5636590324030201E-2</v>
      </c>
      <c r="Q176" s="5">
        <v>1.52422949850687E-2</v>
      </c>
      <c r="R176" s="5">
        <v>1.48723712179965E-2</v>
      </c>
      <c r="S176" s="5">
        <v>1.45251817202485E-2</v>
      </c>
      <c r="T176" s="5">
        <v>1.41990120302433E-2</v>
      </c>
      <c r="U176">
        <f t="shared" si="13"/>
        <v>1.4743553494010653E-2</v>
      </c>
      <c r="V176">
        <f t="shared" si="9"/>
        <v>0.32500000000000501</v>
      </c>
      <c r="W176">
        <f t="shared" si="10"/>
        <v>2.9487106988021306E-2</v>
      </c>
    </row>
    <row r="177" spans="1:23">
      <c r="A177">
        <v>0.70000000000000995</v>
      </c>
      <c r="B177" s="1"/>
      <c r="C177" s="1">
        <v>1.5873015873015799E-2</v>
      </c>
      <c r="D177">
        <f t="shared" si="11"/>
        <v>1.1234216961272617E-2</v>
      </c>
      <c r="E177" s="1">
        <v>1.6520894071914399E-2</v>
      </c>
      <c r="F177" s="1">
        <v>1.76366843033509E-2</v>
      </c>
      <c r="G177">
        <f t="shared" si="8"/>
        <v>1.6566633071538991E-2</v>
      </c>
      <c r="H177" s="5">
        <v>1.7631787264810499E-2</v>
      </c>
      <c r="I177" s="1">
        <v>1.84603661858509E-2</v>
      </c>
      <c r="J177" s="1">
        <v>1.71084109962143E-2</v>
      </c>
      <c r="K177" s="1">
        <v>1.6727807539912799E-2</v>
      </c>
      <c r="L177">
        <f t="shared" si="12"/>
        <v>1.6916966043967609E-2</v>
      </c>
      <c r="M177" s="1">
        <v>1.6330621519241698E-2</v>
      </c>
      <c r="N177" s="5">
        <v>1.5935822907992201E-2</v>
      </c>
      <c r="O177" s="5">
        <v>1.55522319621478E-2</v>
      </c>
      <c r="P177" s="1">
        <v>1.5184227627857301E-2</v>
      </c>
      <c r="Q177" s="5">
        <v>1.4833598680923E-2</v>
      </c>
      <c r="R177" s="5">
        <v>1.4500762651409101E-2</v>
      </c>
      <c r="S177" s="5">
        <v>1.4185386658264699E-2</v>
      </c>
      <c r="T177" s="5">
        <v>1.3886747019848499E-2</v>
      </c>
      <c r="U177">
        <f t="shared" si="13"/>
        <v>1.4375040958949453E-2</v>
      </c>
      <c r="V177">
        <f t="shared" si="9"/>
        <v>0.35000000000000497</v>
      </c>
      <c r="W177">
        <f t="shared" si="10"/>
        <v>2.8750081917898906E-2</v>
      </c>
    </row>
    <row r="178" spans="1:23">
      <c r="A178">
        <v>0.75000000000000999</v>
      </c>
      <c r="B178" s="1"/>
      <c r="C178" s="1">
        <v>1.3605442176870699E-2</v>
      </c>
      <c r="D178">
        <f t="shared" si="11"/>
        <v>9.0382376650023372E-3</v>
      </c>
      <c r="E178" s="1">
        <v>1.4685239175035E-2</v>
      </c>
      <c r="F178" s="1">
        <v>1.6124968505920802E-2</v>
      </c>
      <c r="G178">
        <f t="shared" si="8"/>
        <v>1.4859518206011465E-2</v>
      </c>
      <c r="H178" s="5">
        <v>1.63930813660093E-2</v>
      </c>
      <c r="I178" s="1">
        <v>1.7441782169441901E-2</v>
      </c>
      <c r="J178" s="1">
        <v>1.6227122284489599E-2</v>
      </c>
      <c r="K178" s="1">
        <v>1.5966780359887401E-2</v>
      </c>
      <c r="L178">
        <f t="shared" si="12"/>
        <v>1.6021667522670285E-2</v>
      </c>
      <c r="M178" s="1">
        <v>1.56651239755537E-2</v>
      </c>
      <c r="N178" s="5">
        <v>1.53476063349949E-2</v>
      </c>
      <c r="O178" s="5">
        <v>1.5027531051185801E-2</v>
      </c>
      <c r="P178" s="1">
        <v>1.47124535970935E-2</v>
      </c>
      <c r="Q178" s="5">
        <v>1.4406463007244101E-2</v>
      </c>
      <c r="R178" s="5">
        <v>1.41116767129825E-2</v>
      </c>
      <c r="S178" s="5">
        <v>1.38290408912859E-2</v>
      </c>
      <c r="T178" s="5">
        <v>1.3558810020878999E-2</v>
      </c>
      <c r="U178">
        <f t="shared" si="13"/>
        <v>1.3989484440509356E-2</v>
      </c>
      <c r="V178">
        <f t="shared" si="9"/>
        <v>0.375000000000005</v>
      </c>
      <c r="W178">
        <f t="shared" si="10"/>
        <v>2.7978968881018713E-2</v>
      </c>
    </row>
    <row r="179" spans="1:23">
      <c r="A179">
        <v>0.80000000000001004</v>
      </c>
      <c r="B179" s="1"/>
      <c r="C179" s="1">
        <v>1.1337868480725599E-2</v>
      </c>
      <c r="D179">
        <f t="shared" si="11"/>
        <v>7.1632529959341886E-3</v>
      </c>
      <c r="E179" s="1">
        <v>1.2957563977972099E-2</v>
      </c>
      <c r="F179" s="1">
        <v>1.46286783798931E-2</v>
      </c>
      <c r="G179">
        <f t="shared" si="8"/>
        <v>1.3228725197859318E-2</v>
      </c>
      <c r="H179" s="5">
        <v>1.51600070615295E-2</v>
      </c>
      <c r="I179" s="1">
        <v>1.6405895283523399E-2</v>
      </c>
      <c r="J179" s="1">
        <v>1.5332584918155799E-2</v>
      </c>
      <c r="K179" s="1">
        <v>1.51896738296945E-2</v>
      </c>
      <c r="L179">
        <f t="shared" si="12"/>
        <v>1.5116955978014273E-2</v>
      </c>
      <c r="M179" s="1">
        <v>1.49824235019183E-2</v>
      </c>
      <c r="N179" s="5">
        <v>1.47418906241812E-2</v>
      </c>
      <c r="O179" s="5">
        <v>1.4485519739865199E-2</v>
      </c>
      <c r="P179" s="1">
        <v>1.42238196568907E-2</v>
      </c>
      <c r="Q179" s="5">
        <v>1.3963056868959701E-2</v>
      </c>
      <c r="R179" s="5">
        <v>1.37069751089291E-2</v>
      </c>
      <c r="S179" s="5">
        <v>1.34577562975833E-2</v>
      </c>
      <c r="T179" s="5">
        <v>1.32166074406891E-2</v>
      </c>
      <c r="U179">
        <f t="shared" si="13"/>
        <v>1.3588766190482155E-2</v>
      </c>
      <c r="V179">
        <f t="shared" si="9"/>
        <v>0.40000000000000502</v>
      </c>
      <c r="W179">
        <f t="shared" si="10"/>
        <v>2.7177532380964309E-2</v>
      </c>
    </row>
    <row r="180" spans="1:23">
      <c r="A180">
        <v>0.85000000000000997</v>
      </c>
      <c r="B180" s="1"/>
      <c r="C180" s="1">
        <v>9.0702947845804904E-3</v>
      </c>
      <c r="D180">
        <f t="shared" si="11"/>
        <v>5.592711358300132E-3</v>
      </c>
      <c r="E180" s="1">
        <v>1.1337868480725599E-2</v>
      </c>
      <c r="F180" s="1">
        <v>1.3163239596670101E-2</v>
      </c>
      <c r="G180">
        <f t="shared" si="8"/>
        <v>1.1688911022874273E-2</v>
      </c>
      <c r="H180" s="5">
        <v>1.3943092984233201E-2</v>
      </c>
      <c r="I180" s="1">
        <v>1.53617650493951E-2</v>
      </c>
      <c r="J180" s="1">
        <v>1.44316075574876E-2</v>
      </c>
      <c r="K180" s="1">
        <v>1.44019548284515E-2</v>
      </c>
      <c r="L180">
        <f t="shared" si="12"/>
        <v>1.4209944356143811E-2</v>
      </c>
      <c r="M180" s="1">
        <v>1.42869574148905E-2</v>
      </c>
      <c r="N180" s="5">
        <v>1.4122335073484701E-2</v>
      </c>
      <c r="O180" s="5">
        <v>1.39292541469756E-2</v>
      </c>
      <c r="P180" s="1">
        <v>1.37209079293652E-2</v>
      </c>
      <c r="Q180" s="5">
        <v>1.3505584290116E-2</v>
      </c>
      <c r="R180" s="5">
        <v>1.32885563797372E-2</v>
      </c>
      <c r="S180" s="5">
        <v>1.30731816931451E-2</v>
      </c>
      <c r="T180" s="5">
        <v>1.2861581788769999E-2</v>
      </c>
      <c r="U180">
        <f t="shared" si="13"/>
        <v>1.317480028920039E-2</v>
      </c>
      <c r="V180">
        <f t="shared" si="9"/>
        <v>0.42500000000000498</v>
      </c>
      <c r="W180">
        <f t="shared" si="10"/>
        <v>2.6349600578400779E-2</v>
      </c>
    </row>
    <row r="181" spans="1:23">
      <c r="A181">
        <v>0.90000000000001001</v>
      </c>
      <c r="B181" s="1"/>
      <c r="C181" s="1">
        <v>6.8027210884353704E-3</v>
      </c>
      <c r="D181">
        <f t="shared" si="11"/>
        <v>4.3015017539721739E-3</v>
      </c>
      <c r="E181" s="1">
        <v>9.8261526832955307E-3</v>
      </c>
      <c r="F181" s="1">
        <v>1.17440778276541E-2</v>
      </c>
      <c r="G181">
        <f t="shared" si="8"/>
        <v>1.0251157402814619E-2</v>
      </c>
      <c r="H181" s="5">
        <v>1.2751888359274099E-2</v>
      </c>
      <c r="I181" s="1">
        <v>1.4318171157583199E-2</v>
      </c>
      <c r="J181" s="1">
        <v>1.35307273602824E-2</v>
      </c>
      <c r="K181" s="1">
        <v>1.36089529109147E-2</v>
      </c>
      <c r="L181">
        <f t="shared" si="12"/>
        <v>1.3307356814901717E-2</v>
      </c>
      <c r="M181" s="1">
        <v>1.3583091099216901E-2</v>
      </c>
      <c r="N181" s="5">
        <v>1.34925686993285E-2</v>
      </c>
      <c r="O181" s="5">
        <v>1.33617844300731E-2</v>
      </c>
      <c r="P181" s="1">
        <v>1.32063092980696E-2</v>
      </c>
      <c r="Q181" s="5">
        <v>1.3036266750399501E-2</v>
      </c>
      <c r="R181" s="5">
        <v>1.28583415035612E-2</v>
      </c>
      <c r="S181" s="5">
        <v>1.26769909704039E-2</v>
      </c>
      <c r="T181" s="5">
        <v>1.24952018079795E-2</v>
      </c>
      <c r="U181">
        <f t="shared" si="13"/>
        <v>1.2749517605138459E-2</v>
      </c>
      <c r="V181">
        <f t="shared" si="9"/>
        <v>0.45000000000000501</v>
      </c>
      <c r="W181">
        <f t="shared" si="10"/>
        <v>2.5499035210276917E-2</v>
      </c>
    </row>
    <row r="182" spans="1:23">
      <c r="A182">
        <v>0.95000000000000995</v>
      </c>
      <c r="B182" s="1"/>
      <c r="C182" s="1">
        <v>4.53514739229024E-3</v>
      </c>
      <c r="D182">
        <f t="shared" si="11"/>
        <v>3.259142770081542E-3</v>
      </c>
      <c r="E182" s="1">
        <v>8.42241658568188E-3</v>
      </c>
      <c r="F182" s="1">
        <v>1.0386618744247501E-2</v>
      </c>
      <c r="G182">
        <f t="shared" si="8"/>
        <v>8.9230749859902057E-3</v>
      </c>
      <c r="H182" s="5">
        <v>1.1594963004098E-2</v>
      </c>
      <c r="I182" s="1">
        <v>1.32834968716843E-2</v>
      </c>
      <c r="J182" s="1">
        <v>1.26361433554864E-2</v>
      </c>
      <c r="K182" s="1">
        <v>1.28158029347674E-2</v>
      </c>
      <c r="L182">
        <f t="shared" si="12"/>
        <v>1.2415454488164408E-2</v>
      </c>
      <c r="M182" s="1">
        <v>1.28750751325302E-2</v>
      </c>
      <c r="N182" s="5">
        <v>1.2856156457606E-2</v>
      </c>
      <c r="O182" s="5">
        <v>1.2786128116884701E-2</v>
      </c>
      <c r="P182" s="1">
        <v>1.26826020185116E-2</v>
      </c>
      <c r="Q182" s="5">
        <v>1.2557325839049E-2</v>
      </c>
      <c r="R182" s="5">
        <v>1.2418259672286901E-2</v>
      </c>
      <c r="S182" s="5">
        <v>1.22708713183149E-2</v>
      </c>
      <c r="T182" s="5">
        <v>1.21189526292079E-2</v>
      </c>
      <c r="U182">
        <f t="shared" si="13"/>
        <v>1.2314851043895651E-2</v>
      </c>
      <c r="V182">
        <f t="shared" si="9"/>
        <v>0.47500000000000497</v>
      </c>
      <c r="W182">
        <f t="shared" si="10"/>
        <v>2.4629702087791302E-2</v>
      </c>
    </row>
    <row r="183" spans="1:23">
      <c r="A183">
        <v>1.00000000000001</v>
      </c>
      <c r="B183" s="1"/>
      <c r="C183" s="1">
        <v>2.26757369614512E-3</v>
      </c>
      <c r="D183">
        <f t="shared" si="11"/>
        <v>2.4326086664819262E-3</v>
      </c>
      <c r="E183" s="1">
        <v>7.1266601878846696E-3</v>
      </c>
      <c r="F183" s="1">
        <v>9.1062880178526297E-3</v>
      </c>
      <c r="G183">
        <f t="shared" si="8"/>
        <v>7.709016490188232E-3</v>
      </c>
      <c r="H183" s="5">
        <v>1.04799073284426E-2</v>
      </c>
      <c r="I183" s="1">
        <v>1.22656124322096E-2</v>
      </c>
      <c r="J183" s="1">
        <v>1.17536581451161E-2</v>
      </c>
      <c r="K183" s="1">
        <v>1.20273923147404E-2</v>
      </c>
      <c r="L183">
        <f t="shared" si="12"/>
        <v>1.1539974210408971E-2</v>
      </c>
      <c r="M183" s="1">
        <v>1.21670055562883E-2</v>
      </c>
      <c r="N183" s="5">
        <v>1.2216567393874601E-2</v>
      </c>
      <c r="O183" s="5">
        <v>1.22052446692752E-2</v>
      </c>
      <c r="P183" s="1">
        <v>1.21523311124144E-2</v>
      </c>
      <c r="Q183" s="5">
        <v>1.20709664087535E-2</v>
      </c>
      <c r="R183" s="5">
        <v>1.19702343828302E-2</v>
      </c>
      <c r="S183" s="5">
        <v>1.18565116362813E-2</v>
      </c>
      <c r="T183" s="5">
        <v>1.17343260392502E-2</v>
      </c>
      <c r="U183">
        <f t="shared" si="13"/>
        <v>1.1872721240832638E-2</v>
      </c>
      <c r="V183">
        <f t="shared" si="9"/>
        <v>0.500000000000005</v>
      </c>
      <c r="W183">
        <f t="shared" si="10"/>
        <v>2.3745442481665276E-2</v>
      </c>
    </row>
    <row r="184" spans="1:23">
      <c r="A184">
        <v>1.05000000000001</v>
      </c>
      <c r="B184" s="1"/>
      <c r="C184" s="1"/>
      <c r="D184" s="1"/>
      <c r="E184" s="1">
        <v>5.9388834899038899E-3</v>
      </c>
      <c r="F184" s="1">
        <v>7.9185113198718595E-3</v>
      </c>
      <c r="G184">
        <f t="shared" si="8"/>
        <v>6.6103765341307876E-3</v>
      </c>
      <c r="H184" s="5">
        <v>9.4133323343374604E-3</v>
      </c>
      <c r="I184" s="1">
        <v>1.12717584604298E-2</v>
      </c>
      <c r="J184" s="1">
        <v>1.08886279344775E-2</v>
      </c>
      <c r="K184" s="1">
        <v>1.12483138289297E-2</v>
      </c>
      <c r="L184">
        <f t="shared" si="12"/>
        <v>1.0686080708905372E-2</v>
      </c>
      <c r="M184" s="1">
        <v>1.1462787724797099E-2</v>
      </c>
      <c r="N184" s="5">
        <v>1.1577145109270799E-2</v>
      </c>
      <c r="O184" s="5">
        <v>1.1622011561374299E-2</v>
      </c>
      <c r="P184" s="1">
        <v>1.1617988766077701E-2</v>
      </c>
      <c r="Q184" s="5">
        <v>1.1579360400826799E-2</v>
      </c>
      <c r="R184" s="5">
        <v>1.15161699788262E-2</v>
      </c>
      <c r="S184" s="5">
        <v>1.14355912495134E-2</v>
      </c>
      <c r="T184" s="5">
        <v>1.13428109483742E-2</v>
      </c>
      <c r="U184">
        <f t="shared" si="13"/>
        <v>1.1425022841080561E-2</v>
      </c>
      <c r="V184">
        <f t="shared" si="9"/>
        <v>0.52500000000000502</v>
      </c>
      <c r="W184">
        <f t="shared" si="10"/>
        <v>2.2850045682161122E-2</v>
      </c>
    </row>
    <row r="185" spans="1:23">
      <c r="A185">
        <v>1.1000000000000101</v>
      </c>
      <c r="B185" s="1"/>
      <c r="C185" s="1"/>
      <c r="D185" s="1"/>
      <c r="E185" s="1">
        <v>4.8590864917395504E-3</v>
      </c>
      <c r="F185" s="1">
        <v>6.8387143217075097E-3</v>
      </c>
      <c r="G185">
        <f t="shared" si="8"/>
        <v>5.6259544660960479E-3</v>
      </c>
      <c r="H185" s="5">
        <v>8.4008696161039995E-3</v>
      </c>
      <c r="I185" s="1">
        <v>1.03084293622186E-2</v>
      </c>
      <c r="J185" s="1">
        <v>1.0045920890682E-2</v>
      </c>
      <c r="K185" s="1">
        <v>1.04828249026785E-2</v>
      </c>
      <c r="L185">
        <f t="shared" si="12"/>
        <v>9.8583323975921875E-3</v>
      </c>
      <c r="M185" s="1">
        <v>1.0766104093649699E-2</v>
      </c>
      <c r="N185" s="5">
        <v>1.0941080880823E-2</v>
      </c>
      <c r="O185" s="5">
        <v>1.10392021224038E-2</v>
      </c>
      <c r="P185" s="1">
        <v>1.10819959328849E-2</v>
      </c>
      <c r="Q185" s="5">
        <v>1.10846314995224E-2</v>
      </c>
      <c r="R185" s="5">
        <v>1.1057938768840699E-2</v>
      </c>
      <c r="S185" s="5">
        <v>1.10097690272605E-2</v>
      </c>
      <c r="T185" s="5">
        <v>1.0945884139847199E-2</v>
      </c>
      <c r="U185">
        <f t="shared" si="13"/>
        <v>1.0973611498314353E-2</v>
      </c>
      <c r="V185">
        <f t="shared" si="9"/>
        <v>0.55000000000000504</v>
      </c>
      <c r="W185">
        <f t="shared" si="10"/>
        <v>2.1947222996628706E-2</v>
      </c>
    </row>
    <row r="186" spans="1:23">
      <c r="A186">
        <v>1.1500000000000099</v>
      </c>
      <c r="B186" s="1"/>
      <c r="C186" s="1"/>
      <c r="D186" s="1"/>
      <c r="E186" s="1">
        <v>3.88726919339164E-3</v>
      </c>
      <c r="F186" s="1">
        <v>5.8617551328921502E-3</v>
      </c>
      <c r="G186">
        <f t="shared" si="8"/>
        <v>4.7523565773080877E-3</v>
      </c>
      <c r="H186" s="5">
        <v>7.4471713603556696E-3</v>
      </c>
      <c r="I186" s="1">
        <v>9.3812567318976598E-3</v>
      </c>
      <c r="J186" s="1">
        <v>9.2298838294590999E-3</v>
      </c>
      <c r="K186" s="1">
        <v>9.7348142953903004E-3</v>
      </c>
      <c r="L186">
        <f t="shared" si="12"/>
        <v>9.0606605544561857E-3</v>
      </c>
      <c r="M186" s="1">
        <v>1.0080386238411501E-2</v>
      </c>
      <c r="N186" s="5">
        <v>1.0311389719433701E-2</v>
      </c>
      <c r="O186" s="5">
        <v>1.04594653609342E-2</v>
      </c>
      <c r="P186" s="1">
        <v>1.0546685317113801E-2</v>
      </c>
      <c r="Q186" s="5">
        <v>1.0588840758080399E-2</v>
      </c>
      <c r="R186" s="5">
        <v>1.05973688367564E-2</v>
      </c>
      <c r="S186" s="5">
        <v>1.0580672998087201E-2</v>
      </c>
      <c r="T186" s="5">
        <v>1.0545001378568199E-2</v>
      </c>
      <c r="U186">
        <f t="shared" si="13"/>
        <v>1.0520291709842217E-2</v>
      </c>
      <c r="V186">
        <f t="shared" si="9"/>
        <v>0.57500000000000495</v>
      </c>
      <c r="W186">
        <f t="shared" si="10"/>
        <v>2.1040583419684435E-2</v>
      </c>
    </row>
    <row r="187" spans="1:23">
      <c r="A187">
        <v>1.2000000000000099</v>
      </c>
      <c r="B187" s="1"/>
      <c r="C187" s="1"/>
      <c r="D187" s="1"/>
      <c r="E187" s="1">
        <v>3.0234315948601599E-3</v>
      </c>
      <c r="F187" s="1">
        <v>4.9824918629583301E-3</v>
      </c>
      <c r="G187">
        <f t="shared" si="8"/>
        <v>3.9844154605722781E-3</v>
      </c>
      <c r="H187" s="5">
        <v>6.5559103459977997E-3</v>
      </c>
      <c r="I187" s="1">
        <v>8.4948927560802093E-3</v>
      </c>
      <c r="J187" s="1">
        <v>8.4443172302654593E-3</v>
      </c>
      <c r="K187" s="1">
        <v>9.0077771156377197E-3</v>
      </c>
      <c r="L187">
        <f t="shared" si="12"/>
        <v>8.296361343055338E-3</v>
      </c>
      <c r="M187" s="1">
        <v>9.4087913238770707E-3</v>
      </c>
      <c r="N187" s="5">
        <v>9.6908895858580507E-3</v>
      </c>
      <c r="O187" s="5">
        <v>9.8853079513270894E-3</v>
      </c>
      <c r="P187" s="1">
        <v>1.0014285891233E-2</v>
      </c>
      <c r="Q187" s="5">
        <v>1.0093973322265901E-2</v>
      </c>
      <c r="R187" s="5">
        <v>1.01362326482617E-2</v>
      </c>
      <c r="S187" s="5">
        <v>1.0149890548106E-2</v>
      </c>
      <c r="T187" s="5">
        <v>1.01415889500603E-2</v>
      </c>
      <c r="U187">
        <f t="shared" si="13"/>
        <v>1.0066805590492844E-2</v>
      </c>
      <c r="V187">
        <f t="shared" si="9"/>
        <v>0.60000000000000497</v>
      </c>
      <c r="W187">
        <f t="shared" si="10"/>
        <v>2.0133611180985687E-2</v>
      </c>
    </row>
    <row r="188" spans="1:23">
      <c r="A188">
        <v>1.25000000000001</v>
      </c>
      <c r="B188" s="1"/>
      <c r="C188" s="1"/>
      <c r="D188" s="1"/>
      <c r="E188" s="1">
        <v>2.26757369614512E-3</v>
      </c>
      <c r="F188" s="1">
        <v>4.1957826214385902E-3</v>
      </c>
      <c r="G188">
        <f t="shared" ref="G188:G203" si="14">_xlfn.NORM.DIST($A188,0,SQRT(F$2/6),FALSE)/20</f>
        <v>3.3156066770357964E-3</v>
      </c>
      <c r="H188" s="5">
        <v>5.7297799442276197E-3</v>
      </c>
      <c r="I188" s="1">
        <v>7.6530685117495202E-3</v>
      </c>
      <c r="J188" s="1">
        <v>7.6924585796917704E-3</v>
      </c>
      <c r="K188" s="1">
        <v>8.3047976093496203E-3</v>
      </c>
      <c r="L188">
        <f t="shared" si="12"/>
        <v>7.5680998568463786E-3</v>
      </c>
      <c r="M188" s="1">
        <v>8.7541831737188193E-3</v>
      </c>
      <c r="N188" s="5">
        <v>9.0821839145004898E-3</v>
      </c>
      <c r="O188" s="5">
        <v>9.3190785255889801E-3</v>
      </c>
      <c r="P188" s="1">
        <v>9.4869090723212098E-3</v>
      </c>
      <c r="Q188" s="5">
        <v>9.6019263590727197E-3</v>
      </c>
      <c r="R188" s="5">
        <v>9.6762365445919405E-3</v>
      </c>
      <c r="S188" s="5">
        <v>9.7189592789765997E-3</v>
      </c>
      <c r="T188" s="5">
        <v>9.7370356944855695E-3</v>
      </c>
      <c r="U188">
        <f t="shared" si="13"/>
        <v>9.614822671775167E-3</v>
      </c>
      <c r="V188">
        <f t="shared" si="9"/>
        <v>0.625000000000005</v>
      </c>
      <c r="W188">
        <f t="shared" si="10"/>
        <v>1.9229645343550334E-2</v>
      </c>
    </row>
    <row r="189" spans="1:23">
      <c r="A189">
        <v>1.30000000000001</v>
      </c>
      <c r="B189" s="1"/>
      <c r="C189" s="1"/>
      <c r="D189" s="1"/>
      <c r="E189" s="1">
        <v>1.61969549724651E-3</v>
      </c>
      <c r="F189" s="1">
        <v>3.4964855178654902E-3</v>
      </c>
      <c r="G189">
        <f t="shared" si="14"/>
        <v>2.7384460283003125E-3</v>
      </c>
      <c r="H189" s="5">
        <v>4.9704941185342803E-3</v>
      </c>
      <c r="I189" s="1">
        <v>6.8586522643363998E-3</v>
      </c>
      <c r="J189" s="1">
        <v>6.9769740431655904E-3</v>
      </c>
      <c r="K189" s="1">
        <v>7.6285391658546201E-3</v>
      </c>
      <c r="L189">
        <f t="shared" si="12"/>
        <v>6.8779251283391171E-3</v>
      </c>
      <c r="M189" s="1">
        <v>8.1191180198460899E-3</v>
      </c>
      <c r="N189" s="5">
        <v>8.4876475293811805E-3</v>
      </c>
      <c r="O189" s="5">
        <v>8.7629543753753505E-3</v>
      </c>
      <c r="P189" s="1">
        <v>8.9665366557548001E-3</v>
      </c>
      <c r="Q189" s="5">
        <v>9.1144982792435904E-3</v>
      </c>
      <c r="R189" s="5">
        <v>9.2190112010875798E-3</v>
      </c>
      <c r="S189" s="5">
        <v>9.2893585926750906E-3</v>
      </c>
      <c r="T189" s="5">
        <v>9.3326855931775594E-3</v>
      </c>
      <c r="U189">
        <f t="shared" si="13"/>
        <v>9.1659307961421826E-3</v>
      </c>
      <c r="V189">
        <f t="shared" si="9"/>
        <v>0.65000000000000502</v>
      </c>
      <c r="W189">
        <f t="shared" si="10"/>
        <v>1.8331861592284365E-2</v>
      </c>
    </row>
    <row r="190" spans="1:23">
      <c r="A190">
        <v>1.3500000000000101</v>
      </c>
      <c r="B190" s="1"/>
      <c r="C190" s="1"/>
      <c r="D190" s="1"/>
      <c r="E190" s="1">
        <v>1.0797969981643401E-3</v>
      </c>
      <c r="F190" s="1">
        <v>2.8794586617715799E-3</v>
      </c>
      <c r="G190">
        <f t="shared" si="14"/>
        <v>2.2448542938190946E-3</v>
      </c>
      <c r="H190" s="5">
        <v>4.2787874246988404E-3</v>
      </c>
      <c r="I190" s="1">
        <v>6.1137077657971604E-3</v>
      </c>
      <c r="J190" s="1">
        <v>6.2999584649514398E-3</v>
      </c>
      <c r="K190" s="1">
        <v>6.9812409865624304E-3</v>
      </c>
      <c r="L190">
        <f t="shared" si="12"/>
        <v>6.2272948578419828E-3</v>
      </c>
      <c r="M190" s="1">
        <v>7.5058349402864202E-3</v>
      </c>
      <c r="N190" s="5">
        <v>7.9094159761941493E-3</v>
      </c>
      <c r="O190" s="5">
        <v>8.2189306300305305E-3</v>
      </c>
      <c r="P190" s="1">
        <v>8.4550105764005096E-3</v>
      </c>
      <c r="Q190" s="5">
        <v>8.6333793226279505E-3</v>
      </c>
      <c r="R190" s="5">
        <v>8.7661031139540692E-3</v>
      </c>
      <c r="S190" s="5">
        <v>8.8625020597005895E-3</v>
      </c>
      <c r="T190" s="5">
        <v>8.9298309575429596E-3</v>
      </c>
      <c r="U190">
        <f t="shared" si="13"/>
        <v>8.7216281592110544E-3</v>
      </c>
      <c r="V190">
        <f t="shared" si="9"/>
        <v>0.67500000000000504</v>
      </c>
      <c r="W190">
        <f t="shared" si="10"/>
        <v>1.7443256318422109E-2</v>
      </c>
    </row>
    <row r="191" spans="1:23">
      <c r="A191">
        <v>1.4000000000000099</v>
      </c>
      <c r="B191" s="1"/>
      <c r="C191" s="1"/>
      <c r="D191" s="1"/>
      <c r="E191" s="1">
        <v>6.4787819889860696E-4</v>
      </c>
      <c r="F191" s="1">
        <v>2.3395601626894102E-3</v>
      </c>
      <c r="G191">
        <f t="shared" si="14"/>
        <v>1.8264799986637929E-3</v>
      </c>
      <c r="H191" s="5">
        <v>3.6544150107942902E-3</v>
      </c>
      <c r="I191" s="1">
        <v>5.41955255269151E-3</v>
      </c>
      <c r="J191" s="1">
        <v>5.6629436964476202E-3</v>
      </c>
      <c r="K191" s="1">
        <v>6.3647208610627601E-3</v>
      </c>
      <c r="L191">
        <f t="shared" si="12"/>
        <v>5.6171084806364274E-3</v>
      </c>
      <c r="M191" s="1">
        <v>6.9162509238985103E-3</v>
      </c>
      <c r="N191" s="5">
        <v>7.3493782389819698E-3</v>
      </c>
      <c r="O191" s="5">
        <v>7.6888119379433699E-3</v>
      </c>
      <c r="P191" s="1">
        <v>7.9540245397565802E-3</v>
      </c>
      <c r="Q191" s="5">
        <v>8.1601435554747095E-3</v>
      </c>
      <c r="R191" s="5">
        <v>8.3189671640717996E-3</v>
      </c>
      <c r="S191" s="5">
        <v>8.4397306166654699E-3</v>
      </c>
      <c r="T191" s="5">
        <v>8.5297062621856393E-3</v>
      </c>
      <c r="U191">
        <f t="shared" si="13"/>
        <v>8.2833165357695838E-3</v>
      </c>
      <c r="V191">
        <f t="shared" si="9"/>
        <v>0.70000000000000495</v>
      </c>
      <c r="W191">
        <f t="shared" si="10"/>
        <v>1.6566633071539168E-2</v>
      </c>
    </row>
    <row r="192" spans="1:23">
      <c r="A192">
        <v>1.4500000000000099</v>
      </c>
      <c r="B192" s="1"/>
      <c r="C192" s="1"/>
      <c r="D192" s="1"/>
      <c r="E192" s="1">
        <v>3.2393909944930299E-4</v>
      </c>
      <c r="F192" s="1">
        <v>1.87164813015153E-3</v>
      </c>
      <c r="G192">
        <f t="shared" si="14"/>
        <v>1.4749743747020077E-3</v>
      </c>
      <c r="H192" s="5">
        <v>3.0961526171855102E-3</v>
      </c>
      <c r="I192" s="1">
        <v>4.7768162442603599E-3</v>
      </c>
      <c r="J192" s="1">
        <v>5.0669152527798899E-3</v>
      </c>
      <c r="K192" s="1">
        <v>5.7803834954221998E-3</v>
      </c>
      <c r="L192">
        <f t="shared" si="12"/>
        <v>5.0477471067778609E-3</v>
      </c>
      <c r="M192" s="1">
        <v>6.3519604297216604E-3</v>
      </c>
      <c r="N192" s="5">
        <v>6.8091727595918101E-3</v>
      </c>
      <c r="O192" s="5">
        <v>7.1742066407262496E-3</v>
      </c>
      <c r="P192" s="1">
        <v>7.4651175382562003E-3</v>
      </c>
      <c r="Q192" s="5">
        <v>7.6962423088759099E-3</v>
      </c>
      <c r="R192" s="5">
        <v>7.8789602920442195E-3</v>
      </c>
      <c r="S192" s="5">
        <v>8.0223066282850107E-3</v>
      </c>
      <c r="T192" s="5">
        <v>8.1334826558698801E-3</v>
      </c>
      <c r="U192">
        <f t="shared" si="13"/>
        <v>7.8522957086166207E-3</v>
      </c>
      <c r="V192">
        <f t="shared" si="9"/>
        <v>0.72500000000000497</v>
      </c>
      <c r="W192">
        <f t="shared" si="10"/>
        <v>1.5704591417233241E-2</v>
      </c>
    </row>
    <row r="193" spans="1:23">
      <c r="A193">
        <v>1.50000000000001</v>
      </c>
      <c r="B193" s="1"/>
      <c r="C193" s="1"/>
      <c r="D193" s="1"/>
      <c r="E193" s="1">
        <v>1.07979699816434E-4</v>
      </c>
      <c r="F193" s="1">
        <v>1.4705806736904799E-3</v>
      </c>
      <c r="G193">
        <f t="shared" si="14"/>
        <v>1.1822159682598054E-3</v>
      </c>
      <c r="H193" s="5">
        <v>2.6017965765293199E-3</v>
      </c>
      <c r="I193" s="1">
        <v>4.1854988405036903E-3</v>
      </c>
      <c r="J193" s="1">
        <v>4.5123372976920099E-3</v>
      </c>
      <c r="K193" s="1">
        <v>5.2292338374591496E-3</v>
      </c>
      <c r="L193">
        <f t="shared" si="12"/>
        <v>4.5191188325012692E-3</v>
      </c>
      <c r="M193" s="1">
        <v>5.8142392382622204E-3</v>
      </c>
      <c r="N193" s="5">
        <v>6.2901866327535298E-3</v>
      </c>
      <c r="O193" s="5">
        <v>6.67652339339479E-3</v>
      </c>
      <c r="P193" s="1">
        <v>6.98966924171088E-3</v>
      </c>
      <c r="Q193" s="5">
        <v>7.2429990680375296E-3</v>
      </c>
      <c r="R193" s="5">
        <v>7.4473363041023897E-3</v>
      </c>
      <c r="S193" s="5">
        <v>7.6114088377943799E-3</v>
      </c>
      <c r="T193" s="5">
        <v>7.7422631755804496E-3</v>
      </c>
      <c r="U193">
        <f t="shared" si="13"/>
        <v>7.4297591030058159E-3</v>
      </c>
      <c r="V193">
        <f t="shared" si="9"/>
        <v>0.750000000000005</v>
      </c>
      <c r="W193">
        <f t="shared" si="10"/>
        <v>1.4859518206011632E-2</v>
      </c>
    </row>
    <row r="194" spans="1:23">
      <c r="A194">
        <v>1.55000000000001</v>
      </c>
      <c r="B194" s="1"/>
      <c r="C194" s="1"/>
      <c r="D194" s="1"/>
      <c r="E194" s="1"/>
      <c r="F194" s="1">
        <v>1.13121590283883E-3</v>
      </c>
      <c r="G194">
        <f t="shared" si="14"/>
        <v>9.4048518423071935E-4</v>
      </c>
      <c r="H194" s="5">
        <v>2.1681638137744301E-3</v>
      </c>
      <c r="I194" s="1">
        <v>3.64502902025847E-3</v>
      </c>
      <c r="J194" s="1">
        <v>3.9991859567330302E-3</v>
      </c>
      <c r="K194" s="1">
        <v>4.7118948437770303E-3</v>
      </c>
      <c r="L194">
        <f t="shared" si="12"/>
        <v>4.0307079329578357E-3</v>
      </c>
      <c r="M194" s="1">
        <v>5.3040523215137402E-3</v>
      </c>
      <c r="N194" s="5">
        <v>5.7935578093329101E-3</v>
      </c>
      <c r="O194" s="5">
        <v>6.1969701494325796E-3</v>
      </c>
      <c r="P194" s="1">
        <v>6.5288972259990698E-3</v>
      </c>
      <c r="Q194" s="5">
        <v>6.8016058031621397E-3</v>
      </c>
      <c r="R194" s="5">
        <v>7.0252418142239198E-3</v>
      </c>
      <c r="S194" s="5">
        <v>7.2081282189361898E-3</v>
      </c>
      <c r="T194" s="5">
        <v>7.35707868057106E-3</v>
      </c>
      <c r="U194">
        <f t="shared" si="13"/>
        <v>7.0167906139313885E-3</v>
      </c>
      <c r="V194">
        <f t="shared" si="9"/>
        <v>0.77500000000000502</v>
      </c>
      <c r="W194">
        <f t="shared" si="10"/>
        <v>1.4033581227862777E-2</v>
      </c>
    </row>
    <row r="195" spans="1:23">
      <c r="A195">
        <v>1.6000000000000101</v>
      </c>
      <c r="B195" s="1"/>
      <c r="C195" s="1"/>
      <c r="D195" s="1"/>
      <c r="E195" s="1"/>
      <c r="F195" s="1">
        <v>8.4841192712912801E-4</v>
      </c>
      <c r="G195">
        <f t="shared" si="14"/>
        <v>7.4259135157974288E-4</v>
      </c>
      <c r="H195" s="5">
        <v>1.7910918461614899E-3</v>
      </c>
      <c r="I195" s="1">
        <v>3.1543224392764501E-3</v>
      </c>
      <c r="J195" s="1">
        <v>3.52699095874154E-3</v>
      </c>
      <c r="K195" s="1">
        <v>4.2286291333361297E-3</v>
      </c>
      <c r="L195">
        <f t="shared" si="12"/>
        <v>3.581626497967181E-3</v>
      </c>
      <c r="M195" s="1">
        <v>4.8220653880034301E-3</v>
      </c>
      <c r="N195" s="5">
        <v>5.32018010506037E-3</v>
      </c>
      <c r="O195" s="5">
        <v>5.7365553979702296E-3</v>
      </c>
      <c r="P195" s="1">
        <v>6.0838559809299796E-3</v>
      </c>
      <c r="Q195" s="5">
        <v>6.3731207147605003E-3</v>
      </c>
      <c r="R195" s="5">
        <v>6.61371331406889E-3</v>
      </c>
      <c r="S195" s="5">
        <v>6.8134647320280198E-3</v>
      </c>
      <c r="T195" s="5">
        <v>6.9788845150312202E-3</v>
      </c>
      <c r="U195">
        <f t="shared" si="13"/>
        <v>6.6143625989297378E-3</v>
      </c>
      <c r="V195">
        <f t="shared" si="9"/>
        <v>0.80000000000000504</v>
      </c>
      <c r="W195">
        <f t="shared" si="10"/>
        <v>1.3228725197859476E-2</v>
      </c>
    </row>
    <row r="196" spans="1:23">
      <c r="A196">
        <v>1.6500000000000099</v>
      </c>
      <c r="B196" s="1"/>
      <c r="C196" s="1"/>
      <c r="D196" s="1"/>
      <c r="E196" s="1"/>
      <c r="F196" s="1">
        <v>6.1702685609391105E-4</v>
      </c>
      <c r="G196">
        <f t="shared" si="14"/>
        <v>5.8195661224170613E-4</v>
      </c>
      <c r="H196" s="5">
        <v>1.4654387832230299E-3</v>
      </c>
      <c r="I196" s="1">
        <v>2.7118400283020799E-3</v>
      </c>
      <c r="J196" s="1">
        <v>3.0948856056266399E-3</v>
      </c>
      <c r="K196" s="1">
        <v>3.7793639723440599E-3</v>
      </c>
      <c r="L196">
        <f t="shared" si="12"/>
        <v>3.170667159886606E-3</v>
      </c>
      <c r="M196" s="1">
        <v>4.3686596886531896E-3</v>
      </c>
      <c r="N196" s="5">
        <v>4.8707107818201098E-3</v>
      </c>
      <c r="O196" s="5">
        <v>5.2960915118908398E-3</v>
      </c>
      <c r="P196" s="1">
        <v>5.6554376170174598E-3</v>
      </c>
      <c r="Q196" s="5">
        <v>5.95846734942076E-3</v>
      </c>
      <c r="R196" s="5">
        <v>6.2136753492687798E-3</v>
      </c>
      <c r="S196" s="5">
        <v>6.4283249763765499E-3</v>
      </c>
      <c r="T196" s="5">
        <v>6.60855789994987E-3</v>
      </c>
      <c r="U196">
        <f t="shared" si="13"/>
        <v>6.2233349956608754E-3</v>
      </c>
      <c r="V196">
        <f t="shared" ref="V196:V259" si="15">$A196/2</f>
        <v>0.82500000000000495</v>
      </c>
      <c r="W196">
        <f t="shared" ref="W196:W259" si="16">2*U196</f>
        <v>1.2446669991321751E-2</v>
      </c>
    </row>
    <row r="197" spans="1:23">
      <c r="A197">
        <v>1.7000000000000099</v>
      </c>
      <c r="B197" s="1"/>
      <c r="C197" s="1"/>
      <c r="D197" s="1"/>
      <c r="E197" s="1"/>
      <c r="F197" s="1">
        <v>4.3191879926573801E-4</v>
      </c>
      <c r="G197">
        <f t="shared" si="14"/>
        <v>4.5266208393285583E-4</v>
      </c>
      <c r="H197" s="5">
        <v>1.1863075864186499E-3</v>
      </c>
      <c r="I197" s="1">
        <v>2.3156462911503202E-3</v>
      </c>
      <c r="J197" s="1">
        <v>2.7016650704458599E-3</v>
      </c>
      <c r="K197" s="1">
        <v>3.3637190352452501E-3</v>
      </c>
      <c r="L197">
        <f t="shared" si="12"/>
        <v>2.7963556791501349E-3</v>
      </c>
      <c r="M197" s="1">
        <v>3.94394959873958E-3</v>
      </c>
      <c r="N197" s="5">
        <v>4.4455804434041903E-3</v>
      </c>
      <c r="O197" s="5">
        <v>4.8762000410931903E-3</v>
      </c>
      <c r="P197" s="1">
        <v>5.2443741719264197E-3</v>
      </c>
      <c r="Q197" s="5">
        <v>5.5584350266803199E-3</v>
      </c>
      <c r="R197" s="5">
        <v>5.8259397683915904E-3</v>
      </c>
      <c r="S197" s="5">
        <v>6.0535207215826701E-3</v>
      </c>
      <c r="T197" s="5">
        <v>6.2468960470109603E-3</v>
      </c>
      <c r="U197">
        <f t="shared" si="13"/>
        <v>5.8444555114372113E-3</v>
      </c>
      <c r="V197">
        <f t="shared" si="15"/>
        <v>0.85000000000000497</v>
      </c>
      <c r="W197">
        <f t="shared" si="16"/>
        <v>1.1688911022874423E-2</v>
      </c>
    </row>
    <row r="198" spans="1:23">
      <c r="A198">
        <v>1.75000000000001</v>
      </c>
      <c r="B198" s="1"/>
      <c r="C198" s="1"/>
      <c r="D198" s="1"/>
      <c r="E198" s="1"/>
      <c r="F198" s="1">
        <v>2.87945866177158E-4</v>
      </c>
      <c r="G198">
        <f t="shared" si="14"/>
        <v>3.4946237271170729E-4</v>
      </c>
      <c r="H198" s="5">
        <v>9.4904606913491995E-4</v>
      </c>
      <c r="I198" s="1">
        <v>1.9634676027845501E-3</v>
      </c>
      <c r="J198" s="1">
        <v>2.34584136416422E-3</v>
      </c>
      <c r="K198" s="1">
        <v>2.9810363865895402E-3</v>
      </c>
      <c r="L198">
        <f t="shared" si="12"/>
        <v>2.4570022917395321E-3</v>
      </c>
      <c r="M198" s="1">
        <v>3.5478024207330002E-3</v>
      </c>
      <c r="N198" s="5">
        <v>4.0450049674920904E-3</v>
      </c>
      <c r="O198" s="5">
        <v>4.47731876500004E-3</v>
      </c>
      <c r="P198" s="1">
        <v>4.8512414007990997E-3</v>
      </c>
      <c r="Q198" s="5">
        <v>5.1736805038568997E-3</v>
      </c>
      <c r="R198" s="5">
        <v>5.4512059996908299E-3</v>
      </c>
      <c r="S198" s="5">
        <v>5.6897682911947302E-3</v>
      </c>
      <c r="T198" s="5">
        <v>5.8946149800133598E-3</v>
      </c>
      <c r="U198">
        <f t="shared" si="13"/>
        <v>5.4783608212109532E-3</v>
      </c>
      <c r="V198">
        <f t="shared" si="15"/>
        <v>0.875000000000005</v>
      </c>
      <c r="W198">
        <f t="shared" si="16"/>
        <v>1.0956721642421906E-2</v>
      </c>
    </row>
    <row r="199" spans="1:23">
      <c r="A199">
        <v>1.80000000000001</v>
      </c>
      <c r="B199" s="1"/>
      <c r="C199" s="1"/>
      <c r="D199" s="1"/>
      <c r="E199" s="1"/>
      <c r="F199" s="1">
        <v>1.7996616636072399E-4</v>
      </c>
      <c r="G199">
        <f t="shared" si="14"/>
        <v>2.6777468399594108E-4</v>
      </c>
      <c r="H199" s="5">
        <v>7.4924689668546304E-4</v>
      </c>
      <c r="I199" s="1">
        <v>1.6527505073944001E-3</v>
      </c>
      <c r="J199" s="1">
        <v>2.0256949710947001E-3</v>
      </c>
      <c r="K199" s="1">
        <v>2.6304121285601599E-3</v>
      </c>
      <c r="L199">
        <f t="shared" si="12"/>
        <v>2.1507508769861437E-3</v>
      </c>
      <c r="M199" s="1">
        <v>3.1798598880482202E-3</v>
      </c>
      <c r="N199" s="5">
        <v>3.66899918050856E-3</v>
      </c>
      <c r="O199" s="5">
        <v>4.0997103032911E-3</v>
      </c>
      <c r="P199" s="1">
        <v>4.4764639206819404E-3</v>
      </c>
      <c r="Q199" s="5">
        <v>4.80473079365272E-3</v>
      </c>
      <c r="R199" s="5">
        <v>5.0900623006508404E-3</v>
      </c>
      <c r="S199" s="5">
        <v>5.3376887638175597E-3</v>
      </c>
      <c r="T199" s="5">
        <v>5.55234904244486E-3</v>
      </c>
      <c r="U199">
        <f t="shared" si="13"/>
        <v>5.1255787014073779E-3</v>
      </c>
      <c r="V199">
        <f t="shared" si="15"/>
        <v>0.90000000000000502</v>
      </c>
      <c r="W199">
        <f t="shared" si="16"/>
        <v>1.0251157402814756E-2</v>
      </c>
    </row>
    <row r="200" spans="1:23">
      <c r="A200">
        <v>1.8500000000000101</v>
      </c>
      <c r="B200" s="1"/>
      <c r="C200" s="1"/>
      <c r="D200" s="1"/>
      <c r="E200" s="1"/>
      <c r="F200" s="1">
        <v>1.02837809348985E-4</v>
      </c>
      <c r="G200">
        <f t="shared" si="14"/>
        <v>2.0364858696821455E-4</v>
      </c>
      <c r="H200" s="5">
        <v>5.8274758631091605E-4</v>
      </c>
      <c r="I200" s="1">
        <v>1.38072001647363E-3</v>
      </c>
      <c r="J200" s="1">
        <v>1.73932315301982E-3</v>
      </c>
      <c r="K200" s="1">
        <v>2.3107291589413298E-3</v>
      </c>
      <c r="L200">
        <f t="shared" si="12"/>
        <v>1.8756251670526101E-3</v>
      </c>
      <c r="M200" s="1">
        <v>2.8395608849906902E-3</v>
      </c>
      <c r="N200" s="5">
        <v>3.3173919719400699E-3</v>
      </c>
      <c r="O200" s="5">
        <v>3.7434720734252302E-3</v>
      </c>
      <c r="P200" s="1">
        <v>4.1203215679621796E-3</v>
      </c>
      <c r="Q200" s="5">
        <v>4.4519870391558402E-3</v>
      </c>
      <c r="R200" s="5">
        <v>4.7429879164646903E-3</v>
      </c>
      <c r="S200" s="5">
        <v>4.9978089492567698E-3</v>
      </c>
      <c r="T200" s="5">
        <v>5.2206510635305096E-3</v>
      </c>
      <c r="U200">
        <f t="shared" si="13"/>
        <v>4.7865310194603319E-3</v>
      </c>
      <c r="V200">
        <f t="shared" si="15"/>
        <v>0.92500000000000504</v>
      </c>
      <c r="W200">
        <f t="shared" si="16"/>
        <v>9.5730620389206638E-3</v>
      </c>
    </row>
    <row r="201" spans="1:23">
      <c r="A201">
        <v>1.9000000000000099</v>
      </c>
      <c r="B201" s="1"/>
      <c r="C201" s="1"/>
      <c r="D201" s="1"/>
      <c r="E201" s="1"/>
      <c r="F201" s="9">
        <v>5.1418904674492601E-5</v>
      </c>
      <c r="G201">
        <f t="shared" si="14"/>
        <v>1.5372201833271077E-4</v>
      </c>
      <c r="H201" s="5">
        <v>4.45630507178935E-4</v>
      </c>
      <c r="I201" s="1">
        <v>1.14443790689799E-3</v>
      </c>
      <c r="J201" s="1">
        <v>1.48468492199462E-3</v>
      </c>
      <c r="K201" s="1">
        <v>2.02069048430555E-3</v>
      </c>
      <c r="L201">
        <f t="shared" si="12"/>
        <v>1.6295713850408189E-3</v>
      </c>
      <c r="M201" s="1">
        <v>2.52616493343494E-3</v>
      </c>
      <c r="N201" s="5">
        <v>2.9898425396545402E-3</v>
      </c>
      <c r="O201" s="5">
        <v>3.4085473774530502E-3</v>
      </c>
      <c r="P201" s="1">
        <v>3.7829568191471001E-3</v>
      </c>
      <c r="Q201" s="5">
        <v>4.1157293425883599E-3</v>
      </c>
      <c r="R201" s="5">
        <v>4.4103560759998E-3</v>
      </c>
      <c r="S201" s="5">
        <v>4.6705630906412601E-3</v>
      </c>
      <c r="T201" s="5">
        <v>4.8999931493777203E-3</v>
      </c>
      <c r="U201">
        <f t="shared" si="13"/>
        <v>4.4615374929951671E-3</v>
      </c>
      <c r="V201">
        <f t="shared" si="15"/>
        <v>0.95000000000000495</v>
      </c>
      <c r="W201">
        <f t="shared" si="16"/>
        <v>8.9230749859903341E-3</v>
      </c>
    </row>
    <row r="202" spans="1:23">
      <c r="A202">
        <v>1.9500000000000099</v>
      </c>
      <c r="B202" s="1"/>
      <c r="C202" s="1"/>
      <c r="D202" s="1"/>
      <c r="E202" s="1"/>
      <c r="F202" s="9">
        <v>2.0567561869797001E-5</v>
      </c>
      <c r="G202">
        <f t="shared" si="14"/>
        <v>1.1516845648574E-4</v>
      </c>
      <c r="H202" s="5">
        <v>3.3422288038420099E-4</v>
      </c>
      <c r="I202" s="1">
        <v>9.4086101900306201E-4</v>
      </c>
      <c r="J202" s="1">
        <v>1.25964268183081E-3</v>
      </c>
      <c r="K202" s="1">
        <v>1.7588525332009901E-3</v>
      </c>
      <c r="L202">
        <f t="shared" si="12"/>
        <v>1.4104968613837337E-3</v>
      </c>
      <c r="M202" s="1">
        <v>2.23877603202343E-3</v>
      </c>
      <c r="N202" s="5">
        <v>2.6858574577689701E-3</v>
      </c>
      <c r="O202" s="5">
        <v>3.0947373985653198E-3</v>
      </c>
      <c r="P202" s="1">
        <v>3.4643831194948798E-3</v>
      </c>
      <c r="Q202" s="5">
        <v>3.7961224378204599E-3</v>
      </c>
      <c r="R202" s="5">
        <v>4.0924377475715897E-3</v>
      </c>
      <c r="S202" s="5">
        <v>4.3562952377730101E-3</v>
      </c>
      <c r="T202" s="5">
        <v>4.5907680608049499E-3</v>
      </c>
      <c r="U202">
        <f t="shared" si="13"/>
        <v>4.1508201283098163E-3</v>
      </c>
      <c r="V202">
        <f t="shared" si="15"/>
        <v>0.97500000000000497</v>
      </c>
      <c r="W202">
        <f t="shared" si="16"/>
        <v>8.3016402566196325E-3</v>
      </c>
    </row>
    <row r="203" spans="1:23">
      <c r="A203">
        <v>2.0000000000000102</v>
      </c>
      <c r="B203" s="1"/>
      <c r="C203" s="1"/>
      <c r="D203" s="1"/>
      <c r="E203" s="1"/>
      <c r="F203" s="9">
        <v>5.1418904674492596E-6</v>
      </c>
      <c r="G203">
        <f t="shared" si="14"/>
        <v>8.5639437502751174E-5</v>
      </c>
      <c r="H203" s="5">
        <v>2.45096778948414E-4</v>
      </c>
      <c r="I203" s="1">
        <v>7.6689955466214795E-4</v>
      </c>
      <c r="J203" s="1">
        <v>1.0620005382622601E-3</v>
      </c>
      <c r="K203" s="1">
        <v>1.5236579141190601E-3</v>
      </c>
      <c r="L203">
        <f t="shared" si="12"/>
        <v>1.2163043332409989E-3</v>
      </c>
      <c r="M203" s="1">
        <v>1.9763664689264101E-3</v>
      </c>
      <c r="N203" s="5">
        <v>2.4048082636454202E-3</v>
      </c>
      <c r="O203" s="5">
        <v>2.80171388943295E-3</v>
      </c>
      <c r="P203" s="1">
        <v>3.1644939609056901E-3</v>
      </c>
      <c r="Q203" s="5">
        <v>3.49322209227054E-3</v>
      </c>
      <c r="R203" s="5">
        <v>3.7894060719836399E-3</v>
      </c>
      <c r="S203" s="5">
        <v>4.055262232237E-3</v>
      </c>
      <c r="T203" s="5">
        <v>4.2932911351025197E-3</v>
      </c>
      <c r="U203">
        <f t="shared" si="13"/>
        <v>3.8545082450941724E-3</v>
      </c>
      <c r="V203">
        <f t="shared" si="15"/>
        <v>1.0000000000000051</v>
      </c>
      <c r="W203">
        <f t="shared" si="16"/>
        <v>7.7090164901883447E-3</v>
      </c>
    </row>
    <row r="204" spans="1:23">
      <c r="A204">
        <v>2.05000000000001</v>
      </c>
      <c r="H204" s="5">
        <v>1.7506912782029599E-4</v>
      </c>
      <c r="I204" s="1">
        <v>6.1947537536412496E-4</v>
      </c>
      <c r="J204" s="1">
        <v>8.8953927779167297E-4</v>
      </c>
      <c r="K204" s="1">
        <v>1.31346706302234E-3</v>
      </c>
      <c r="L204">
        <f t="shared" si="12"/>
        <v>1.0449217751274443E-3</v>
      </c>
      <c r="M204" s="1">
        <v>1.7378002644552601E-3</v>
      </c>
      <c r="N204" s="5">
        <v>2.14594927066802E-3</v>
      </c>
      <c r="O204" s="5">
        <v>2.5290323393272599E-3</v>
      </c>
      <c r="P204" s="1">
        <v>2.88307255003131E-3</v>
      </c>
      <c r="Q204" s="5">
        <v>3.2069821213056601E-3</v>
      </c>
      <c r="R204" s="5">
        <v>3.5013413868082901E-3</v>
      </c>
      <c r="S204" s="5">
        <v>3.7676372410840298E-3</v>
      </c>
      <c r="T204" s="5">
        <v>4.0078027053603704E-3</v>
      </c>
      <c r="U204">
        <f t="shared" si="13"/>
        <v>3.5726439931419393E-3</v>
      </c>
      <c r="V204">
        <f t="shared" si="15"/>
        <v>1.025000000000005</v>
      </c>
      <c r="W204">
        <f t="shared" si="16"/>
        <v>7.1452879862838785E-3</v>
      </c>
    </row>
    <row r="205" spans="1:23">
      <c r="A205">
        <v>2.1000000000000099</v>
      </c>
      <c r="H205" s="5">
        <v>1.2120170387558901E-4</v>
      </c>
      <c r="I205" s="1">
        <v>4.9558030029129999E-4</v>
      </c>
      <c r="J205" s="1">
        <v>7.4004801521859102E-4</v>
      </c>
      <c r="K205" s="1">
        <v>1.1265882252132599E-3</v>
      </c>
      <c r="L205">
        <f t="shared" si="12"/>
        <v>8.9432773795625718E-4</v>
      </c>
      <c r="M205" s="1">
        <v>1.52185593507381E-3</v>
      </c>
      <c r="N205" s="5">
        <v>1.90843532856151E-3</v>
      </c>
      <c r="O205" s="5">
        <v>2.2761454149233802E-3</v>
      </c>
      <c r="P205" s="1">
        <v>2.6198019096433699E-3</v>
      </c>
      <c r="Q205" s="5">
        <v>2.93726189757124E-3</v>
      </c>
      <c r="R205" s="5">
        <v>3.2282367537546501E-3</v>
      </c>
      <c r="S205" s="5">
        <v>3.49351377317683E-3</v>
      </c>
      <c r="T205" s="5">
        <v>3.7344709681198999E-3</v>
      </c>
      <c r="U205">
        <f t="shared" si="13"/>
        <v>3.3051882670654458E-3</v>
      </c>
      <c r="V205">
        <f t="shared" si="15"/>
        <v>1.0500000000000049</v>
      </c>
      <c r="W205">
        <f t="shared" si="16"/>
        <v>6.6103765341308917E-3</v>
      </c>
    </row>
    <row r="206" spans="1:23">
      <c r="A206">
        <v>2.1500000000000101</v>
      </c>
      <c r="H206" s="4">
        <v>8.0801135917059794E-5</v>
      </c>
      <c r="I206" s="1">
        <v>3.92334404397279E-4</v>
      </c>
      <c r="J206" s="1">
        <v>6.11352509848653E-4</v>
      </c>
      <c r="K206" s="1">
        <v>9.6130521632351398E-4</v>
      </c>
      <c r="L206">
        <f t="shared" si="12"/>
        <v>7.625722859694804E-4</v>
      </c>
      <c r="M206" s="1">
        <v>1.32724830560437E-3</v>
      </c>
      <c r="N206" s="5">
        <v>1.6913392731560499E-3</v>
      </c>
      <c r="O206" s="5">
        <v>2.0424164802408302E-3</v>
      </c>
      <c r="P206" s="1">
        <v>2.3742752607503301E-3</v>
      </c>
      <c r="Q206" s="5">
        <v>2.6838342387201699E-3</v>
      </c>
      <c r="R206" s="5">
        <v>2.9700039001599198E-3</v>
      </c>
      <c r="S206" s="5">
        <v>3.2329101105521801E-3</v>
      </c>
      <c r="T206" s="5">
        <v>3.4733952479689199E-3</v>
      </c>
      <c r="U206">
        <f t="shared" si="13"/>
        <v>3.0520269266187663E-3</v>
      </c>
      <c r="V206">
        <f t="shared" si="15"/>
        <v>1.0750000000000051</v>
      </c>
      <c r="W206">
        <f t="shared" si="16"/>
        <v>6.1040538532375326E-3</v>
      </c>
    </row>
    <row r="207" spans="1:23">
      <c r="A207">
        <v>2.2000000000000099</v>
      </c>
      <c r="H207" s="4">
        <v>5.1418904674492601E-5</v>
      </c>
      <c r="I207" s="1">
        <v>3.0704431648482698E-4</v>
      </c>
      <c r="J207" s="1">
        <v>5.0134015038408905E-4</v>
      </c>
      <c r="K207" s="1">
        <v>8.1590240720457396E-4</v>
      </c>
      <c r="L207">
        <f t="shared" si="12"/>
        <v>6.4779371541331542E-4</v>
      </c>
      <c r="M207" s="1">
        <v>1.1526491316770501E-3</v>
      </c>
      <c r="N207" s="5">
        <v>1.49366883268294E-3</v>
      </c>
      <c r="O207" s="5">
        <v>1.8271330140225599E-3</v>
      </c>
      <c r="P207" s="1">
        <v>2.1460065395647399E-3</v>
      </c>
      <c r="Q207" s="5">
        <v>2.44639355965934E-3</v>
      </c>
      <c r="R207" s="5">
        <v>2.7264794860848499E-3</v>
      </c>
      <c r="S207" s="5">
        <v>2.9857740863702101E-3</v>
      </c>
      <c r="T207" s="5">
        <v>3.2246096062900401E-3</v>
      </c>
      <c r="U207">
        <f t="shared" si="13"/>
        <v>2.8129772330480712E-3</v>
      </c>
      <c r="V207">
        <f t="shared" si="15"/>
        <v>1.100000000000005</v>
      </c>
      <c r="W207">
        <f t="shared" si="16"/>
        <v>5.6259544660961424E-3</v>
      </c>
    </row>
    <row r="208" spans="1:23">
      <c r="A208">
        <v>2.2500000000000102</v>
      </c>
      <c r="H208" s="4">
        <v>3.0851342804695498E-5</v>
      </c>
      <c r="I208" s="1">
        <v>2.3726151728372999E-4</v>
      </c>
      <c r="J208" s="1">
        <v>4.0798160849550298E-4</v>
      </c>
      <c r="K208" s="1">
        <v>6.8868637749949497E-4</v>
      </c>
      <c r="L208">
        <f t="shared" si="12"/>
        <v>5.4823131484089678E-4</v>
      </c>
      <c r="M208" s="1">
        <v>9.9670632972304594E-4</v>
      </c>
      <c r="N208" s="5">
        <v>1.31438278790191E-3</v>
      </c>
      <c r="O208" s="5">
        <v>1.6295197576533999E-3</v>
      </c>
      <c r="P208" s="1">
        <v>1.9344409119410599E-3</v>
      </c>
      <c r="Q208" s="5">
        <v>2.2245641795500199E-3</v>
      </c>
      <c r="R208" s="5">
        <v>2.4974316101150102E-3</v>
      </c>
      <c r="S208" s="5">
        <v>2.7519881411564098E-3</v>
      </c>
      <c r="T208" s="5">
        <v>2.98808674067554E-3</v>
      </c>
      <c r="U208">
        <f t="shared" si="13"/>
        <v>2.5877944157868421E-3</v>
      </c>
      <c r="V208">
        <f t="shared" si="15"/>
        <v>1.1250000000000051</v>
      </c>
      <c r="W208">
        <f t="shared" si="16"/>
        <v>5.1755888315736841E-3</v>
      </c>
    </row>
    <row r="209" spans="1:23">
      <c r="A209">
        <v>2.30000000000001</v>
      </c>
      <c r="H209" s="4">
        <v>1.7139634891497499E-5</v>
      </c>
      <c r="I209" s="1">
        <v>1.8077067983522199E-4</v>
      </c>
      <c r="J209" s="1">
        <v>3.2934916107491799E-4</v>
      </c>
      <c r="K209" s="1">
        <v>5.7800442296919896E-4</v>
      </c>
      <c r="L209">
        <f t="shared" si="12"/>
        <v>4.6223448483563275E-4</v>
      </c>
      <c r="M209" s="1">
        <v>8.5806164706479999E-4</v>
      </c>
      <c r="N209" s="5">
        <v>1.1524062186127799E-3</v>
      </c>
      <c r="O209" s="5">
        <v>1.44875144312853E-3</v>
      </c>
      <c r="P209" s="1">
        <v>1.7389651580335399E-3</v>
      </c>
      <c r="Q209" s="5">
        <v>2.0179086792330402E-3</v>
      </c>
      <c r="R209" s="5">
        <v>2.2825664696714499E-3</v>
      </c>
      <c r="S209" s="5">
        <v>2.53137459003819E-3</v>
      </c>
      <c r="T209" s="5">
        <v>2.76374212150572E-3</v>
      </c>
      <c r="U209">
        <f t="shared" si="13"/>
        <v>2.3761782886540855E-3</v>
      </c>
      <c r="V209">
        <f t="shared" si="15"/>
        <v>1.150000000000005</v>
      </c>
      <c r="W209">
        <f t="shared" si="16"/>
        <v>4.752356577308171E-3</v>
      </c>
    </row>
    <row r="210" spans="1:23">
      <c r="A210">
        <v>2.3500000000000099</v>
      </c>
      <c r="H210" s="4">
        <v>8.5698174457487595E-6</v>
      </c>
      <c r="I210" s="1">
        <v>1.3557800987641701E-4</v>
      </c>
      <c r="J210" s="1">
        <v>2.6363168117008102E-4</v>
      </c>
      <c r="K210" s="1">
        <v>4.8226010164657498E-4</v>
      </c>
      <c r="L210">
        <f t="shared" si="12"/>
        <v>3.8826857557873608E-4</v>
      </c>
      <c r="M210" s="1">
        <v>7.3536663990769703E-4</v>
      </c>
      <c r="N210" s="5">
        <v>1.0066447021980401E-3</v>
      </c>
      <c r="O210" s="5">
        <v>1.2839649682603201E-3</v>
      </c>
      <c r="P210" s="1">
        <v>1.5589178113202199E-3</v>
      </c>
      <c r="Q210" s="5">
        <v>1.82593621133435E-3</v>
      </c>
      <c r="R210" s="5">
        <v>2.0815350953109699E-3</v>
      </c>
      <c r="S210" s="5">
        <v>2.3237010354735799E-3</v>
      </c>
      <c r="T210" s="5">
        <v>2.5514383128173398E-3</v>
      </c>
      <c r="U210">
        <f t="shared" si="13"/>
        <v>2.1777798403462374E-3</v>
      </c>
      <c r="V210">
        <f t="shared" si="15"/>
        <v>1.1750000000000049</v>
      </c>
      <c r="W210">
        <f t="shared" si="16"/>
        <v>4.3555596806924748E-3</v>
      </c>
    </row>
    <row r="211" spans="1:23">
      <c r="A211">
        <v>2.4000000000000199</v>
      </c>
      <c r="H211" s="4">
        <v>3.6727789053209E-6</v>
      </c>
      <c r="I211" s="9">
        <v>9.9899586224728402E-5</v>
      </c>
      <c r="J211" s="1">
        <v>2.0914629760003501E-4</v>
      </c>
      <c r="K211" s="1">
        <v>3.9992600389163299E-4</v>
      </c>
      <c r="L211">
        <f t="shared" si="12"/>
        <v>3.2491782534269315E-4</v>
      </c>
      <c r="M211" s="1">
        <v>6.2729686229022995E-4</v>
      </c>
      <c r="N211" s="5">
        <v>8.7599736077828398E-4</v>
      </c>
      <c r="O211" s="5">
        <v>1.1342709049138801E-3</v>
      </c>
      <c r="P211" s="1">
        <v>1.39359894848344E-3</v>
      </c>
      <c r="Q211" s="5">
        <v>1.64811067286527E-3</v>
      </c>
      <c r="R211" s="5">
        <v>1.8939400830283201E-3</v>
      </c>
      <c r="S211" s="5">
        <v>2.1286858624920599E-3</v>
      </c>
      <c r="T211" s="5">
        <v>2.35098942581807E-3</v>
      </c>
      <c r="U211">
        <f t="shared" si="13"/>
        <v>1.992207730286139E-3</v>
      </c>
      <c r="V211">
        <f t="shared" si="15"/>
        <v>1.2000000000000099</v>
      </c>
      <c r="W211">
        <f t="shared" si="16"/>
        <v>3.9844154605722781E-3</v>
      </c>
    </row>
    <row r="212" spans="1:23">
      <c r="A212">
        <v>2.4500000000000202</v>
      </c>
      <c r="H212" s="4">
        <v>1.22425963510696E-6</v>
      </c>
      <c r="I212" s="9">
        <v>7.2149701162303894E-5</v>
      </c>
      <c r="J212" s="1">
        <v>1.64346723251958E-4</v>
      </c>
      <c r="K212" s="1">
        <v>3.2955393142096998E-4</v>
      </c>
      <c r="L212">
        <f t="shared" ref="L212:L243" si="17">_xlfn.NORM.DIST($A212,0,SQRT(K$2/6),FALSE)/20</f>
        <v>2.7088579333859437E-4</v>
      </c>
      <c r="M212" s="1">
        <v>5.3256420430153903E-4</v>
      </c>
      <c r="N212" s="5">
        <v>7.5936868233972797E-4</v>
      </c>
      <c r="O212" s="5">
        <v>9.9876424524683594E-4</v>
      </c>
      <c r="P212" s="1">
        <v>1.24227953963066E-3</v>
      </c>
      <c r="Q212" s="5">
        <v>1.4838586584824201E-3</v>
      </c>
      <c r="R212" s="5">
        <v>1.71934225383854E-3</v>
      </c>
      <c r="S212" s="5">
        <v>1.94600375663725E-3</v>
      </c>
      <c r="T212" s="5">
        <v>2.1621656551817602E-3</v>
      </c>
      <c r="U212">
        <f t="shared" ref="U212:U275" si="18">_xlfn.NORM.DIST($A212,0,SQRT(T$2/6),FALSE)/20</f>
        <v>1.8190346276531707E-3</v>
      </c>
      <c r="V212">
        <f t="shared" si="15"/>
        <v>1.2250000000000101</v>
      </c>
      <c r="W212">
        <f t="shared" si="16"/>
        <v>3.6380692553063415E-3</v>
      </c>
    </row>
    <row r="213" spans="1:23">
      <c r="A213">
        <v>2.5000000000000102</v>
      </c>
      <c r="H213" s="4">
        <v>2.4485192702139301E-7</v>
      </c>
      <c r="I213" s="9">
        <v>5.0929200820449801E-5</v>
      </c>
      <c r="J213" s="1">
        <v>1.27828252059263E-4</v>
      </c>
      <c r="K213" s="1">
        <v>2.6978267038481801E-4</v>
      </c>
      <c r="L213">
        <f t="shared" si="17"/>
        <v>2.2499367827623871E-4</v>
      </c>
      <c r="M213" s="1">
        <v>4.4992735312727702E-4</v>
      </c>
      <c r="N213" s="5">
        <v>6.5567906781188203E-4</v>
      </c>
      <c r="O213" s="5">
        <v>8.7653431035314595E-4</v>
      </c>
      <c r="P213" s="1">
        <v>1.10421028170803E-3</v>
      </c>
      <c r="Q213" s="5">
        <v>1.3325771215288401E-3</v>
      </c>
      <c r="R213" s="5">
        <v>1.55726717578809E-3</v>
      </c>
      <c r="S213" s="5">
        <v>1.7752911885339799E-3</v>
      </c>
      <c r="T213" s="5">
        <v>1.9846978505310901E-3</v>
      </c>
      <c r="U213">
        <f t="shared" si="18"/>
        <v>1.6578033385179283E-3</v>
      </c>
      <c r="V213">
        <f t="shared" si="15"/>
        <v>1.2500000000000051</v>
      </c>
      <c r="W213">
        <f t="shared" si="16"/>
        <v>3.3156066770358567E-3</v>
      </c>
    </row>
    <row r="214" spans="1:23">
      <c r="A214">
        <v>2.5500000000000198</v>
      </c>
      <c r="H214" s="6" t="s">
        <v>3</v>
      </c>
      <c r="I214" s="9">
        <v>3.5013825564059198E-5</v>
      </c>
      <c r="J214" s="9">
        <v>9.8329424660972199E-5</v>
      </c>
      <c r="K214" s="1">
        <v>2.19343543564937E-4</v>
      </c>
      <c r="L214">
        <f t="shared" si="17"/>
        <v>1.8617690153840269E-4</v>
      </c>
      <c r="M214" s="1">
        <v>3.7820038573682701E-4</v>
      </c>
      <c r="N214" s="5">
        <v>5.6387408053402001E-4</v>
      </c>
      <c r="O214" s="5">
        <v>7.6667376503284702E-4</v>
      </c>
      <c r="P214" s="1">
        <v>9.7862985144834907E-4</v>
      </c>
      <c r="Q214" s="5">
        <v>1.19364067935521E-3</v>
      </c>
      <c r="R214" s="5">
        <v>1.40721148988996E-3</v>
      </c>
      <c r="S214" s="5">
        <v>1.61615181320921E-3</v>
      </c>
      <c r="T214" s="5">
        <v>1.81828207821912E-3</v>
      </c>
      <c r="U214">
        <f t="shared" si="18"/>
        <v>1.5080326733029202E-3</v>
      </c>
      <c r="V214">
        <f t="shared" si="15"/>
        <v>1.2750000000000099</v>
      </c>
      <c r="W214">
        <f t="shared" si="16"/>
        <v>3.0160653466058404E-3</v>
      </c>
    </row>
    <row r="215" spans="1:23">
      <c r="A215">
        <v>2.6000000000000201</v>
      </c>
      <c r="H215" s="7"/>
      <c r="I215" s="9">
        <v>2.33425503760395E-5</v>
      </c>
      <c r="J215" s="9">
        <v>7.4730362742338904E-5</v>
      </c>
      <c r="K215" s="1">
        <v>1.77063926766612E-4</v>
      </c>
      <c r="L215">
        <f t="shared" si="17"/>
        <v>1.5348031308123412E-4</v>
      </c>
      <c r="M215" s="1">
        <v>3.16259537276922E-4</v>
      </c>
      <c r="N215" s="5">
        <v>4.8293239685147799E-4</v>
      </c>
      <c r="O215" s="5">
        <v>6.6828670128581103E-4</v>
      </c>
      <c r="P215" s="1">
        <v>8.6477252757628396E-4</v>
      </c>
      <c r="Q215" s="5">
        <v>1.06640850903573E-3</v>
      </c>
      <c r="R215" s="5">
        <v>1.2686489881727199E-3</v>
      </c>
      <c r="S215" s="5">
        <v>1.46816173688646E-3</v>
      </c>
      <c r="T215" s="5">
        <v>1.6625841315962E-3</v>
      </c>
      <c r="U215">
        <f t="shared" si="18"/>
        <v>1.3692230141501562E-3</v>
      </c>
      <c r="V215">
        <f t="shared" si="15"/>
        <v>1.30000000000001</v>
      </c>
      <c r="W215">
        <f t="shared" si="16"/>
        <v>2.7384460283003125E-3</v>
      </c>
    </row>
    <row r="216" spans="1:23">
      <c r="A216">
        <v>2.6500000000000199</v>
      </c>
      <c r="H216" s="8" t="s">
        <v>4</v>
      </c>
      <c r="I216" s="9">
        <v>1.50059252417396E-5</v>
      </c>
      <c r="J216" s="9">
        <v>5.60477720567541E-5</v>
      </c>
      <c r="K216" s="1">
        <v>1.41868914478022E-4</v>
      </c>
      <c r="L216">
        <f t="shared" si="17"/>
        <v>1.2605235105934306E-4</v>
      </c>
      <c r="M216" s="1">
        <v>2.6304822448878199E-4</v>
      </c>
      <c r="N216" s="5">
        <v>4.1187247672680601E-4</v>
      </c>
      <c r="O216" s="5">
        <v>5.8049577121637201E-4</v>
      </c>
      <c r="P216" s="1">
        <v>7.6187514505754699E-4</v>
      </c>
      <c r="Q216" s="5">
        <v>9.5023078927106597E-4</v>
      </c>
      <c r="R216" s="5">
        <v>1.14103639895121E-3</v>
      </c>
      <c r="S216" s="5">
        <v>1.3308746088573501E-3</v>
      </c>
      <c r="T216" s="5">
        <v>1.51724395132913E-3</v>
      </c>
      <c r="U216">
        <f t="shared" si="18"/>
        <v>1.24086154907451E-3</v>
      </c>
      <c r="V216">
        <f t="shared" si="15"/>
        <v>1.3250000000000099</v>
      </c>
      <c r="W216">
        <f t="shared" si="16"/>
        <v>2.4817230981490201E-3</v>
      </c>
    </row>
    <row r="217" spans="1:23">
      <c r="A217">
        <v>2.7000000000000202</v>
      </c>
      <c r="I217" s="9">
        <v>9.2344155333782599E-6</v>
      </c>
      <c r="J217" s="9">
        <v>4.14266141289052E-5</v>
      </c>
      <c r="K217" s="1">
        <v>1.1278131987023799E-4</v>
      </c>
      <c r="L217">
        <f t="shared" si="17"/>
        <v>1.0313845462749688E-4</v>
      </c>
      <c r="M217" s="1">
        <v>2.1758043871794E-4</v>
      </c>
      <c r="N217" s="5">
        <v>3.4975799123653E-4</v>
      </c>
      <c r="O217" s="5">
        <v>5.0244836699348797E-4</v>
      </c>
      <c r="P217" s="1">
        <v>6.6918335673997801E-4</v>
      </c>
      <c r="Q217" s="5">
        <v>8.4445465384442697E-4</v>
      </c>
      <c r="R217" s="5">
        <v>1.0238188414475101E-3</v>
      </c>
      <c r="S217" s="5">
        <v>1.2038265011201201E-3</v>
      </c>
      <c r="T217" s="5">
        <v>1.38187992096045E-3</v>
      </c>
      <c r="U217">
        <f t="shared" si="18"/>
        <v>1.1224271469095473E-3</v>
      </c>
      <c r="V217">
        <f t="shared" si="15"/>
        <v>1.3500000000000101</v>
      </c>
      <c r="W217">
        <f t="shared" si="16"/>
        <v>2.2448542938190946E-3</v>
      </c>
    </row>
    <row r="218" spans="1:23">
      <c r="A218">
        <v>2.75000000000002</v>
      </c>
      <c r="I218" s="9">
        <v>5.3867423944706503E-6</v>
      </c>
      <c r="J218" s="9">
        <v>3.0128446639203798E-5</v>
      </c>
      <c r="K218" s="9">
        <v>8.8920194211120001E-5</v>
      </c>
      <c r="L218">
        <f t="shared" si="17"/>
        <v>8.4073995110773154E-5</v>
      </c>
      <c r="M218" s="1">
        <v>1.78942658337956E-4</v>
      </c>
      <c r="N218" s="5">
        <v>2.95702059651744E-4</v>
      </c>
      <c r="O218" s="5">
        <v>4.33321860996049E-4</v>
      </c>
      <c r="P218" s="1">
        <v>5.8595718963065798E-4</v>
      </c>
      <c r="Q218" s="5">
        <v>7.4842963131357097E-4</v>
      </c>
      <c r="R218" s="5">
        <v>9.1643491890181102E-4</v>
      </c>
      <c r="S218" s="5">
        <v>1.0865405436782101E-3</v>
      </c>
      <c r="T218" s="5">
        <v>1.2560930066929301E-3</v>
      </c>
      <c r="U218">
        <f t="shared" si="18"/>
        <v>1.0133948539049033E-3</v>
      </c>
      <c r="V218">
        <f t="shared" si="15"/>
        <v>1.37500000000001</v>
      </c>
      <c r="W218">
        <f t="shared" si="16"/>
        <v>2.0267897078098066E-3</v>
      </c>
    </row>
    <row r="219" spans="1:23">
      <c r="A219">
        <v>2.8000000000000198</v>
      </c>
      <c r="I219" s="9">
        <v>2.9382231242567201E-6</v>
      </c>
      <c r="J219" s="9">
        <v>2.1520319028002699E-5</v>
      </c>
      <c r="K219" s="9">
        <v>6.9498050766368598E-5</v>
      </c>
      <c r="L219">
        <f t="shared" si="17"/>
        <v>6.8276955280609046E-5</v>
      </c>
      <c r="M219" s="1">
        <v>1.4629446566130001E-4</v>
      </c>
      <c r="N219" s="5">
        <v>2.4887036246991898E-4</v>
      </c>
      <c r="O219" s="5">
        <v>3.7232793294206902E-4</v>
      </c>
      <c r="P219" s="1">
        <v>5.1147589414256896E-4</v>
      </c>
      <c r="Q219" s="5">
        <v>6.6151255454222101E-4</v>
      </c>
      <c r="R219" s="5">
        <v>8.1832142620805095E-4</v>
      </c>
      <c r="S219" s="5">
        <v>9.7853128862855502E-4</v>
      </c>
      <c r="T219" s="5">
        <v>1.13947071429428E-3</v>
      </c>
      <c r="U219">
        <f t="shared" si="18"/>
        <v>9.1323999933189647E-4</v>
      </c>
      <c r="V219">
        <f t="shared" si="15"/>
        <v>1.4000000000000099</v>
      </c>
      <c r="W219">
        <f t="shared" si="16"/>
        <v>1.8264799986637929E-3</v>
      </c>
    </row>
    <row r="220" spans="1:23">
      <c r="A220">
        <v>2.8500000000000201</v>
      </c>
      <c r="I220" s="9">
        <v>1.4691115621283601E-6</v>
      </c>
      <c r="J220" s="9">
        <v>1.5064223319601899E-5</v>
      </c>
      <c r="K220" s="9">
        <v>5.3816978261005298E-5</v>
      </c>
      <c r="L220">
        <f t="shared" si="17"/>
        <v>5.5240551116679941E-5</v>
      </c>
      <c r="M220" s="1">
        <v>1.1886804333862999E-4</v>
      </c>
      <c r="N220" s="5">
        <v>2.0848320827616899E-4</v>
      </c>
      <c r="O220" s="5">
        <v>3.1871602231141099E-4</v>
      </c>
      <c r="P220" s="1">
        <v>4.4504209480938201E-4</v>
      </c>
      <c r="Q220" s="5">
        <v>5.8307193208270497E-4</v>
      </c>
      <c r="R220" s="5">
        <v>7.2891765479405105E-4</v>
      </c>
      <c r="S220" s="5">
        <v>8.7930878136154001E-4</v>
      </c>
      <c r="T220" s="5">
        <v>1.03159083998001E-3</v>
      </c>
      <c r="U220">
        <f t="shared" si="18"/>
        <v>8.2144190352257188E-4</v>
      </c>
      <c r="V220">
        <f t="shared" si="15"/>
        <v>1.42500000000001</v>
      </c>
      <c r="W220">
        <f t="shared" si="16"/>
        <v>1.6428838070451438E-3</v>
      </c>
    </row>
    <row r="221" spans="1:23">
      <c r="A221">
        <v>2.9000000000000199</v>
      </c>
      <c r="I221" s="9">
        <v>6.5293847205704898E-7</v>
      </c>
      <c r="J221" s="9">
        <v>1.0307100166043399E-5</v>
      </c>
      <c r="K221" s="9">
        <v>4.1263828974529803E-5</v>
      </c>
      <c r="L221">
        <f t="shared" si="17"/>
        <v>4.4525956232902835E-5</v>
      </c>
      <c r="M221" s="9">
        <v>9.5966715175724396E-5</v>
      </c>
      <c r="N221" s="5">
        <v>1.73816641664831E-4</v>
      </c>
      <c r="O221" s="5">
        <v>2.7177595385269402E-4</v>
      </c>
      <c r="P221" s="1">
        <v>3.8598526011151299E-4</v>
      </c>
      <c r="Q221" s="5">
        <v>5.12491781220096E-4</v>
      </c>
      <c r="R221" s="5">
        <v>6.4766928385284804E-4</v>
      </c>
      <c r="S221" s="5">
        <v>7.8838232227210203E-4</v>
      </c>
      <c r="T221" s="5">
        <v>9.32024996090668E-4</v>
      </c>
      <c r="U221">
        <f t="shared" si="18"/>
        <v>7.3748718735100385E-4</v>
      </c>
      <c r="V221">
        <f t="shared" si="15"/>
        <v>1.4500000000000099</v>
      </c>
      <c r="W221">
        <f t="shared" si="16"/>
        <v>1.4749743747020077E-3</v>
      </c>
    </row>
    <row r="222" spans="1:23">
      <c r="A222">
        <v>2.9500000000000202</v>
      </c>
      <c r="I222" s="9">
        <v>2.4485192702139301E-7</v>
      </c>
      <c r="J222" s="9">
        <v>6.8714001106956103E-6</v>
      </c>
      <c r="K222" s="9">
        <v>3.1304666543029298E-5</v>
      </c>
      <c r="L222">
        <f t="shared" si="17"/>
        <v>3.5755256927744887E-5</v>
      </c>
      <c r="M222" s="9">
        <v>7.6962686225261903E-5</v>
      </c>
      <c r="N222" s="5">
        <v>1.4420268664647301E-4</v>
      </c>
      <c r="O222" s="5">
        <v>2.3083979154479999E-4</v>
      </c>
      <c r="P222" s="1">
        <v>3.3366451710737901E-4</v>
      </c>
      <c r="Q222" s="5">
        <v>4.4917492960293401E-4</v>
      </c>
      <c r="R222" s="5">
        <v>5.7403185304869399E-4</v>
      </c>
      <c r="S222" s="5">
        <v>7.05263907278727E-4</v>
      </c>
      <c r="T222" s="5">
        <v>8.40341896280106E-4</v>
      </c>
      <c r="U222">
        <f t="shared" si="18"/>
        <v>6.6087268722179798E-4</v>
      </c>
      <c r="V222">
        <f t="shared" si="15"/>
        <v>1.4750000000000101</v>
      </c>
      <c r="W222">
        <f t="shared" si="16"/>
        <v>1.321745374443596E-3</v>
      </c>
    </row>
    <row r="223" spans="1:23">
      <c r="A223">
        <v>3.00000000000002</v>
      </c>
      <c r="I223" s="9">
        <v>6.9957693434683804E-8</v>
      </c>
      <c r="J223" s="9">
        <v>4.4462000716265696E-6</v>
      </c>
      <c r="K223" s="9">
        <v>2.34786585414974E-5</v>
      </c>
      <c r="L223">
        <f t="shared" si="17"/>
        <v>2.8604736192722716E-5</v>
      </c>
      <c r="M223" s="9">
        <v>6.1294126938684403E-5</v>
      </c>
      <c r="N223" s="5">
        <v>1.19028825001491E-4</v>
      </c>
      <c r="O223" s="5">
        <v>1.95282982190158E-4</v>
      </c>
      <c r="P223" s="1">
        <v>2.8747084346970701E-4</v>
      </c>
      <c r="Q223" s="5">
        <v>3.9254579876102098E-4</v>
      </c>
      <c r="R223" s="5">
        <v>5.0747381740308905E-4</v>
      </c>
      <c r="S223" s="5">
        <v>6.2947134010884196E-4</v>
      </c>
      <c r="T223" s="5">
        <v>7.5611038872558595E-4</v>
      </c>
      <c r="U223">
        <f t="shared" si="18"/>
        <v>5.9110798412990268E-4</v>
      </c>
      <c r="V223">
        <f t="shared" si="15"/>
        <v>1.50000000000001</v>
      </c>
      <c r="W223">
        <f t="shared" si="16"/>
        <v>1.1822159682598054E-3</v>
      </c>
    </row>
    <row r="224" spans="1:23">
      <c r="A224">
        <v>3.0500000000000198</v>
      </c>
      <c r="I224" s="9">
        <v>1.16596155724473E-8</v>
      </c>
      <c r="J224" s="9">
        <v>2.7788750447665998E-6</v>
      </c>
      <c r="K224" s="9">
        <v>1.7391598919627698E-5</v>
      </c>
      <c r="L224">
        <f t="shared" si="17"/>
        <v>2.2798558385599532E-5</v>
      </c>
      <c r="M224" s="9">
        <v>4.8461736091307599E-5</v>
      </c>
      <c r="N224" s="4">
        <v>9.7736811919135603E-5</v>
      </c>
      <c r="O224" s="5">
        <v>1.64524853979462E-4</v>
      </c>
      <c r="P224" s="1">
        <v>2.4682867525937E-4</v>
      </c>
      <c r="Q224" s="5">
        <v>3.4205268840985801E-4</v>
      </c>
      <c r="R224" s="5">
        <v>4.4747919016346801E-4</v>
      </c>
      <c r="S224" s="5">
        <v>5.6053101368562996E-4</v>
      </c>
      <c r="T224" s="5">
        <v>6.7890222951445497E-4</v>
      </c>
      <c r="U224">
        <f t="shared" si="18"/>
        <v>5.2771755928169846E-4</v>
      </c>
      <c r="V224">
        <f t="shared" si="15"/>
        <v>1.5250000000000099</v>
      </c>
      <c r="W224">
        <f t="shared" si="16"/>
        <v>1.0554351185633969E-3</v>
      </c>
    </row>
    <row r="225" spans="1:23">
      <c r="A225">
        <v>3.1000000000000201</v>
      </c>
      <c r="J225" s="9">
        <v>1.66732502685996E-6</v>
      </c>
      <c r="K225" s="9">
        <v>1.2709245364343301E-5</v>
      </c>
      <c r="L225">
        <f t="shared" si="17"/>
        <v>1.8102902875235995E-5</v>
      </c>
      <c r="M225" s="9">
        <v>3.8024907121873603E-5</v>
      </c>
      <c r="N225" s="4">
        <v>7.9820931980270998E-5</v>
      </c>
      <c r="O225" s="5">
        <v>1.3802853801388301E-4</v>
      </c>
      <c r="P225" s="1">
        <v>2.1119697332233099E-4</v>
      </c>
      <c r="Q225" s="5">
        <v>2.9716958524365802E-4</v>
      </c>
      <c r="R225" s="5">
        <v>3.9354978403055802E-4</v>
      </c>
      <c r="S225" s="5">
        <v>4.9798036200284401E-4</v>
      </c>
      <c r="T225" s="5">
        <v>6.0829459181791997E-4</v>
      </c>
      <c r="U225">
        <f t="shared" si="18"/>
        <v>4.7024259211535967E-4</v>
      </c>
      <c r="V225">
        <f t="shared" si="15"/>
        <v>1.55000000000001</v>
      </c>
      <c r="W225">
        <f t="shared" si="16"/>
        <v>9.4048518423071935E-4</v>
      </c>
    </row>
    <row r="226" spans="1:23">
      <c r="A226">
        <v>3.1500000000000199</v>
      </c>
      <c r="J226" s="9">
        <v>9.5275715820569298E-7</v>
      </c>
      <c r="K226" s="9">
        <v>9.1506566623272097E-6</v>
      </c>
      <c r="L226">
        <f t="shared" si="17"/>
        <v>1.4320574869710693E-5</v>
      </c>
      <c r="M226" s="9">
        <v>2.9597612455700201E-5</v>
      </c>
      <c r="N226" s="4">
        <v>6.4825797103296797E-5</v>
      </c>
      <c r="O226" s="5">
        <v>1.1530038202990901E-4</v>
      </c>
      <c r="P226" s="1">
        <v>1.8006979458525999E-4</v>
      </c>
      <c r="Q226" s="5">
        <v>2.5739752391947299E-4</v>
      </c>
      <c r="R226" s="5">
        <v>3.4520706514335001E-4</v>
      </c>
      <c r="S226" s="5">
        <v>4.4136998756833201E-4</v>
      </c>
      <c r="T226" s="5">
        <v>5.4387230969722602E-4</v>
      </c>
      <c r="U226">
        <f t="shared" si="18"/>
        <v>4.1824241933460262E-4</v>
      </c>
      <c r="V226">
        <f t="shared" si="15"/>
        <v>1.5750000000000099</v>
      </c>
      <c r="W226">
        <f t="shared" si="16"/>
        <v>8.3648483866920523E-4</v>
      </c>
    </row>
    <row r="227" spans="1:23">
      <c r="A227">
        <v>3.2000000000000202</v>
      </c>
      <c r="J227" s="9">
        <v>5.13023085187681E-7</v>
      </c>
      <c r="K227" s="9">
        <v>6.4817151358151003E-6</v>
      </c>
      <c r="L227">
        <f t="shared" si="17"/>
        <v>1.1286104799039508E-5</v>
      </c>
      <c r="M227" s="9">
        <v>2.2844110308579399E-5</v>
      </c>
      <c r="N227" s="4">
        <v>5.2343784475503197E-5</v>
      </c>
      <c r="O227" s="4">
        <v>9.5888925571887906E-5</v>
      </c>
      <c r="P227" s="1">
        <v>1.5297641679092001E-4</v>
      </c>
      <c r="Q227" s="5">
        <v>2.2226553114259499E-4</v>
      </c>
      <c r="R227" s="5">
        <v>3.01993637678E-4</v>
      </c>
      <c r="S227" s="5">
        <v>3.9026547280986699E-4</v>
      </c>
      <c r="T227" s="5">
        <v>4.8522985837463997E-4</v>
      </c>
      <c r="U227">
        <f t="shared" si="18"/>
        <v>3.7129567578987144E-4</v>
      </c>
      <c r="V227">
        <f t="shared" si="15"/>
        <v>1.6000000000000101</v>
      </c>
      <c r="W227">
        <f t="shared" si="16"/>
        <v>7.4259135157974288E-4</v>
      </c>
    </row>
    <row r="228" spans="1:23">
      <c r="A228">
        <v>3.25000000000002</v>
      </c>
      <c r="J228" s="9">
        <v>2.5651154259384002E-7</v>
      </c>
      <c r="K228" s="9">
        <v>4.5090192249148496E-6</v>
      </c>
      <c r="L228">
        <f t="shared" si="17"/>
        <v>8.8613338904933299E-6</v>
      </c>
      <c r="M228" s="9">
        <v>1.7474568396556699E-5</v>
      </c>
      <c r="N228" s="4">
        <v>4.2012206736716102E-5</v>
      </c>
      <c r="O228" s="4">
        <v>7.9383504726842402E-5</v>
      </c>
      <c r="P228" s="1">
        <v>1.29481066416748E-4</v>
      </c>
      <c r="Q228" s="5">
        <v>1.9133118619947401E-4</v>
      </c>
      <c r="R228" s="5">
        <v>2.63474379804791E-4</v>
      </c>
      <c r="S228" s="5">
        <v>3.4424888675231E-4</v>
      </c>
      <c r="T228" s="5">
        <v>4.31973075519963E-4</v>
      </c>
      <c r="U228">
        <f t="shared" si="18"/>
        <v>3.2900113972847845E-4</v>
      </c>
      <c r="V228">
        <f t="shared" si="15"/>
        <v>1.62500000000001</v>
      </c>
      <c r="W228">
        <f t="shared" si="16"/>
        <v>6.580022794569569E-4</v>
      </c>
    </row>
    <row r="229" spans="1:23">
      <c r="A229">
        <v>3.3000000000000198</v>
      </c>
      <c r="J229" s="9">
        <v>1.16596155724473E-7</v>
      </c>
      <c r="K229" s="9">
        <v>3.0743312897146699E-6</v>
      </c>
      <c r="L229">
        <f t="shared" si="17"/>
        <v>6.9314727264262143E-6</v>
      </c>
      <c r="M229" s="9">
        <v>1.3240688904713E-5</v>
      </c>
      <c r="N229" s="4">
        <v>3.3510298768347901E-5</v>
      </c>
      <c r="O229" s="4">
        <v>6.5412552403542603E-5</v>
      </c>
      <c r="P229" s="1">
        <v>1.0918229974272399E-4</v>
      </c>
      <c r="Q229" s="5">
        <v>1.6418083298108099E-4</v>
      </c>
      <c r="R229" s="5">
        <v>2.2923725407213199E-4</v>
      </c>
      <c r="S229" s="5">
        <v>3.0292000078474199E-4</v>
      </c>
      <c r="T229" s="5">
        <v>3.8372063053743199E-4</v>
      </c>
      <c r="U229">
        <f t="shared" si="18"/>
        <v>2.9097830612085306E-4</v>
      </c>
      <c r="V229">
        <f t="shared" si="15"/>
        <v>1.6500000000000099</v>
      </c>
      <c r="W229">
        <f t="shared" si="16"/>
        <v>5.8195661224170613E-4</v>
      </c>
    </row>
    <row r="230" spans="1:23">
      <c r="A230">
        <v>3.3500000000000201</v>
      </c>
      <c r="J230" s="9">
        <v>4.66384622897892E-8</v>
      </c>
      <c r="K230" s="9">
        <v>2.04955419314311E-6</v>
      </c>
      <c r="L230">
        <f t="shared" si="17"/>
        <v>5.4016113394835286E-6</v>
      </c>
      <c r="M230" s="9">
        <v>9.9314089960530695E-6</v>
      </c>
      <c r="N230" s="4">
        <v>2.6556095368959499E-5</v>
      </c>
      <c r="O230" s="4">
        <v>5.3641657131600901E-5</v>
      </c>
      <c r="P230" s="9">
        <v>9.1712086383715006E-5</v>
      </c>
      <c r="Q230" s="5">
        <v>1.4042947953904901E-4</v>
      </c>
      <c r="R230" s="5">
        <v>1.98893817064145E-4</v>
      </c>
      <c r="S230" s="5">
        <v>2.6589722943850001E-4</v>
      </c>
      <c r="T230" s="5">
        <v>3.4010525097798102E-4</v>
      </c>
      <c r="U230">
        <f t="shared" si="18"/>
        <v>2.5686771249005532E-4</v>
      </c>
      <c r="V230">
        <f t="shared" si="15"/>
        <v>1.67500000000001</v>
      </c>
      <c r="W230">
        <f t="shared" si="16"/>
        <v>5.1373542498011065E-4</v>
      </c>
    </row>
    <row r="231" spans="1:23">
      <c r="A231">
        <v>3.4000000000000199</v>
      </c>
      <c r="J231" s="9">
        <v>1.55461540965964E-8</v>
      </c>
      <c r="K231" s="9">
        <v>1.33221022554302E-6</v>
      </c>
      <c r="L231">
        <f t="shared" si="17"/>
        <v>4.1936534757551105E-6</v>
      </c>
      <c r="M231" s="9">
        <v>7.3687410695934203E-6</v>
      </c>
      <c r="N231" s="4">
        <v>2.09032645649971E-5</v>
      </c>
      <c r="O231" s="4">
        <v>4.3771439605073601E-5</v>
      </c>
      <c r="P231" s="9">
        <v>7.6734643205437995E-5</v>
      </c>
      <c r="Q231" s="5">
        <v>1.19720421569082E-4</v>
      </c>
      <c r="R231" s="5">
        <v>1.7207945443277901E-4</v>
      </c>
      <c r="S231" s="5">
        <v>2.3281831379734499E-4</v>
      </c>
      <c r="T231" s="5">
        <v>3.0077471704326598E-4</v>
      </c>
      <c r="U231">
        <f t="shared" si="18"/>
        <v>2.2633104196642792E-4</v>
      </c>
      <c r="V231">
        <f t="shared" si="15"/>
        <v>1.7000000000000099</v>
      </c>
      <c r="W231">
        <f t="shared" si="16"/>
        <v>4.5266208393285583E-4</v>
      </c>
    </row>
    <row r="232" spans="1:23">
      <c r="A232">
        <v>3.4500000000000202</v>
      </c>
      <c r="J232" s="9">
        <v>3.8865385241491E-9</v>
      </c>
      <c r="K232" s="9">
        <v>8.4139593192191104E-7</v>
      </c>
      <c r="L232">
        <f t="shared" si="17"/>
        <v>3.2436437278220502E-6</v>
      </c>
      <c r="M232" s="9">
        <v>5.4038069047253697E-6</v>
      </c>
      <c r="N232" s="4">
        <v>1.6337952312498502E-5</v>
      </c>
      <c r="O232" s="4">
        <v>3.5535301827071397E-5</v>
      </c>
      <c r="P232" s="9">
        <v>6.3945064523043794E-5</v>
      </c>
      <c r="Q232" s="5">
        <v>1.01724625978024E-4</v>
      </c>
      <c r="R232" s="5">
        <v>1.4845336816744301E-4</v>
      </c>
      <c r="S232" s="5">
        <v>2.0334076647026799E-4</v>
      </c>
      <c r="T232" s="5">
        <v>2.6539263669084402E-4</v>
      </c>
      <c r="U232">
        <f t="shared" si="18"/>
        <v>1.9905102820206734E-4</v>
      </c>
      <c r="V232">
        <f t="shared" si="15"/>
        <v>1.7250000000000101</v>
      </c>
      <c r="W232">
        <f t="shared" si="16"/>
        <v>3.9810205640413468E-4</v>
      </c>
    </row>
    <row r="233" spans="1:23">
      <c r="A233">
        <v>3.50000000000002</v>
      </c>
      <c r="J233" s="9">
        <v>5.5521978916415701E-10</v>
      </c>
      <c r="K233" s="9">
        <v>5.1418640284116798E-7</v>
      </c>
      <c r="L233">
        <f t="shared" si="17"/>
        <v>2.4994539930969724E-6</v>
      </c>
      <c r="M233" s="9">
        <v>3.9131097569162399E-6</v>
      </c>
      <c r="N233" s="4">
        <v>1.2675685892262399E-5</v>
      </c>
      <c r="O233" s="4">
        <v>2.8697098855735199E-5</v>
      </c>
      <c r="P233" s="9">
        <v>5.3067791950495802E-5</v>
      </c>
      <c r="Q233" s="4">
        <v>8.6139909924725895E-5</v>
      </c>
      <c r="R233" s="5">
        <v>1.27698343270947E-4</v>
      </c>
      <c r="S233" s="5">
        <v>1.7714209799232899E-4</v>
      </c>
      <c r="T233" s="5">
        <v>2.33639015099118E-4</v>
      </c>
      <c r="U233">
        <f t="shared" si="18"/>
        <v>1.7473118635585365E-4</v>
      </c>
      <c r="V233">
        <f t="shared" si="15"/>
        <v>1.75000000000001</v>
      </c>
      <c r="W233">
        <f t="shared" si="16"/>
        <v>3.4946237271170729E-4</v>
      </c>
    </row>
    <row r="234" spans="1:23">
      <c r="A234">
        <v>3.5500000000000198</v>
      </c>
      <c r="K234" s="9">
        <v>3.0246258990656898E-7</v>
      </c>
      <c r="L234">
        <f t="shared" si="17"/>
        <v>1.9187948472879033E-6</v>
      </c>
      <c r="M234" s="9">
        <v>2.79507839779731E-6</v>
      </c>
      <c r="N234" s="4">
        <v>9.7583753872538204E-6</v>
      </c>
      <c r="O234" s="4">
        <v>2.3048777936071999E-5</v>
      </c>
      <c r="P234" s="9">
        <v>4.3854964333603297E-5</v>
      </c>
      <c r="Q234" s="4">
        <v>7.2689949496817903E-5</v>
      </c>
      <c r="R234" s="5">
        <v>1.09520320900653E-4</v>
      </c>
      <c r="S234" s="5">
        <v>1.5391984510023101E-4</v>
      </c>
      <c r="T234" s="5">
        <v>2.0521063321489899E-4</v>
      </c>
      <c r="U234">
        <f t="shared" si="18"/>
        <v>1.5309539364488154E-4</v>
      </c>
      <c r="V234">
        <f t="shared" si="15"/>
        <v>1.7750000000000099</v>
      </c>
      <c r="W234">
        <f t="shared" si="16"/>
        <v>3.0619078728976308E-4</v>
      </c>
    </row>
    <row r="235" spans="1:23">
      <c r="A235">
        <v>3.6000000000000201</v>
      </c>
      <c r="K235" s="9">
        <v>1.70135206822445E-7</v>
      </c>
      <c r="L235">
        <f t="shared" si="17"/>
        <v>1.4675176578579026E-6</v>
      </c>
      <c r="M235" s="9">
        <v>1.9669070206721802E-6</v>
      </c>
      <c r="N235" s="4">
        <v>7.4514452568596802E-6</v>
      </c>
      <c r="O235" s="4">
        <v>1.8408024355029299E-5</v>
      </c>
      <c r="P235" s="9">
        <v>3.6084684958166299E-5</v>
      </c>
      <c r="Q235" s="4">
        <v>6.1123150564095199E-5</v>
      </c>
      <c r="R235" s="4">
        <v>9.3647804551457499E-5</v>
      </c>
      <c r="S235" s="5">
        <v>1.3339142158199301E-4</v>
      </c>
      <c r="T235" s="5">
        <v>1.79821250797887E-4</v>
      </c>
      <c r="U235">
        <f t="shared" si="18"/>
        <v>1.3388734199797054E-4</v>
      </c>
      <c r="V235">
        <f t="shared" si="15"/>
        <v>1.80000000000001</v>
      </c>
      <c r="W235">
        <f t="shared" si="16"/>
        <v>2.6777468399594108E-4</v>
      </c>
    </row>
    <row r="236" spans="1:23">
      <c r="A236">
        <v>3.6500000000000199</v>
      </c>
      <c r="K236" s="9">
        <v>9.0738776971970794E-8</v>
      </c>
      <c r="L236">
        <f t="shared" si="17"/>
        <v>1.1181743439212408E-6</v>
      </c>
      <c r="M236" s="9">
        <v>1.36170486046535E-6</v>
      </c>
      <c r="N236" s="4">
        <v>5.6411211880330998E-6</v>
      </c>
      <c r="O236" s="4">
        <v>1.4615947807309599E-5</v>
      </c>
      <c r="P236" s="9">
        <v>2.9559239768390298E-5</v>
      </c>
      <c r="Q236" s="4">
        <v>5.1211412404385003E-5</v>
      </c>
      <c r="R236" s="4">
        <v>7.9831125047972603E-5</v>
      </c>
      <c r="S236" s="5">
        <v>1.1529381235190099E-4</v>
      </c>
      <c r="T236" s="5">
        <v>1.5720164981043201E-4</v>
      </c>
      <c r="U236">
        <f t="shared" si="18"/>
        <v>1.1686988418593098E-4</v>
      </c>
      <c r="V236">
        <f t="shared" si="15"/>
        <v>1.8250000000000099</v>
      </c>
      <c r="W236">
        <f t="shared" si="16"/>
        <v>2.3373976837186197E-4</v>
      </c>
    </row>
    <row r="237" spans="1:23">
      <c r="A237">
        <v>3.7000000000000202</v>
      </c>
      <c r="K237" s="9">
        <v>4.5369388485985397E-8</v>
      </c>
      <c r="L237">
        <f t="shared" si="17"/>
        <v>8.4880339261110245E-7</v>
      </c>
      <c r="M237" s="9">
        <v>9.2595930511644298E-7</v>
      </c>
      <c r="N237" s="4">
        <v>4.2318911083508898E-6</v>
      </c>
      <c r="O237" s="4">
        <v>1.15348375352272E-5</v>
      </c>
      <c r="P237" s="9">
        <v>2.4103296743098399E-5</v>
      </c>
      <c r="Q237" s="4">
        <v>4.27488124987195E-5</v>
      </c>
      <c r="R237" s="4">
        <v>6.7841589023444701E-5</v>
      </c>
      <c r="S237" s="4">
        <v>9.9383131083045996E-5</v>
      </c>
      <c r="T237" s="5">
        <v>1.3709953419531701E-4</v>
      </c>
      <c r="U237">
        <f t="shared" si="18"/>
        <v>1.0182429348410728E-4</v>
      </c>
      <c r="V237">
        <f t="shared" si="15"/>
        <v>1.8500000000000101</v>
      </c>
      <c r="W237">
        <f t="shared" si="16"/>
        <v>2.0364858696821455E-4</v>
      </c>
    </row>
    <row r="238" spans="1:23">
      <c r="A238">
        <v>3.75000000000002</v>
      </c>
      <c r="K238" s="9">
        <v>2.09397177627625E-8</v>
      </c>
      <c r="L238">
        <f t="shared" si="17"/>
        <v>6.4191287402670595E-7</v>
      </c>
      <c r="M238" s="9">
        <v>6.1730620341096202E-7</v>
      </c>
      <c r="N238" s="4">
        <v>3.1441534905758202E-6</v>
      </c>
      <c r="O238" s="4">
        <v>9.0460091358852901E-6</v>
      </c>
      <c r="P238" s="9">
        <v>1.95621129344391E-5</v>
      </c>
      <c r="Q238" s="4">
        <v>3.5550238507025202E-5</v>
      </c>
      <c r="R238" s="4">
        <v>5.7470534238832802E-5</v>
      </c>
      <c r="S238" s="4">
        <v>8.5434061171902202E-5</v>
      </c>
      <c r="T238" s="5">
        <v>1.19279302059027E-4</v>
      </c>
      <c r="U238">
        <f t="shared" si="18"/>
        <v>8.8549455485659344E-5</v>
      </c>
      <c r="V238">
        <f t="shared" si="15"/>
        <v>1.87500000000001</v>
      </c>
      <c r="W238">
        <f t="shared" si="16"/>
        <v>1.7709891097131869E-4</v>
      </c>
    </row>
    <row r="239" spans="1:23">
      <c r="A239">
        <v>3.8000000000000198</v>
      </c>
      <c r="K239" s="9">
        <v>8.7248824011510393E-9</v>
      </c>
      <c r="L239">
        <f t="shared" si="17"/>
        <v>4.8363359468314542E-7</v>
      </c>
      <c r="M239" s="9">
        <v>4.0259100222454001E-7</v>
      </c>
      <c r="N239" s="4">
        <v>2.3120608624486301E-6</v>
      </c>
      <c r="O239" s="4">
        <v>7.0477608415571997E-6</v>
      </c>
      <c r="P239" s="9">
        <v>1.57997720444224E-5</v>
      </c>
      <c r="Q239" s="4">
        <v>2.9449990927736698E-5</v>
      </c>
      <c r="R239" s="4">
        <v>4.8528313582870703E-5</v>
      </c>
      <c r="S239" s="4">
        <v>7.3239199045064795E-5</v>
      </c>
      <c r="T239" s="5">
        <v>1.03521706054148E-4</v>
      </c>
      <c r="U239">
        <f t="shared" si="18"/>
        <v>7.6861009166355386E-5</v>
      </c>
      <c r="V239">
        <f t="shared" si="15"/>
        <v>1.9000000000000099</v>
      </c>
      <c r="W239">
        <f t="shared" si="16"/>
        <v>1.5372201833271077E-4</v>
      </c>
    </row>
    <row r="240" spans="1:23">
      <c r="A240">
        <v>3.8500000000000201</v>
      </c>
      <c r="K240" s="9">
        <v>3.1726845095094599E-9</v>
      </c>
      <c r="L240">
        <f t="shared" si="17"/>
        <v>3.630180596908328E-7</v>
      </c>
      <c r="M240" s="9">
        <v>2.5619427414288902E-7</v>
      </c>
      <c r="N240" s="4">
        <v>1.68156175914302E-6</v>
      </c>
      <c r="O240" s="4">
        <v>5.4534524028606502E-6</v>
      </c>
      <c r="P240" s="9">
        <v>1.2697471859885001E-5</v>
      </c>
      <c r="Q240" s="4">
        <v>2.4300377374487499E-5</v>
      </c>
      <c r="R240" s="4">
        <v>4.0843227936982103E-5</v>
      </c>
      <c r="S240" s="4">
        <v>6.2608317880082101E-5</v>
      </c>
      <c r="T240" s="4">
        <v>8.9623417354807905E-5</v>
      </c>
      <c r="U240">
        <f t="shared" si="18"/>
        <v>6.6590452737435403E-5</v>
      </c>
      <c r="V240">
        <f t="shared" si="15"/>
        <v>1.92500000000001</v>
      </c>
      <c r="W240">
        <f t="shared" si="16"/>
        <v>1.3318090547487081E-4</v>
      </c>
    </row>
    <row r="241" spans="1:23">
      <c r="A241">
        <v>3.9000000000000199</v>
      </c>
      <c r="K241" s="9">
        <v>9.5180535285284006E-10</v>
      </c>
      <c r="L241">
        <f t="shared" si="17"/>
        <v>2.7146347073924129E-7</v>
      </c>
      <c r="M241" s="9">
        <v>1.5859645542178801E-7</v>
      </c>
      <c r="N241" s="4">
        <v>1.20864021909671E-6</v>
      </c>
      <c r="O241" s="4">
        <v>4.1897155675949696E-6</v>
      </c>
      <c r="P241" s="9">
        <v>1.01518774400846E-5</v>
      </c>
      <c r="Q241" s="4">
        <v>1.99703168240335E-5</v>
      </c>
      <c r="R241" s="4">
        <v>3.4260426329798999E-5</v>
      </c>
      <c r="S241" s="4">
        <v>5.3367568732533703E-5</v>
      </c>
      <c r="T241" s="4">
        <v>7.7396508066178107E-5</v>
      </c>
      <c r="U241">
        <f t="shared" si="18"/>
        <v>5.7584228242870001E-5</v>
      </c>
      <c r="V241">
        <f t="shared" si="15"/>
        <v>1.9500000000000099</v>
      </c>
      <c r="W241">
        <f t="shared" si="16"/>
        <v>1.1516845648574E-4</v>
      </c>
    </row>
    <row r="242" spans="1:23">
      <c r="A242">
        <v>3.9500000000000202</v>
      </c>
      <c r="K242" s="9">
        <v>2.11512300633964E-10</v>
      </c>
      <c r="L242">
        <f t="shared" si="17"/>
        <v>2.0223948899744333E-7</v>
      </c>
      <c r="M242" s="9">
        <v>9.5157873253073301E-8</v>
      </c>
      <c r="N242" s="4">
        <v>8.57748326783509E-7</v>
      </c>
      <c r="O242" s="4">
        <v>3.19480152241497E-6</v>
      </c>
      <c r="P242" s="9">
        <v>8.0735526992808403E-6</v>
      </c>
      <c r="Q242" s="4">
        <v>1.6343969648041601E-5</v>
      </c>
      <c r="R242" s="4">
        <v>2.8640789984229302E-5</v>
      </c>
      <c r="S242" s="4">
        <v>4.5358634871240101E-5</v>
      </c>
      <c r="T242" s="4">
        <v>6.6667866226157796E-5</v>
      </c>
      <c r="U242">
        <f t="shared" si="18"/>
        <v>4.9702797288008251E-5</v>
      </c>
      <c r="V242">
        <f t="shared" si="15"/>
        <v>1.9750000000000101</v>
      </c>
      <c r="W242">
        <f t="shared" si="16"/>
        <v>9.9405594576016502E-5</v>
      </c>
    </row>
    <row r="243" spans="1:23">
      <c r="A243">
        <v>4.0000000000000204</v>
      </c>
      <c r="K243" s="9">
        <v>2.64390375792455E-11</v>
      </c>
      <c r="L243">
        <f t="shared" si="17"/>
        <v>1.5010387947503703E-7</v>
      </c>
      <c r="M243" s="9">
        <v>5.5091400304410799E-8</v>
      </c>
      <c r="N243" s="4">
        <v>6.0042424841571898E-7</v>
      </c>
      <c r="O243" s="4">
        <v>2.4170675212921598E-6</v>
      </c>
      <c r="P243" s="9">
        <v>6.3854799881170099E-6</v>
      </c>
      <c r="Q243" s="4">
        <v>1.33194067765032E-5</v>
      </c>
      <c r="R243" s="4">
        <v>2.3859815011968598E-5</v>
      </c>
      <c r="S243" s="4">
        <v>3.8437853852482301E-5</v>
      </c>
      <c r="T243" s="4">
        <v>5.7278556767274702E-5</v>
      </c>
      <c r="U243">
        <f t="shared" si="18"/>
        <v>4.2819718751375587E-5</v>
      </c>
      <c r="V243">
        <f t="shared" si="15"/>
        <v>2.0000000000000102</v>
      </c>
      <c r="W243">
        <f t="shared" si="16"/>
        <v>8.5639437502751174E-5</v>
      </c>
    </row>
    <row r="244" spans="1:23">
      <c r="A244">
        <v>4.0500000000000203</v>
      </c>
      <c r="M244" s="9">
        <v>3.0606333502450402E-8</v>
      </c>
      <c r="N244" s="4">
        <v>4.1408568856256498E-7</v>
      </c>
      <c r="O244" s="4">
        <v>1.8136022354179901E-6</v>
      </c>
      <c r="P244" s="9">
        <v>5.0216744836416999E-6</v>
      </c>
      <c r="Q244" s="4">
        <v>1.0807328984852E-5</v>
      </c>
      <c r="R244" s="4">
        <v>1.98065066690248E-5</v>
      </c>
      <c r="S244" s="4">
        <v>3.2475320540233601E-5</v>
      </c>
      <c r="T244" s="4">
        <v>4.9083140931722202E-5</v>
      </c>
      <c r="U244">
        <f t="shared" si="18"/>
        <v>3.6820737849806322E-5</v>
      </c>
      <c r="V244">
        <f t="shared" si="15"/>
        <v>2.0250000000000101</v>
      </c>
      <c r="W244">
        <f t="shared" si="16"/>
        <v>7.3641475699612644E-5</v>
      </c>
    </row>
    <row r="245" spans="1:23">
      <c r="A245">
        <v>4.1000000000000201</v>
      </c>
      <c r="M245" s="9">
        <v>1.6203353030709E-8</v>
      </c>
      <c r="N245" s="4">
        <v>2.8098671723888302E-7</v>
      </c>
      <c r="O245" s="4">
        <v>1.3489870952845899E-6</v>
      </c>
      <c r="P245" s="9">
        <v>3.9258976721921697E-6</v>
      </c>
      <c r="Q245" s="4">
        <v>8.7298450767453393E-6</v>
      </c>
      <c r="R245" s="4">
        <v>1.6382296280474699E-5</v>
      </c>
      <c r="S245" s="4">
        <v>2.73539829283951E-5</v>
      </c>
      <c r="T245" s="4">
        <v>4.1948965693590603E-5</v>
      </c>
      <c r="U245">
        <f t="shared" si="18"/>
        <v>3.1602894515181253E-5</v>
      </c>
      <c r="V245">
        <f t="shared" si="15"/>
        <v>2.05000000000001</v>
      </c>
      <c r="W245">
        <f t="shared" si="16"/>
        <v>6.3205789030362506E-5</v>
      </c>
    </row>
    <row r="246" spans="1:23">
      <c r="A246">
        <v>4.1500000000000199</v>
      </c>
      <c r="M246" s="9">
        <v>8.10167651535453E-9</v>
      </c>
      <c r="N246" s="4">
        <v>1.8732447815925501E-7</v>
      </c>
      <c r="O246" s="4">
        <v>9.9418902858713291E-7</v>
      </c>
      <c r="P246" s="9">
        <v>3.0504719684176002E-6</v>
      </c>
      <c r="Q246" s="4">
        <v>7.0193156704767001E-6</v>
      </c>
      <c r="R246" s="4">
        <v>1.34999901986309E-5</v>
      </c>
      <c r="S246" s="4">
        <v>2.2968741266273499E-5</v>
      </c>
      <c r="T246" s="4">
        <v>3.5755433759812701E-5</v>
      </c>
      <c r="U246">
        <f t="shared" si="18"/>
        <v>2.7073657711431457E-5</v>
      </c>
      <c r="V246">
        <f t="shared" si="15"/>
        <v>2.0750000000000099</v>
      </c>
      <c r="W246">
        <f t="shared" si="16"/>
        <v>5.4147315422862913E-5</v>
      </c>
    </row>
    <row r="247" spans="1:23">
      <c r="A247">
        <v>4.2000000000000197</v>
      </c>
      <c r="M247" s="9">
        <v>3.7807823738321101E-9</v>
      </c>
      <c r="N247" s="4">
        <v>1.22481389565667E-7</v>
      </c>
      <c r="O247" s="4">
        <v>7.2557849878046899E-7</v>
      </c>
      <c r="P247" s="9">
        <v>2.35519656628465E-6</v>
      </c>
      <c r="Q247" s="4">
        <v>5.6172674043862702E-6</v>
      </c>
      <c r="R247" s="4">
        <v>1.1082758497384499E-5</v>
      </c>
      <c r="S247" s="4">
        <v>1.92255596509241E-5</v>
      </c>
      <c r="T247" s="4">
        <v>3.0393263713774801E-5</v>
      </c>
      <c r="U247">
        <f t="shared" si="18"/>
        <v>2.3150091082636805E-5</v>
      </c>
      <c r="V247">
        <f t="shared" si="15"/>
        <v>2.1000000000000099</v>
      </c>
      <c r="W247">
        <f t="shared" si="16"/>
        <v>4.6300182165273609E-5</v>
      </c>
    </row>
    <row r="248" spans="1:23">
      <c r="A248">
        <v>4.2500000000000204</v>
      </c>
      <c r="M248" s="9">
        <v>1.6203353030708999E-9</v>
      </c>
      <c r="N248" s="4">
        <v>7.8388089322027003E-8</v>
      </c>
      <c r="O248" s="4">
        <v>5.2406559004172505E-7</v>
      </c>
      <c r="P248" s="9">
        <v>1.80636296534028E-6</v>
      </c>
      <c r="Q248" s="4">
        <v>4.4733806657460597E-6</v>
      </c>
      <c r="R248" s="4">
        <v>9.0631695439798003E-6</v>
      </c>
      <c r="S248" s="4">
        <v>1.60405979477806E-5</v>
      </c>
      <c r="T248" s="4">
        <v>2.5763748850011102E-5</v>
      </c>
      <c r="U248">
        <f t="shared" si="18"/>
        <v>1.9758054183571271E-5</v>
      </c>
      <c r="V248">
        <f t="shared" si="15"/>
        <v>2.1250000000000102</v>
      </c>
      <c r="W248">
        <f t="shared" si="16"/>
        <v>3.9516108367142543E-5</v>
      </c>
    </row>
    <row r="249" spans="1:23">
      <c r="A249">
        <v>4.3000000000000203</v>
      </c>
      <c r="M249" s="9">
        <v>6.2320588579650197E-10</v>
      </c>
      <c r="N249" s="4">
        <v>4.8992555826266797E-8</v>
      </c>
      <c r="O249" s="4">
        <v>3.7434603649112901E-7</v>
      </c>
      <c r="P249" s="9">
        <v>1.3758672516903701E-6</v>
      </c>
      <c r="Q249" s="4">
        <v>3.5445524242703298E-6</v>
      </c>
      <c r="R249" s="4">
        <v>7.3822751412071597E-6</v>
      </c>
      <c r="S249" s="4">
        <v>1.3339370649841799E-5</v>
      </c>
      <c r="T249" s="4">
        <v>2.17780222402539E-5</v>
      </c>
      <c r="U249">
        <f t="shared" si="18"/>
        <v>1.683144250687131E-5</v>
      </c>
      <c r="V249">
        <f t="shared" si="15"/>
        <v>2.1500000000000101</v>
      </c>
      <c r="W249">
        <f t="shared" si="16"/>
        <v>3.366288501374262E-5</v>
      </c>
    </row>
    <row r="250" spans="1:23">
      <c r="A250">
        <v>4.3500000000000201</v>
      </c>
      <c r="M250" s="9">
        <v>2.0773529526550001E-10</v>
      </c>
      <c r="N250" s="4">
        <v>2.9821555720336301E-8</v>
      </c>
      <c r="O250" s="4">
        <v>2.6424852825750602E-7</v>
      </c>
      <c r="P250" s="9">
        <v>1.04041512449186E-6</v>
      </c>
      <c r="Q250" s="4">
        <v>2.7940344174212698E-6</v>
      </c>
      <c r="R250" s="4">
        <v>5.9887496074951797E-6</v>
      </c>
      <c r="S250" s="4">
        <v>1.10559380985959E-5</v>
      </c>
      <c r="T250" s="4">
        <v>1.8356334583908802E-5</v>
      </c>
      <c r="U250">
        <f t="shared" si="18"/>
        <v>1.4311468587748602E-5</v>
      </c>
      <c r="V250">
        <f t="shared" si="15"/>
        <v>2.17500000000001</v>
      </c>
      <c r="W250">
        <f t="shared" si="16"/>
        <v>2.8622937175497205E-5</v>
      </c>
    </row>
    <row r="251" spans="1:23">
      <c r="A251">
        <v>4.4000000000000199</v>
      </c>
      <c r="M251" s="9">
        <v>5.66550805269548E-11</v>
      </c>
      <c r="N251" s="4">
        <v>1.7621828380198701E-8</v>
      </c>
      <c r="O251" s="4">
        <v>1.84174315792869E-7</v>
      </c>
      <c r="P251" s="9">
        <v>7.8081482417975902E-7</v>
      </c>
      <c r="Q251" s="4">
        <v>2.1906457882036101E-6</v>
      </c>
      <c r="R251" s="4">
        <v>4.8380849656294402E-6</v>
      </c>
      <c r="S251" s="4">
        <v>9.1321343772749493E-6</v>
      </c>
      <c r="T251" s="4">
        <v>1.5427350441478699E-5</v>
      </c>
      <c r="U251">
        <f t="shared" si="18"/>
        <v>1.2145985637415355E-5</v>
      </c>
      <c r="V251">
        <f t="shared" si="15"/>
        <v>2.2000000000000099</v>
      </c>
      <c r="W251">
        <f t="shared" si="16"/>
        <v>2.429197127483071E-5</v>
      </c>
    </row>
    <row r="252" spans="1:23">
      <c r="A252">
        <v>4.4500000000000197</v>
      </c>
      <c r="M252" s="9">
        <v>1.1331016105390901E-11</v>
      </c>
      <c r="N252" s="4">
        <v>1.0069616217256401E-8</v>
      </c>
      <c r="O252" s="4">
        <v>1.2662004819420001E-7</v>
      </c>
      <c r="P252" s="9">
        <v>5.8135250960960405E-7</v>
      </c>
      <c r="Q252" s="4">
        <v>1.7080583121184201E-6</v>
      </c>
      <c r="R252" s="4">
        <v>3.8918433456150897E-6</v>
      </c>
      <c r="S252" s="4">
        <v>7.5168351569187299E-6</v>
      </c>
      <c r="T252" s="4">
        <v>1.2927467537469199E-5</v>
      </c>
      <c r="U252">
        <f t="shared" si="18"/>
        <v>1.0288854427997962E-5</v>
      </c>
      <c r="V252">
        <f t="shared" si="15"/>
        <v>2.2250000000000099</v>
      </c>
      <c r="W252">
        <f t="shared" si="16"/>
        <v>2.0577708855995924E-5</v>
      </c>
    </row>
    <row r="253" spans="1:23">
      <c r="A253">
        <v>4.5000000000000204</v>
      </c>
      <c r="M253" s="9">
        <v>1.25900178948788E-12</v>
      </c>
      <c r="N253" s="4">
        <v>5.5382889194910296E-9</v>
      </c>
      <c r="O253" s="4">
        <v>8.5774892630817005E-8</v>
      </c>
      <c r="P253" s="9">
        <v>4.2924422073687102E-7</v>
      </c>
      <c r="Q253" s="4">
        <v>1.3241515605491899E-6</v>
      </c>
      <c r="R253" s="4">
        <v>3.1169667735299199E-6</v>
      </c>
      <c r="S253" s="4">
        <v>6.16526783372465E-6</v>
      </c>
      <c r="T253" s="4">
        <v>1.0800162957958E-5</v>
      </c>
      <c r="U253">
        <f t="shared" si="18"/>
        <v>8.6993535210967222E-6</v>
      </c>
      <c r="V253">
        <f t="shared" si="15"/>
        <v>2.2500000000000102</v>
      </c>
      <c r="W253">
        <f t="shared" si="16"/>
        <v>1.7398707042193444E-5</v>
      </c>
    </row>
    <row r="254" spans="1:23">
      <c r="A254">
        <v>4.5500000000000203</v>
      </c>
      <c r="N254" s="4">
        <v>2.9148889049952801E-9</v>
      </c>
      <c r="O254" s="4">
        <v>5.7183261753878001E-8</v>
      </c>
      <c r="P254" s="9">
        <v>3.1415832582028101E-7</v>
      </c>
      <c r="Q254" s="4">
        <v>1.02043472290697E-6</v>
      </c>
      <c r="R254" s="4">
        <v>2.4851437137240499E-6</v>
      </c>
      <c r="S254" s="4">
        <v>5.0383654457272098E-6</v>
      </c>
      <c r="T254" s="4">
        <v>8.9953692636538504E-6</v>
      </c>
      <c r="U254">
        <f t="shared" si="18"/>
        <v>7.3416323945656653E-6</v>
      </c>
      <c r="V254">
        <f t="shared" si="15"/>
        <v>2.2750000000000101</v>
      </c>
      <c r="W254">
        <f t="shared" si="16"/>
        <v>1.4683264789131331E-5</v>
      </c>
    </row>
    <row r="255" spans="1:23">
      <c r="A255">
        <v>4.6000000000000201</v>
      </c>
      <c r="N255" s="4">
        <v>1.4574444524976401E-9</v>
      </c>
      <c r="O255" s="4">
        <v>3.7464895631851097E-8</v>
      </c>
      <c r="P255" s="9">
        <v>2.27802263362768E-7</v>
      </c>
      <c r="Q255" s="4">
        <v>7.8153133726526903E-7</v>
      </c>
      <c r="R255" s="4">
        <v>1.9722310520451002E-6</v>
      </c>
      <c r="S255" s="4">
        <v>4.1021650994660901E-6</v>
      </c>
      <c r="T255" s="4">
        <v>7.4688827966342799E-6</v>
      </c>
      <c r="U255">
        <f t="shared" si="18"/>
        <v>6.1842065718970886E-6</v>
      </c>
      <c r="V255">
        <f t="shared" si="15"/>
        <v>2.30000000000001</v>
      </c>
      <c r="W255">
        <f t="shared" si="16"/>
        <v>1.2368413143794177E-5</v>
      </c>
    </row>
    <row r="256" spans="1:23">
      <c r="A256">
        <v>4.6500000000000199</v>
      </c>
      <c r="N256" s="4">
        <v>6.8585621294006596E-10</v>
      </c>
      <c r="O256" s="4">
        <v>2.4084575763332801E-8</v>
      </c>
      <c r="P256" s="9">
        <v>1.6356742652509299E-7</v>
      </c>
      <c r="Q256" s="4">
        <v>5.9472284537596401E-7</v>
      </c>
      <c r="R256" s="4">
        <v>1.5577296469041199E-6</v>
      </c>
      <c r="S256" s="4">
        <v>3.3272509726570502E-6</v>
      </c>
      <c r="T256" s="4">
        <v>6.1818057812002601E-6</v>
      </c>
      <c r="U256">
        <f t="shared" si="18"/>
        <v>5.1994934895099515E-6</v>
      </c>
      <c r="V256">
        <f t="shared" si="15"/>
        <v>2.3250000000000099</v>
      </c>
      <c r="W256">
        <f t="shared" si="16"/>
        <v>1.0398986979019903E-5</v>
      </c>
    </row>
    <row r="257" spans="1:23">
      <c r="A257">
        <v>4.7000000000000197</v>
      </c>
      <c r="N257" s="4">
        <v>3.0006209316127901E-10</v>
      </c>
      <c r="O257" s="4">
        <v>1.5164362517654E-8</v>
      </c>
      <c r="P257" s="9">
        <v>1.16226180491124E-7</v>
      </c>
      <c r="Q257" s="4">
        <v>4.4954667821115501E-7</v>
      </c>
      <c r="R257" s="4">
        <v>1.2243111256352299E-6</v>
      </c>
      <c r="S257" s="4">
        <v>2.68824138510678E-6</v>
      </c>
      <c r="T257" s="4">
        <v>5.1000232081987899E-6</v>
      </c>
      <c r="U257">
        <f t="shared" si="18"/>
        <v>4.3633875425276451E-6</v>
      </c>
      <c r="V257">
        <f t="shared" si="15"/>
        <v>2.3500000000000099</v>
      </c>
      <c r="W257">
        <f t="shared" si="16"/>
        <v>8.7267750850552903E-6</v>
      </c>
    </row>
    <row r="258" spans="1:23">
      <c r="A258">
        <v>4.7500000000000204</v>
      </c>
      <c r="N258" s="4">
        <v>1.2002483726451099E-10</v>
      </c>
      <c r="O258" s="4">
        <v>9.3319153954794E-9</v>
      </c>
      <c r="P258" s="9">
        <v>8.1675231654085498E-8</v>
      </c>
      <c r="Q258" s="4">
        <v>3.3744447721930299E-7</v>
      </c>
      <c r="R258" s="4">
        <v>9.5739325743034603E-7</v>
      </c>
      <c r="S258" s="4">
        <v>2.1633189440077099E-6</v>
      </c>
      <c r="T258" s="4">
        <v>4.1937149482309196E-6</v>
      </c>
      <c r="U258">
        <f t="shared" si="18"/>
        <v>3.6548725223213546E-6</v>
      </c>
      <c r="V258">
        <f t="shared" si="15"/>
        <v>2.3750000000000102</v>
      </c>
      <c r="W258">
        <f t="shared" si="16"/>
        <v>7.3097450446427091E-6</v>
      </c>
    </row>
    <row r="259" spans="1:23">
      <c r="A259">
        <v>4.80000000000003</v>
      </c>
      <c r="N259" s="4">
        <v>4.2866013308754103E-11</v>
      </c>
      <c r="O259" s="4">
        <v>5.59914923728764E-9</v>
      </c>
      <c r="P259" s="9">
        <v>5.6719863448966201E-8</v>
      </c>
      <c r="Q259" s="4">
        <v>2.51456048799869E-7</v>
      </c>
      <c r="R259" s="4">
        <v>7.4476098211742097E-7</v>
      </c>
      <c r="S259" s="4">
        <v>1.7338023670012401E-6</v>
      </c>
      <c r="T259" s="4">
        <v>3.4369030617425401E-6</v>
      </c>
      <c r="U259">
        <f t="shared" si="18"/>
        <v>3.0556694921454098E-6</v>
      </c>
      <c r="V259">
        <f t="shared" si="15"/>
        <v>2.400000000000015</v>
      </c>
      <c r="W259">
        <f t="shared" si="16"/>
        <v>6.1113389842908197E-6</v>
      </c>
    </row>
    <row r="260" spans="1:23">
      <c r="A260">
        <v>4.8500000000000298</v>
      </c>
      <c r="N260" s="4">
        <v>1.3189542556539701E-11</v>
      </c>
      <c r="O260" s="4">
        <v>3.26617038841779E-9</v>
      </c>
      <c r="P260" s="9">
        <v>3.8893900592031103E-8</v>
      </c>
      <c r="Q260" s="4">
        <v>1.85954719784995E-7</v>
      </c>
      <c r="R260" s="4">
        <v>5.7623000670704803E-7</v>
      </c>
      <c r="S260" s="4">
        <v>1.38375826181869E-6</v>
      </c>
      <c r="T260" s="4">
        <v>2.8070338614649901E-6</v>
      </c>
      <c r="U260">
        <f t="shared" si="18"/>
        <v>2.5499180336310315E-6</v>
      </c>
      <c r="V260">
        <f t="shared" ref="V260:V323" si="19">$A260/2</f>
        <v>2.4250000000000149</v>
      </c>
      <c r="W260">
        <f t="shared" ref="W260:W323" si="20">2*U260</f>
        <v>5.099836067262063E-6</v>
      </c>
    </row>
    <row r="261" spans="1:23">
      <c r="A261">
        <v>4.9000000000000297</v>
      </c>
      <c r="N261" s="4">
        <v>3.29738563913493E-12</v>
      </c>
      <c r="O261" s="4">
        <v>1.84609630649701E-9</v>
      </c>
      <c r="P261" s="9">
        <v>2.63106463141515E-8</v>
      </c>
      <c r="Q261" s="4">
        <v>1.36419895307038E-7</v>
      </c>
      <c r="R261" s="4">
        <v>4.4334978924189602E-7</v>
      </c>
      <c r="S261" s="4">
        <v>1.09965088904867E-6</v>
      </c>
      <c r="T261" s="4">
        <v>2.2845939325674698E-6</v>
      </c>
      <c r="U261">
        <f t="shared" si="18"/>
        <v>2.1238887299528835E-6</v>
      </c>
      <c r="V261">
        <f t="shared" si="19"/>
        <v>2.4500000000000148</v>
      </c>
      <c r="W261">
        <f t="shared" si="20"/>
        <v>4.2477774599057669E-6</v>
      </c>
    </row>
    <row r="262" spans="1:23">
      <c r="A262">
        <v>4.9500000000000304</v>
      </c>
      <c r="N262" s="4">
        <v>5.9952466166089698E-13</v>
      </c>
      <c r="O262" s="4">
        <v>1.00696162172564E-9</v>
      </c>
      <c r="P262" s="9">
        <v>1.7540442295618398E-8</v>
      </c>
      <c r="Q262" s="4">
        <v>9.9242803732137094E-8</v>
      </c>
      <c r="R262" s="4">
        <v>3.3914270231843998E-7</v>
      </c>
      <c r="S262" s="4">
        <v>8.7002774833477897E-7</v>
      </c>
      <c r="T262" s="4">
        <v>1.85275902504667E-6</v>
      </c>
      <c r="U262">
        <f t="shared" si="18"/>
        <v>1.7657247246574926E-6</v>
      </c>
      <c r="V262">
        <f t="shared" si="19"/>
        <v>2.4750000000000152</v>
      </c>
      <c r="W262">
        <f t="shared" si="20"/>
        <v>3.5314494493149852E-6</v>
      </c>
    </row>
    <row r="263" spans="1:23">
      <c r="A263">
        <v>5.0000000000000302</v>
      </c>
      <c r="N263" s="4">
        <v>5.9952466166089701E-14</v>
      </c>
      <c r="O263" s="4">
        <v>5.27456087570575E-10</v>
      </c>
      <c r="P263" s="9">
        <v>1.15109163270793E-8</v>
      </c>
      <c r="Q263" s="4">
        <v>7.1561634253271002E-8</v>
      </c>
      <c r="R263" s="4">
        <v>2.57876197153781E-7</v>
      </c>
      <c r="S263" s="4">
        <v>6.8523870150462095E-7</v>
      </c>
      <c r="T263" s="4">
        <v>1.4970744976043601E-6</v>
      </c>
      <c r="U263">
        <f t="shared" si="18"/>
        <v>1.465210202306759E-6</v>
      </c>
      <c r="V263">
        <f t="shared" si="19"/>
        <v>2.5000000000000151</v>
      </c>
      <c r="W263">
        <f t="shared" si="20"/>
        <v>2.9304204046135181E-6</v>
      </c>
    </row>
    <row r="264" spans="1:23">
      <c r="A264">
        <v>5.05000000000003</v>
      </c>
      <c r="N264" s="6"/>
      <c r="O264" s="4">
        <v>2.6372804378528698E-10</v>
      </c>
      <c r="P264" s="9">
        <v>7.4263976303737701E-9</v>
      </c>
      <c r="Q264" s="4">
        <v>5.11225205799373E-8</v>
      </c>
      <c r="R264" s="4">
        <v>1.9486486402228901E-7</v>
      </c>
      <c r="S264" s="4">
        <v>5.37186272094724E-7</v>
      </c>
      <c r="T264" s="4">
        <v>1.2051658084260899E-6</v>
      </c>
      <c r="U264">
        <f t="shared" si="18"/>
        <v>1.213563672553236E-6</v>
      </c>
      <c r="V264">
        <f t="shared" si="19"/>
        <v>2.525000000000015</v>
      </c>
      <c r="W264">
        <f t="shared" si="20"/>
        <v>2.427127345106472E-6</v>
      </c>
    </row>
    <row r="265" spans="1:23">
      <c r="A265">
        <v>5.1000000000000298</v>
      </c>
      <c r="N265" s="7"/>
      <c r="O265" s="4">
        <v>1.2492381021408301E-10</v>
      </c>
      <c r="P265" s="9">
        <v>4.7033851659033897E-9</v>
      </c>
      <c r="Q265" s="4">
        <v>3.6163089594142403E-8</v>
      </c>
      <c r="R265" s="4">
        <v>1.46299397541265E-7</v>
      </c>
      <c r="S265" s="4">
        <v>4.1910473282276101E-7</v>
      </c>
      <c r="T265" s="4">
        <v>9.6647741145951399E-7</v>
      </c>
      <c r="U265">
        <f t="shared" si="18"/>
        <v>1.0032539977733302E-6</v>
      </c>
      <c r="V265">
        <f t="shared" si="19"/>
        <v>2.5500000000000149</v>
      </c>
      <c r="W265">
        <f t="shared" si="20"/>
        <v>2.0065079955466603E-6</v>
      </c>
    </row>
    <row r="266" spans="1:23">
      <c r="A266">
        <v>5.1500000000000297</v>
      </c>
      <c r="N266" s="8" t="s">
        <v>4</v>
      </c>
      <c r="O266" s="4">
        <v>5.5521693428481497E-11</v>
      </c>
      <c r="P266" s="9">
        <v>2.9193425167676201E-9</v>
      </c>
      <c r="Q266" s="4">
        <v>2.5315568784759199E-8</v>
      </c>
      <c r="R266" s="4">
        <v>1.0909961748497999E-7</v>
      </c>
      <c r="S266" s="4">
        <v>3.2536560428063398E-7</v>
      </c>
      <c r="T266" s="4">
        <v>7.7203832241174004E-7</v>
      </c>
      <c r="U266">
        <f t="shared" si="18"/>
        <v>8.2783718117985985E-7</v>
      </c>
      <c r="V266">
        <f t="shared" si="19"/>
        <v>2.5750000000000148</v>
      </c>
      <c r="W266">
        <f t="shared" si="20"/>
        <v>1.6556743623597197E-6</v>
      </c>
    </row>
    <row r="267" spans="1:23">
      <c r="A267">
        <v>5.2000000000000304</v>
      </c>
      <c r="O267" s="4">
        <v>2.2861873764668801E-11</v>
      </c>
      <c r="P267" s="9">
        <v>1.7724579566089099E-9</v>
      </c>
      <c r="Q267" s="4">
        <v>1.75267238300194E-8</v>
      </c>
      <c r="R267" s="4">
        <v>8.0788860075313198E-8</v>
      </c>
      <c r="S267" s="4">
        <v>2.5130723324270899E-7</v>
      </c>
      <c r="T267" s="4">
        <v>6.1425256208470601E-7</v>
      </c>
      <c r="U267">
        <f t="shared" si="18"/>
        <v>6.8181202314306796E-7</v>
      </c>
      <c r="V267">
        <f t="shared" si="19"/>
        <v>2.6000000000000152</v>
      </c>
      <c r="W267">
        <f t="shared" si="20"/>
        <v>1.3636240462861359E-6</v>
      </c>
    </row>
    <row r="268" spans="1:23">
      <c r="A268">
        <v>5.2500000000000302</v>
      </c>
      <c r="O268" s="4">
        <v>8.5732026617508306E-12</v>
      </c>
      <c r="P268" s="9">
        <v>1.05034545576824E-9</v>
      </c>
      <c r="Q268" s="4">
        <v>1.19921720835327E-8</v>
      </c>
      <c r="R268" s="4">
        <v>5.9387234303978098E-8</v>
      </c>
      <c r="S268" s="4">
        <v>1.9308619159905899E-7</v>
      </c>
      <c r="T268" s="4">
        <v>4.8671266121512902E-7</v>
      </c>
      <c r="U268">
        <f t="shared" si="18"/>
        <v>5.6049285448300348E-7</v>
      </c>
      <c r="V268">
        <f t="shared" si="19"/>
        <v>2.6250000000000151</v>
      </c>
      <c r="W268">
        <f t="shared" si="20"/>
        <v>1.120985708966007E-6</v>
      </c>
    </row>
    <row r="269" spans="1:23">
      <c r="A269">
        <v>5.30000000000003</v>
      </c>
      <c r="O269" s="4">
        <v>2.8577342205836098E-12</v>
      </c>
      <c r="P269" s="9">
        <v>6.0596853217398698E-10</v>
      </c>
      <c r="Q269" s="4">
        <v>8.1028841746314204E-9</v>
      </c>
      <c r="R269" s="4">
        <v>4.33214268441467E-8</v>
      </c>
      <c r="S269" s="4">
        <v>1.4754833152457301E-7</v>
      </c>
      <c r="T269" s="4">
        <v>3.8403441615536798E-7</v>
      </c>
      <c r="U269">
        <f t="shared" si="18"/>
        <v>4.5989766344528805E-7</v>
      </c>
      <c r="V269">
        <f t="shared" si="19"/>
        <v>2.650000000000015</v>
      </c>
      <c r="W269">
        <f t="shared" si="20"/>
        <v>9.1979532689057611E-7</v>
      </c>
    </row>
    <row r="270" spans="1:23">
      <c r="A270">
        <v>5.3500000000000298</v>
      </c>
      <c r="O270" s="4">
        <v>8.1649549159531701E-13</v>
      </c>
      <c r="P270" s="9">
        <v>3.3934237801743201E-10</v>
      </c>
      <c r="Q270" s="4">
        <v>5.40194065251756E-9</v>
      </c>
      <c r="R270" s="4">
        <v>3.1348932373603102E-8</v>
      </c>
      <c r="S270" s="4">
        <v>1.1211744401322201E-7</v>
      </c>
      <c r="T270" s="4">
        <v>3.0171111417151299E-7</v>
      </c>
      <c r="U270">
        <f t="shared" si="18"/>
        <v>3.766500450812531E-7</v>
      </c>
      <c r="V270">
        <f t="shared" si="19"/>
        <v>2.6750000000000149</v>
      </c>
      <c r="W270">
        <f t="shared" si="20"/>
        <v>7.5330009016250619E-7</v>
      </c>
    </row>
    <row r="271" spans="1:23">
      <c r="A271">
        <v>5.4000000000000297</v>
      </c>
      <c r="O271" s="4">
        <v>1.8842203652199601E-13</v>
      </c>
      <c r="P271" s="9">
        <v>1.8381045475944199E-10</v>
      </c>
      <c r="Q271" s="4">
        <v>3.5498506530797699E-9</v>
      </c>
      <c r="R271" s="4">
        <v>2.2494779324679299E-8</v>
      </c>
      <c r="S271" s="4">
        <v>8.4699591748026306E-8</v>
      </c>
      <c r="T271" s="4">
        <v>2.3598549672178701E-7</v>
      </c>
      <c r="U271">
        <f t="shared" si="18"/>
        <v>3.0789351539601774E-7</v>
      </c>
      <c r="V271">
        <f t="shared" si="19"/>
        <v>2.7000000000000148</v>
      </c>
      <c r="W271">
        <f t="shared" si="20"/>
        <v>6.1578703079203548E-7</v>
      </c>
    </row>
    <row r="272" spans="1:23">
      <c r="A272">
        <v>5.4500000000000304</v>
      </c>
      <c r="O272" s="4">
        <v>3.1403672753666001E-14</v>
      </c>
      <c r="P272" s="9">
        <v>9.5901106831013604E-11</v>
      </c>
      <c r="Q272" s="4">
        <v>2.29696281104206E-9</v>
      </c>
      <c r="R272" s="4">
        <v>1.5999010637620201E-8</v>
      </c>
      <c r="S272" s="4">
        <v>6.3601319338157199E-8</v>
      </c>
      <c r="T272" s="4">
        <v>1.8373779495988399E-7</v>
      </c>
      <c r="U272">
        <f t="shared" si="18"/>
        <v>2.5121684587799363E-7</v>
      </c>
      <c r="V272">
        <f t="shared" si="19"/>
        <v>2.7250000000000152</v>
      </c>
      <c r="W272">
        <f t="shared" si="20"/>
        <v>5.0243369175598726E-7</v>
      </c>
    </row>
    <row r="273" spans="1:23">
      <c r="A273">
        <v>5.5000000000000302</v>
      </c>
      <c r="O273" s="4">
        <v>2.8548793412423602E-15</v>
      </c>
      <c r="P273" s="9">
        <v>4.7950553415506802E-11</v>
      </c>
      <c r="Q273" s="4">
        <v>1.4617036605814999E-9</v>
      </c>
      <c r="R273" s="4">
        <v>1.12733621817768E-8</v>
      </c>
      <c r="S273" s="4">
        <v>4.7460080630301802E-8</v>
      </c>
      <c r="T273" s="4">
        <v>1.4238825033411201E-7</v>
      </c>
      <c r="U273">
        <f t="shared" si="18"/>
        <v>2.0458918522071904E-7</v>
      </c>
      <c r="V273">
        <f t="shared" si="19"/>
        <v>2.7500000000000151</v>
      </c>
      <c r="W273">
        <f t="shared" si="20"/>
        <v>4.0917837044143808E-7</v>
      </c>
    </row>
    <row r="274" spans="1:23">
      <c r="A274">
        <v>5.55000000000003</v>
      </c>
      <c r="O274" s="6" t="s">
        <v>3</v>
      </c>
      <c r="P274" s="9">
        <v>2.2833596864527001E-11</v>
      </c>
      <c r="Q274" s="4">
        <v>9.1356478786343997E-10</v>
      </c>
      <c r="R274" s="4">
        <v>7.86575592208479E-9</v>
      </c>
      <c r="S274" s="4">
        <v>3.5185360980943598E-8</v>
      </c>
      <c r="T274" s="4">
        <v>1.09812621296982E-7</v>
      </c>
      <c r="U274">
        <f t="shared" si="18"/>
        <v>1.6630384286536164E-7</v>
      </c>
      <c r="V274">
        <f t="shared" si="19"/>
        <v>2.775000000000015</v>
      </c>
      <c r="W274">
        <f t="shared" si="20"/>
        <v>3.3260768573072328E-7</v>
      </c>
    </row>
    <row r="275" spans="1:23">
      <c r="A275">
        <v>5.6000000000000298</v>
      </c>
      <c r="O275" s="7"/>
      <c r="P275" s="9">
        <v>1.0275118589037099E-11</v>
      </c>
      <c r="Q275" s="4">
        <v>5.5992680546468896E-10</v>
      </c>
      <c r="R275" s="4">
        <v>5.43138901283074E-9</v>
      </c>
      <c r="S275" s="4">
        <v>2.5909109429030799E-8</v>
      </c>
      <c r="T275" s="4">
        <v>8.4269271907053201E-8</v>
      </c>
      <c r="U275">
        <f t="shared" si="18"/>
        <v>1.3492971239957995E-7</v>
      </c>
      <c r="V275">
        <f t="shared" si="19"/>
        <v>2.8000000000000149</v>
      </c>
      <c r="W275">
        <f t="shared" si="20"/>
        <v>2.698594247991599E-7</v>
      </c>
    </row>
    <row r="276" spans="1:23">
      <c r="A276">
        <v>5.6500000000000297</v>
      </c>
      <c r="O276" s="8" t="s">
        <v>4</v>
      </c>
      <c r="P276" s="9">
        <v>4.3263657216998598E-12</v>
      </c>
      <c r="Q276" s="4">
        <v>3.35956083278813E-10</v>
      </c>
      <c r="R276" s="4">
        <v>3.70935266045448E-9</v>
      </c>
      <c r="S276" s="4">
        <v>1.8944229462823399E-8</v>
      </c>
      <c r="T276" s="4">
        <v>6.4336536937974904E-8</v>
      </c>
      <c r="U276">
        <f t="shared" ref="U276:U323" si="21">_xlfn.NORM.DIST($A276,0,SQRT(T$2/6),FALSE)/20</f>
        <v>1.0926941107770879E-7</v>
      </c>
      <c r="V276">
        <f t="shared" si="19"/>
        <v>2.8250000000000148</v>
      </c>
      <c r="W276">
        <f t="shared" si="20"/>
        <v>2.1853882215541759E-7</v>
      </c>
    </row>
    <row r="277" spans="1:23">
      <c r="A277">
        <v>5.7000000000000304</v>
      </c>
      <c r="P277" s="9">
        <v>1.6824755584388299E-12</v>
      </c>
      <c r="Q277" s="4">
        <v>1.9693977295654501E-10</v>
      </c>
      <c r="R277" s="4">
        <v>2.50385510769573E-9</v>
      </c>
      <c r="S277" s="4">
        <v>1.37500057893568E-8</v>
      </c>
      <c r="T277" s="4">
        <v>4.8859158783155399E-8</v>
      </c>
      <c r="U277">
        <f t="shared" si="21"/>
        <v>8.8323304239565091E-8</v>
      </c>
      <c r="V277">
        <f t="shared" si="19"/>
        <v>2.8500000000000152</v>
      </c>
      <c r="W277">
        <f t="shared" si="20"/>
        <v>1.7664660847913018E-7</v>
      </c>
    </row>
    <row r="278" spans="1:23">
      <c r="A278">
        <v>5.7500000000000302</v>
      </c>
      <c r="P278" s="9">
        <v>5.93814902978412E-13</v>
      </c>
      <c r="Q278" s="4">
        <v>1.12537013118026E-10</v>
      </c>
      <c r="R278" s="4">
        <v>1.6692511185968E-9</v>
      </c>
      <c r="S278" s="4">
        <v>9.9034668456636597E-9</v>
      </c>
      <c r="T278" s="4">
        <v>3.6902692055388097E-8</v>
      </c>
      <c r="U278">
        <f t="shared" si="21"/>
        <v>7.1258669857864891E-8</v>
      </c>
      <c r="V278">
        <f t="shared" si="19"/>
        <v>2.8750000000000151</v>
      </c>
      <c r="W278">
        <f t="shared" si="20"/>
        <v>1.4251733971572978E-7</v>
      </c>
    </row>
    <row r="279" spans="1:23">
      <c r="A279">
        <v>5.80000000000003</v>
      </c>
      <c r="P279" s="9">
        <v>1.8556715718075301E-13</v>
      </c>
      <c r="Q279" s="4">
        <v>6.2520562843347905E-11</v>
      </c>
      <c r="R279" s="4">
        <v>1.09819586614484E-9</v>
      </c>
      <c r="S279" s="4">
        <v>7.0757977527298896E-9</v>
      </c>
      <c r="T279" s="4">
        <v>2.77148707338152E-8</v>
      </c>
      <c r="U279">
        <f t="shared" si="21"/>
        <v>5.7383338661106608E-8</v>
      </c>
      <c r="V279">
        <f t="shared" si="19"/>
        <v>2.900000000000015</v>
      </c>
      <c r="W279">
        <f t="shared" si="20"/>
        <v>1.1476667732221322E-7</v>
      </c>
    </row>
    <row r="280" spans="1:23">
      <c r="A280">
        <v>5.8500000000000298</v>
      </c>
      <c r="P280" s="9">
        <v>4.9484575248201002E-14</v>
      </c>
      <c r="Q280" s="4">
        <v>3.36649184541104E-11</v>
      </c>
      <c r="R280" s="4">
        <v>7.1234437904384799E-10</v>
      </c>
      <c r="S280" s="4">
        <v>5.01302534028052E-9</v>
      </c>
      <c r="T280" s="4">
        <v>2.06930286999309E-8</v>
      </c>
      <c r="U280">
        <f t="shared" si="21"/>
        <v>4.6123219221974489E-8</v>
      </c>
      <c r="V280">
        <f t="shared" si="19"/>
        <v>2.9250000000000149</v>
      </c>
      <c r="W280">
        <f t="shared" si="20"/>
        <v>9.2246438443948978E-8</v>
      </c>
    </row>
    <row r="281" spans="1:23">
      <c r="A281">
        <v>5.9000000000000297</v>
      </c>
      <c r="P281" s="9">
        <v>1.06038375531859E-14</v>
      </c>
      <c r="Q281" s="4">
        <v>1.7505757596137399E-11</v>
      </c>
      <c r="R281" s="4">
        <v>4.5510913792882498E-10</v>
      </c>
      <c r="S281" s="4">
        <v>3.5202953744591799E-9</v>
      </c>
      <c r="T281" s="4">
        <v>1.5356756492331599E-8</v>
      </c>
      <c r="U281">
        <f t="shared" si="21"/>
        <v>3.7003185145836257E-8</v>
      </c>
      <c r="V281">
        <f t="shared" si="19"/>
        <v>2.9500000000000148</v>
      </c>
      <c r="W281">
        <f t="shared" si="20"/>
        <v>7.4006370291672513E-8</v>
      </c>
    </row>
    <row r="282" spans="1:23">
      <c r="A282">
        <v>5.9500000000000304</v>
      </c>
      <c r="P282" s="9">
        <v>1.63135962356706E-15</v>
      </c>
      <c r="Q282" s="4">
        <v>8.7528787980686995E-12</v>
      </c>
      <c r="R282" s="4">
        <v>2.8606863464680902E-10</v>
      </c>
      <c r="S282" s="4">
        <v>2.4491520487054199E-9</v>
      </c>
      <c r="T282" s="4">
        <v>1.1325064303860499E-8</v>
      </c>
      <c r="U282">
        <f t="shared" si="21"/>
        <v>2.9630863204881635E-8</v>
      </c>
      <c r="V282">
        <f t="shared" si="19"/>
        <v>2.9750000000000152</v>
      </c>
      <c r="W282">
        <f t="shared" si="20"/>
        <v>5.9261726409763269E-8</v>
      </c>
    </row>
    <row r="283" spans="1:23">
      <c r="A283">
        <v>6.0000000000000302</v>
      </c>
      <c r="P283" s="9">
        <v>1.35946635297255E-16</v>
      </c>
      <c r="Q283" s="4">
        <v>4.1861594251632899E-12</v>
      </c>
      <c r="R283" s="4">
        <v>1.76689453476885E-10</v>
      </c>
      <c r="S283" s="4">
        <v>1.68731119358532E-9</v>
      </c>
      <c r="T283" s="4">
        <v>8.2974030722440398E-9</v>
      </c>
      <c r="U283">
        <f t="shared" si="21"/>
        <v>2.3682917175510141E-8</v>
      </c>
      <c r="V283">
        <f t="shared" si="19"/>
        <v>3.0000000000000151</v>
      </c>
      <c r="W283">
        <f t="shared" si="20"/>
        <v>4.7365834351020282E-8</v>
      </c>
    </row>
    <row r="284" spans="1:23">
      <c r="A284">
        <v>6.05000000000003</v>
      </c>
      <c r="Q284" s="4">
        <v>1.9027997387105798E-12</v>
      </c>
      <c r="R284" s="4">
        <v>1.07084517258718E-10</v>
      </c>
      <c r="S284" s="4">
        <v>1.1504917248898999E-9</v>
      </c>
      <c r="T284" s="4">
        <v>6.0379715989302703E-9</v>
      </c>
      <c r="U284">
        <f t="shared" si="21"/>
        <v>1.8893472536286305E-8</v>
      </c>
      <c r="V284">
        <f t="shared" si="19"/>
        <v>3.025000000000015</v>
      </c>
      <c r="W284">
        <f t="shared" si="20"/>
        <v>3.778694507257261E-8</v>
      </c>
    </row>
    <row r="285" spans="1:23">
      <c r="A285">
        <v>6.1000000000000298</v>
      </c>
      <c r="Q285" s="4">
        <v>8.1548560230453698E-13</v>
      </c>
      <c r="R285" s="4">
        <v>6.3581432122363899E-11</v>
      </c>
      <c r="S285" s="4">
        <v>7.7593490620309404E-10</v>
      </c>
      <c r="T285" s="4">
        <v>4.3628077630751503E-9</v>
      </c>
      <c r="U285">
        <f t="shared" si="21"/>
        <v>1.5044372394060951E-8</v>
      </c>
      <c r="V285">
        <f t="shared" si="19"/>
        <v>3.0500000000000149</v>
      </c>
      <c r="W285">
        <f t="shared" si="20"/>
        <v>3.0088744788121902E-8</v>
      </c>
    </row>
    <row r="286" spans="1:23">
      <c r="A286">
        <v>6.1500000000000297</v>
      </c>
      <c r="Q286" s="4">
        <v>3.2619424092181498E-13</v>
      </c>
      <c r="R286" s="4">
        <v>3.6918250909759699E-11</v>
      </c>
      <c r="S286" s="4">
        <v>5.1729847211658197E-10</v>
      </c>
      <c r="T286" s="4">
        <v>3.1292260160137902E-9</v>
      </c>
      <c r="U286">
        <f t="shared" si="21"/>
        <v>1.1956995372932157E-8</v>
      </c>
      <c r="V286">
        <f t="shared" si="19"/>
        <v>3.0750000000000148</v>
      </c>
      <c r="W286">
        <f t="shared" si="20"/>
        <v>2.3913990745864313E-8</v>
      </c>
    </row>
    <row r="287" spans="1:23">
      <c r="A287">
        <v>6.2000000000000304</v>
      </c>
      <c r="Q287" s="4">
        <v>1.2017682560277299E-13</v>
      </c>
      <c r="R287" s="4">
        <v>2.09203421821971E-11</v>
      </c>
      <c r="S287" s="4">
        <v>3.4066302942612499E-10</v>
      </c>
      <c r="T287" s="4">
        <v>2.2272215048695301E-9</v>
      </c>
      <c r="U287">
        <f t="shared" si="21"/>
        <v>9.4854020831235826E-9</v>
      </c>
      <c r="V287">
        <f t="shared" si="19"/>
        <v>3.1000000000000152</v>
      </c>
      <c r="W287">
        <f t="shared" si="20"/>
        <v>1.8970804166247165E-8</v>
      </c>
    </row>
    <row r="288" spans="1:23">
      <c r="A288">
        <v>6.2500000000000302</v>
      </c>
      <c r="Q288" s="4">
        <v>4.0058941867591303E-14</v>
      </c>
      <c r="R288" s="4">
        <v>1.15422577556949E-11</v>
      </c>
      <c r="S288" s="4">
        <v>2.2143195959532401E-10</v>
      </c>
      <c r="T288" s="4">
        <v>1.5725135397584201E-9</v>
      </c>
      <c r="U288">
        <f t="shared" si="21"/>
        <v>7.5106085463287511E-9</v>
      </c>
      <c r="V288">
        <f t="shared" si="19"/>
        <v>3.1250000000000151</v>
      </c>
      <c r="W288">
        <f t="shared" si="20"/>
        <v>1.5021217092657502E-8</v>
      </c>
    </row>
    <row r="289" spans="1:23">
      <c r="A289">
        <v>6.30000000000003</v>
      </c>
      <c r="Q289" s="4">
        <v>1.17820417257621E-14</v>
      </c>
      <c r="R289" s="4">
        <v>6.18335236912232E-12</v>
      </c>
      <c r="S289" s="4">
        <v>1.4194384602786899E-10</v>
      </c>
      <c r="T289" s="4">
        <v>1.10094792285548E-9</v>
      </c>
      <c r="U289">
        <f t="shared" si="21"/>
        <v>5.9358129482888174E-9</v>
      </c>
      <c r="V289">
        <f t="shared" si="19"/>
        <v>3.150000000000015</v>
      </c>
      <c r="W289">
        <f t="shared" si="20"/>
        <v>1.1871625896577635E-8</v>
      </c>
    </row>
    <row r="290" spans="1:23">
      <c r="A290">
        <v>6.3500000000000298</v>
      </c>
      <c r="Q290" s="4">
        <v>2.9455104314405302E-15</v>
      </c>
      <c r="R290" s="4">
        <v>3.2061827099152701E-12</v>
      </c>
      <c r="S290" s="4">
        <v>8.9648813003384101E-11</v>
      </c>
      <c r="T290" s="4">
        <v>7.6401919393267102E-10</v>
      </c>
      <c r="U290">
        <f t="shared" si="21"/>
        <v>4.6824266661886671E-9</v>
      </c>
      <c r="V290">
        <f t="shared" si="19"/>
        <v>3.1750000000000149</v>
      </c>
      <c r="W290">
        <f t="shared" si="20"/>
        <v>9.3648533323773342E-9</v>
      </c>
    </row>
    <row r="291" spans="1:23">
      <c r="A291">
        <v>6.4000000000000297</v>
      </c>
      <c r="Q291" s="4">
        <v>5.8910208628810698E-16</v>
      </c>
      <c r="R291" s="4">
        <v>1.60309135495763E-12</v>
      </c>
      <c r="S291" s="4">
        <v>5.5727653637879199E-11</v>
      </c>
      <c r="T291" s="4">
        <v>5.2531045248996797E-10</v>
      </c>
      <c r="U291">
        <f t="shared" si="21"/>
        <v>3.6867820114990676E-9</v>
      </c>
      <c r="V291">
        <f t="shared" si="19"/>
        <v>3.2000000000000148</v>
      </c>
      <c r="W291">
        <f t="shared" si="20"/>
        <v>7.3735640229981352E-9</v>
      </c>
    </row>
    <row r="292" spans="1:23">
      <c r="A292">
        <v>6.4500000000000304</v>
      </c>
      <c r="Q292" s="4">
        <v>8.4157440898301095E-17</v>
      </c>
      <c r="R292" s="4">
        <v>7.6948385037966598E-13</v>
      </c>
      <c r="S292" s="4">
        <v>3.4055790132495402E-11</v>
      </c>
      <c r="T292" s="4">
        <v>3.5768045524430201E-10</v>
      </c>
      <c r="U292">
        <f t="shared" si="21"/>
        <v>2.897407854387727E-9</v>
      </c>
      <c r="V292">
        <f t="shared" si="19"/>
        <v>3.2250000000000152</v>
      </c>
      <c r="W292">
        <f t="shared" si="20"/>
        <v>5.794815708775454E-9</v>
      </c>
    </row>
    <row r="293" spans="1:23">
      <c r="A293">
        <v>6.5000000000000302</v>
      </c>
      <c r="Q293" s="4">
        <v>6.4736492998693099E-18</v>
      </c>
      <c r="R293" s="4">
        <v>3.5268009809068002E-13</v>
      </c>
      <c r="S293" s="4">
        <v>2.0433474211612501E-11</v>
      </c>
      <c r="T293" s="4">
        <v>2.4105553817319098E-10</v>
      </c>
      <c r="U293">
        <f t="shared" si="21"/>
        <v>2.2727805503787336E-9</v>
      </c>
      <c r="V293">
        <f t="shared" si="19"/>
        <v>3.2500000000000151</v>
      </c>
      <c r="W293">
        <f t="shared" si="20"/>
        <v>4.5455611007574672E-9</v>
      </c>
    </row>
    <row r="294" spans="1:23">
      <c r="A294">
        <v>6.55000000000003</v>
      </c>
      <c r="Q294" s="6" t="s">
        <v>3</v>
      </c>
      <c r="R294" s="4">
        <v>1.53339173082904E-13</v>
      </c>
      <c r="S294" s="4">
        <v>1.2019690712713201E-11</v>
      </c>
      <c r="T294" s="4">
        <v>1.6070795733206601E-10</v>
      </c>
      <c r="U294">
        <f t="shared" si="21"/>
        <v>1.779471649220454E-9</v>
      </c>
      <c r="V294">
        <f t="shared" si="19"/>
        <v>3.275000000000015</v>
      </c>
      <c r="W294">
        <f t="shared" si="20"/>
        <v>3.558943298440908E-9</v>
      </c>
    </row>
    <row r="295" spans="1:23">
      <c r="A295">
        <v>6.6000000000000298</v>
      </c>
      <c r="Q295" s="7"/>
      <c r="R295" s="4">
        <v>6.2729661715733606E-14</v>
      </c>
      <c r="S295" s="4">
        <v>6.92042798610764E-12</v>
      </c>
      <c r="T295" s="4">
        <v>1.05922860625705E-10</v>
      </c>
      <c r="U295">
        <f t="shared" si="21"/>
        <v>1.3906259839916387E-9</v>
      </c>
      <c r="V295">
        <f t="shared" si="19"/>
        <v>3.3000000000000149</v>
      </c>
      <c r="W295">
        <f t="shared" si="20"/>
        <v>2.7812519679832774E-9</v>
      </c>
    </row>
    <row r="296" spans="1:23">
      <c r="A296">
        <v>6.6500000000000297</v>
      </c>
      <c r="Q296" s="8" t="s">
        <v>4</v>
      </c>
      <c r="R296" s="4">
        <v>2.3897013986946099E-14</v>
      </c>
      <c r="S296" s="4">
        <v>3.8927407421855499E-12</v>
      </c>
      <c r="T296" s="4">
        <v>6.8973660660299498E-11</v>
      </c>
      <c r="U296">
        <f t="shared" si="21"/>
        <v>1.0847141477233671E-9</v>
      </c>
      <c r="V296">
        <f t="shared" si="19"/>
        <v>3.3250000000000148</v>
      </c>
      <c r="W296">
        <f t="shared" si="20"/>
        <v>2.1694282954467342E-9</v>
      </c>
    </row>
    <row r="297" spans="1:23">
      <c r="A297">
        <v>6.7000000000000304</v>
      </c>
      <c r="R297" s="4">
        <v>8.3639548954311492E-15</v>
      </c>
      <c r="S297" s="4">
        <v>2.1347287941017501E-12</v>
      </c>
      <c r="T297" s="4">
        <v>4.4340427177439599E-11</v>
      </c>
      <c r="U297">
        <f t="shared" si="21"/>
        <v>8.4451227632898437E-10</v>
      </c>
      <c r="V297">
        <f t="shared" si="19"/>
        <v>3.3500000000000152</v>
      </c>
      <c r="W297">
        <f t="shared" si="20"/>
        <v>1.6890245526579687E-9</v>
      </c>
    </row>
    <row r="298" spans="1:23">
      <c r="A298">
        <v>6.7500000000000302</v>
      </c>
      <c r="R298" s="4">
        <v>2.6412489143466799E-15</v>
      </c>
      <c r="S298" s="4">
        <v>1.13852202352093E-12</v>
      </c>
      <c r="T298" s="4">
        <v>2.8118386285383901E-11</v>
      </c>
      <c r="U298">
        <f t="shared" si="21"/>
        <v>6.5626966091319973E-10</v>
      </c>
      <c r="V298">
        <f t="shared" si="19"/>
        <v>3.3750000000000151</v>
      </c>
      <c r="W298">
        <f t="shared" si="20"/>
        <v>1.3125393218263995E-9</v>
      </c>
    </row>
    <row r="299" spans="1:23">
      <c r="A299">
        <v>6.8000000000000398</v>
      </c>
      <c r="R299" s="4">
        <v>7.3368025398518899E-16</v>
      </c>
      <c r="S299" s="4">
        <v>5.8889070182117305E-13</v>
      </c>
      <c r="T299" s="4">
        <v>1.7574009396044601E-11</v>
      </c>
      <c r="U299">
        <f t="shared" si="21"/>
        <v>5.0903118045916541E-10</v>
      </c>
      <c r="V299">
        <f t="shared" si="19"/>
        <v>3.4000000000000199</v>
      </c>
      <c r="W299">
        <f t="shared" si="20"/>
        <v>1.0180623609183308E-9</v>
      </c>
    </row>
    <row r="300" spans="1:23">
      <c r="A300">
        <v>6.8500000000000396</v>
      </c>
      <c r="R300" s="4">
        <v>1.7263064799651501E-16</v>
      </c>
      <c r="S300" s="4">
        <v>2.9444535091058602E-13</v>
      </c>
      <c r="T300" s="4">
        <v>1.08147791081482E-11</v>
      </c>
      <c r="U300">
        <f t="shared" si="21"/>
        <v>3.9408702988698261E-10</v>
      </c>
      <c r="V300">
        <f t="shared" si="19"/>
        <v>3.4250000000000198</v>
      </c>
      <c r="W300">
        <f t="shared" si="20"/>
        <v>7.8817405977396522E-10</v>
      </c>
    </row>
    <row r="301" spans="1:23">
      <c r="A301">
        <v>6.9000000000000403</v>
      </c>
      <c r="R301" s="4">
        <v>3.2368246499346499E-17</v>
      </c>
      <c r="S301" s="4">
        <v>1.4176998377176299E-13</v>
      </c>
      <c r="T301" s="4">
        <v>6.5457880966316998E-12</v>
      </c>
      <c r="U301">
        <f t="shared" si="21"/>
        <v>3.0452685375826524E-10</v>
      </c>
      <c r="V301">
        <f t="shared" si="19"/>
        <v>3.4500000000000202</v>
      </c>
      <c r="W301">
        <f t="shared" si="20"/>
        <v>6.0905370751653048E-10</v>
      </c>
    </row>
    <row r="302" spans="1:23">
      <c r="A302">
        <v>6.9500000000000401</v>
      </c>
      <c r="R302" s="4">
        <v>4.3157661999128697E-18</v>
      </c>
      <c r="S302" s="4">
        <v>6.5432300202352498E-14</v>
      </c>
      <c r="T302" s="4">
        <v>3.8920903148370704E-12</v>
      </c>
      <c r="U302">
        <f t="shared" si="21"/>
        <v>2.3487930182437952E-10</v>
      </c>
      <c r="V302">
        <f t="shared" si="19"/>
        <v>3.4750000000000201</v>
      </c>
      <c r="W302">
        <f t="shared" si="20"/>
        <v>4.6975860364875904E-10</v>
      </c>
    </row>
    <row r="303" spans="1:23">
      <c r="A303">
        <v>7.00000000000004</v>
      </c>
      <c r="R303" s="4">
        <v>3.0826901427949099E-19</v>
      </c>
      <c r="S303" s="4">
        <v>2.8790212089035098E-14</v>
      </c>
      <c r="T303" s="4">
        <v>2.2703860235125E-12</v>
      </c>
      <c r="U303">
        <f t="shared" si="21"/>
        <v>1.8082130401246329E-10</v>
      </c>
      <c r="V303">
        <f t="shared" si="19"/>
        <v>3.50000000000002</v>
      </c>
      <c r="W303">
        <f t="shared" si="20"/>
        <v>3.6164260802492658E-10</v>
      </c>
    </row>
    <row r="304" spans="1:23">
      <c r="A304">
        <v>7.0500000000000398</v>
      </c>
      <c r="R304" s="6" t="s">
        <v>3</v>
      </c>
      <c r="S304" s="4">
        <v>1.19959217037646E-14</v>
      </c>
      <c r="T304" s="4">
        <v>1.2973634420071399E-12</v>
      </c>
      <c r="U304">
        <f t="shared" si="21"/>
        <v>1.3894411097294317E-10</v>
      </c>
      <c r="V304">
        <f t="shared" si="19"/>
        <v>3.5250000000000199</v>
      </c>
      <c r="W304">
        <f t="shared" si="20"/>
        <v>2.7788822194588634E-10</v>
      </c>
    </row>
    <row r="305" spans="1:23">
      <c r="A305">
        <v>7.1000000000000396</v>
      </c>
      <c r="R305" s="7"/>
      <c r="S305" s="4">
        <v>4.69405631886442E-15</v>
      </c>
      <c r="T305" s="4">
        <v>7.2499721759222901E-13</v>
      </c>
      <c r="U305">
        <f t="shared" si="21"/>
        <v>1.0656544174806851E-10</v>
      </c>
      <c r="V305">
        <f t="shared" si="19"/>
        <v>3.5500000000000198</v>
      </c>
      <c r="W305">
        <f t="shared" si="20"/>
        <v>2.1313088349613703E-10</v>
      </c>
    </row>
    <row r="306" spans="1:23">
      <c r="A306">
        <v>7.1500000000000403</v>
      </c>
      <c r="R306" s="8" t="s">
        <v>4</v>
      </c>
      <c r="S306" s="4">
        <v>1.7069295704961499E-15</v>
      </c>
      <c r="T306" s="4">
        <v>3.9545302777757902E-13</v>
      </c>
      <c r="U306">
        <f t="shared" si="21"/>
        <v>8.1578991600287139E-11</v>
      </c>
      <c r="V306">
        <f t="shared" si="19"/>
        <v>3.5750000000000202</v>
      </c>
      <c r="W306">
        <f t="shared" si="20"/>
        <v>1.6315798320057428E-10</v>
      </c>
    </row>
    <row r="307" spans="1:23">
      <c r="A307">
        <v>7.2000000000000401</v>
      </c>
      <c r="S307" s="4">
        <v>5.6897652349871799E-16</v>
      </c>
      <c r="T307" s="4">
        <v>2.1008442100683901E-13</v>
      </c>
      <c r="U307">
        <f t="shared" si="21"/>
        <v>6.2334140228427288E-11</v>
      </c>
      <c r="V307">
        <f t="shared" si="19"/>
        <v>3.6000000000000201</v>
      </c>
      <c r="W307">
        <f t="shared" si="20"/>
        <v>1.2466828045685458E-10</v>
      </c>
    </row>
    <row r="308" spans="1:23">
      <c r="A308">
        <v>7.25000000000004</v>
      </c>
      <c r="S308" s="4">
        <v>1.7069295704961501E-16</v>
      </c>
      <c r="T308" s="4">
        <v>1.08430668906755E-13</v>
      </c>
      <c r="U308">
        <f t="shared" si="21"/>
        <v>4.754001478549975E-11</v>
      </c>
      <c r="V308">
        <f t="shared" si="19"/>
        <v>3.62500000000002</v>
      </c>
      <c r="W308">
        <f t="shared" si="20"/>
        <v>9.5080029570999501E-11</v>
      </c>
    </row>
    <row r="309" spans="1:23">
      <c r="A309">
        <v>7.3000000000000398</v>
      </c>
      <c r="S309" s="4">
        <v>4.4919199223583E-17</v>
      </c>
      <c r="T309" s="4">
        <v>5.4215334453377802E-14</v>
      </c>
      <c r="U309">
        <f t="shared" si="21"/>
        <v>3.6189147206020271E-11</v>
      </c>
      <c r="V309">
        <f t="shared" si="19"/>
        <v>3.6500000000000199</v>
      </c>
      <c r="W309">
        <f t="shared" si="20"/>
        <v>7.2378294412040542E-11</v>
      </c>
    </row>
    <row r="310" spans="1:23">
      <c r="A310">
        <v>7.3500000000000396</v>
      </c>
      <c r="S310" s="4">
        <v>9.9820442719073299E-18</v>
      </c>
      <c r="T310" s="4">
        <v>2.6172920080940999E-14</v>
      </c>
      <c r="U310">
        <f t="shared" si="21"/>
        <v>2.7496858806874716E-11</v>
      </c>
      <c r="V310">
        <f t="shared" si="19"/>
        <v>3.6750000000000198</v>
      </c>
      <c r="W310">
        <f t="shared" si="20"/>
        <v>5.4993717613749431E-11</v>
      </c>
    </row>
    <row r="311" spans="1:23">
      <c r="A311">
        <v>7.4000000000000403</v>
      </c>
      <c r="S311" s="4">
        <v>1.76153722445423E-18</v>
      </c>
      <c r="T311" s="4">
        <v>1.2151712894722599E-14</v>
      </c>
      <c r="U311">
        <f t="shared" si="21"/>
        <v>2.0853238771497333E-11</v>
      </c>
      <c r="V311">
        <f t="shared" si="19"/>
        <v>3.7000000000000202</v>
      </c>
      <c r="W311">
        <f t="shared" si="20"/>
        <v>4.1706477542994667E-11</v>
      </c>
    </row>
    <row r="312" spans="1:23">
      <c r="A312">
        <v>7.4500000000000401</v>
      </c>
      <c r="S312" s="4">
        <v>2.2019215305677899E-19</v>
      </c>
      <c r="T312" s="4">
        <v>5.4007612865433799E-15</v>
      </c>
      <c r="U312">
        <f t="shared" si="21"/>
        <v>1.5785183911061595E-11</v>
      </c>
      <c r="V312">
        <f t="shared" si="19"/>
        <v>3.7250000000000201</v>
      </c>
      <c r="W312">
        <f t="shared" si="20"/>
        <v>3.1570367822123191E-11</v>
      </c>
    </row>
    <row r="313" spans="1:23">
      <c r="A313">
        <v>7.50000000000004</v>
      </c>
      <c r="S313" s="4">
        <v>1.46794768704519E-20</v>
      </c>
      <c r="T313" s="4">
        <v>2.2849374673837401E-15</v>
      </c>
      <c r="U313">
        <f t="shared" si="21"/>
        <v>1.1926457755413042E-11</v>
      </c>
      <c r="V313">
        <f t="shared" si="19"/>
        <v>3.75000000000002</v>
      </c>
      <c r="W313">
        <f t="shared" si="20"/>
        <v>2.3852915510826085E-11</v>
      </c>
    </row>
    <row r="314" spans="1:23">
      <c r="A314">
        <v>7.5500000000000398</v>
      </c>
      <c r="S314" s="6" t="s">
        <v>3</v>
      </c>
      <c r="T314" s="4">
        <v>9.1397498695349593E-16</v>
      </c>
      <c r="U314">
        <f t="shared" si="21"/>
        <v>8.9941266777417962E-12</v>
      </c>
      <c r="V314">
        <f t="shared" si="19"/>
        <v>3.7750000000000199</v>
      </c>
      <c r="W314">
        <f t="shared" si="20"/>
        <v>1.7988253355483592E-11</v>
      </c>
    </row>
    <row r="315" spans="1:23">
      <c r="A315">
        <v>7.6000000000000396</v>
      </c>
      <c r="S315" s="7"/>
      <c r="T315" s="4">
        <v>3.42740620107561E-16</v>
      </c>
      <c r="U315">
        <f t="shared" si="21"/>
        <v>6.7700554195794096E-12</v>
      </c>
      <c r="V315">
        <f t="shared" si="19"/>
        <v>3.8000000000000198</v>
      </c>
      <c r="W315">
        <f t="shared" si="20"/>
        <v>1.3540110839158819E-11</v>
      </c>
    </row>
    <row r="316" spans="1:23">
      <c r="A316">
        <v>7.6500000000000403</v>
      </c>
      <c r="S316" s="8" t="s">
        <v>4</v>
      </c>
      <c r="T316" s="4">
        <v>1.1921412873306401E-16</v>
      </c>
      <c r="U316">
        <f t="shared" si="21"/>
        <v>5.0864074351491201E-12</v>
      </c>
      <c r="V316">
        <f t="shared" si="19"/>
        <v>3.8250000000000202</v>
      </c>
      <c r="W316">
        <f t="shared" si="20"/>
        <v>1.017281487029824E-11</v>
      </c>
    </row>
    <row r="317" spans="1:23">
      <c r="A317">
        <v>7.7000000000000401</v>
      </c>
      <c r="T317" s="4">
        <v>3.7931768233247798E-17</v>
      </c>
      <c r="U317">
        <f t="shared" si="21"/>
        <v>3.814308053069655E-12</v>
      </c>
      <c r="V317">
        <f t="shared" si="19"/>
        <v>3.8500000000000201</v>
      </c>
      <c r="W317">
        <f t="shared" si="20"/>
        <v>7.6286161061393099E-12</v>
      </c>
    </row>
    <row r="318" spans="1:23">
      <c r="A318">
        <v>7.75000000000004</v>
      </c>
      <c r="T318" s="4">
        <v>1.08376480666422E-17</v>
      </c>
      <c r="U318">
        <f t="shared" si="21"/>
        <v>2.8549997996811664E-12</v>
      </c>
      <c r="V318">
        <f t="shared" si="19"/>
        <v>3.87500000000002</v>
      </c>
      <c r="W318">
        <f t="shared" si="20"/>
        <v>5.7099995993623329E-12</v>
      </c>
    </row>
    <row r="319" spans="1:23">
      <c r="A319">
        <v>7.8000000000000398</v>
      </c>
      <c r="T319" s="4">
        <v>2.70941201666056E-18</v>
      </c>
      <c r="U319">
        <f t="shared" si="21"/>
        <v>2.1329569851922684E-12</v>
      </c>
      <c r="V319">
        <f t="shared" si="19"/>
        <v>3.9000000000000199</v>
      </c>
      <c r="W319">
        <f t="shared" si="20"/>
        <v>4.2659139703845368E-12</v>
      </c>
    </row>
    <row r="320" spans="1:23">
      <c r="A320">
        <v>7.8500000000000396</v>
      </c>
      <c r="T320" s="4">
        <v>5.7040252982327604E-19</v>
      </c>
      <c r="U320">
        <f t="shared" si="21"/>
        <v>1.5905371238749586E-12</v>
      </c>
      <c r="V320">
        <f t="shared" si="19"/>
        <v>3.9250000000000198</v>
      </c>
      <c r="W320">
        <f t="shared" si="20"/>
        <v>3.1810742477499172E-12</v>
      </c>
    </row>
    <row r="321" spans="1:23">
      <c r="A321">
        <v>7.9000000000000403</v>
      </c>
      <c r="T321" s="4">
        <v>9.5067088303879304E-20</v>
      </c>
      <c r="U321">
        <f t="shared" si="21"/>
        <v>1.1838351234755214E-12</v>
      </c>
      <c r="V321">
        <f t="shared" si="19"/>
        <v>3.9500000000000202</v>
      </c>
      <c r="W321">
        <f t="shared" si="20"/>
        <v>2.3676702469510428E-12</v>
      </c>
    </row>
    <row r="322" spans="1:23">
      <c r="A322">
        <v>7.9500000000000401</v>
      </c>
      <c r="T322" s="4">
        <v>1.11843633298681E-20</v>
      </c>
      <c r="U322">
        <f t="shared" si="21"/>
        <v>8.7947668278370494E-13</v>
      </c>
      <c r="V322">
        <f t="shared" si="19"/>
        <v>3.9750000000000201</v>
      </c>
      <c r="W322">
        <f t="shared" si="20"/>
        <v>1.7589533655674099E-12</v>
      </c>
    </row>
    <row r="323" spans="1:23">
      <c r="A323">
        <v>8.0000000000000409</v>
      </c>
      <c r="T323" s="4">
        <v>6.9902270811675999E-22</v>
      </c>
      <c r="U323">
        <f t="shared" si="21"/>
        <v>6.521434492576202E-13</v>
      </c>
      <c r="V323">
        <f t="shared" si="19"/>
        <v>4.0000000000000204</v>
      </c>
      <c r="W323">
        <f t="shared" si="20"/>
        <v>1.3042868985152404E-12</v>
      </c>
    </row>
    <row r="324" spans="1:23">
      <c r="T324" s="6" t="s">
        <v>3</v>
      </c>
    </row>
    <row r="325" spans="1:23">
      <c r="T325" s="7"/>
    </row>
    <row r="326" spans="1:23">
      <c r="T326" s="8" t="s">
        <v>4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7</xdr:col>
                <xdr:colOff>152400</xdr:colOff>
                <xdr:row>165</xdr:row>
                <xdr:rowOff>38100</xdr:rowOff>
              </from>
              <to>
                <xdr:col>10</xdr:col>
                <xdr:colOff>594360</xdr:colOff>
                <xdr:row>169</xdr:row>
                <xdr:rowOff>152400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13</xdr:col>
                <xdr:colOff>152400</xdr:colOff>
                <xdr:row>325</xdr:row>
                <xdr:rowOff>99060</xdr:rowOff>
              </from>
              <to>
                <xdr:col>15</xdr:col>
                <xdr:colOff>693420</xdr:colOff>
                <xdr:row>330</xdr:row>
                <xdr:rowOff>99060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14</xdr:col>
                <xdr:colOff>152400</xdr:colOff>
                <xdr:row>337</xdr:row>
                <xdr:rowOff>144780</xdr:rowOff>
              </from>
              <to>
                <xdr:col>16</xdr:col>
                <xdr:colOff>883920</xdr:colOff>
                <xdr:row>342</xdr:row>
                <xdr:rowOff>137160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7">
            <anchor moveWithCells="1">
              <from>
                <xdr:col>16</xdr:col>
                <xdr:colOff>152400</xdr:colOff>
                <xdr:row>362</xdr:row>
                <xdr:rowOff>91440</xdr:rowOff>
              </from>
              <to>
                <xdr:col>18</xdr:col>
                <xdr:colOff>693420</xdr:colOff>
                <xdr:row>367</xdr:row>
                <xdr:rowOff>99060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1" name="Control 5">
          <controlPr defaultSize="0" r:id="rId7">
            <anchor moveWithCells="1">
              <from>
                <xdr:col>17</xdr:col>
                <xdr:colOff>152400</xdr:colOff>
                <xdr:row>374</xdr:row>
                <xdr:rowOff>160020</xdr:rowOff>
              </from>
              <to>
                <xdr:col>19</xdr:col>
                <xdr:colOff>693420</xdr:colOff>
                <xdr:row>379</xdr:row>
                <xdr:rowOff>160020</xdr:rowOff>
              </to>
            </anchor>
          </controlPr>
        </control>
      </mc:Choice>
      <mc:Fallback>
        <control shapeId="1029" r:id="rId11" name="Control 5"/>
      </mc:Fallback>
    </mc:AlternateContent>
    <mc:AlternateContent xmlns:mc="http://schemas.openxmlformats.org/markup-compatibility/2006">
      <mc:Choice Requires="x14">
        <control shapeId="1030" r:id="rId12" name="Control 6">
          <controlPr defaultSize="0" r:id="rId7">
            <anchor moveWithCells="1">
              <from>
                <xdr:col>18</xdr:col>
                <xdr:colOff>152400</xdr:colOff>
                <xdr:row>387</xdr:row>
                <xdr:rowOff>30480</xdr:rowOff>
              </from>
              <to>
                <xdr:col>20</xdr:col>
                <xdr:colOff>693420</xdr:colOff>
                <xdr:row>392</xdr:row>
                <xdr:rowOff>30480</xdr:rowOff>
              </to>
            </anchor>
          </controlPr>
        </control>
      </mc:Choice>
      <mc:Fallback>
        <control shapeId="1030" r:id="rId12" name="Control 6"/>
      </mc:Fallback>
    </mc:AlternateContent>
    <mc:AlternateContent xmlns:mc="http://schemas.openxmlformats.org/markup-compatibility/2006">
      <mc:Choice Requires="x14">
        <control shapeId="1031" r:id="rId13" name="Control 7">
          <controlPr defaultSize="0" r:id="rId9">
            <anchor moveWithCells="1">
              <from>
                <xdr:col>19</xdr:col>
                <xdr:colOff>152400</xdr:colOff>
                <xdr:row>399</xdr:row>
                <xdr:rowOff>99060</xdr:rowOff>
              </from>
              <to>
                <xdr:col>22</xdr:col>
                <xdr:colOff>182880</xdr:colOff>
                <xdr:row>404</xdr:row>
                <xdr:rowOff>83820</xdr:rowOff>
              </to>
            </anchor>
          </controlPr>
        </control>
      </mc:Choice>
      <mc:Fallback>
        <control shapeId="1031" r:id="rId13" name="Control 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0757-E77C-41CF-9262-D71A7EEC8DF9}">
  <sheetPr codeName="Sheet6"/>
  <dimension ref="A1:H103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/>
  <sheetData>
    <row r="1" spans="1:8"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t="s">
        <v>23</v>
      </c>
      <c r="B2" t="s">
        <v>33</v>
      </c>
      <c r="C2">
        <f t="shared" ref="C2:H2" si="0">EXP(C1)</f>
        <v>1</v>
      </c>
      <c r="D2">
        <f t="shared" si="0"/>
        <v>2.7182818284590451</v>
      </c>
      <c r="E2">
        <f t="shared" si="0"/>
        <v>7.3890560989306504</v>
      </c>
      <c r="F2">
        <f t="shared" si="0"/>
        <v>20.085536923187668</v>
      </c>
      <c r="G2">
        <f t="shared" si="0"/>
        <v>54.598150033144236</v>
      </c>
      <c r="H2">
        <f t="shared" si="0"/>
        <v>148.4131591025766</v>
      </c>
    </row>
    <row r="3" spans="1:8">
      <c r="A3">
        <f>EXP($B3)</f>
        <v>4.9787068367863944E-2</v>
      </c>
      <c r="B3">
        <v>-3</v>
      </c>
      <c r="C3" s="2">
        <f>_xlfn.NORM.DIST($B3,C$1,1,FALSE)/$A3*C$2</f>
        <v>8.9016054915951479E-2</v>
      </c>
      <c r="D3" s="2">
        <f t="shared" ref="D3:H3" si="1">_xlfn.NORM.DIST($B3,D$1,1,FALSE)/$A3*D$2</f>
        <v>7.306882745280777E-3</v>
      </c>
      <c r="E3" s="2">
        <f t="shared" si="1"/>
        <v>2.206487398811668E-4</v>
      </c>
      <c r="F3" s="2">
        <f t="shared" si="1"/>
        <v>2.4511860875074091E-6</v>
      </c>
      <c r="G3" s="2">
        <f t="shared" si="1"/>
        <v>1.0017437292785763E-8</v>
      </c>
      <c r="H3" s="2">
        <f t="shared" si="1"/>
        <v>1.5060607839169267E-11</v>
      </c>
    </row>
    <row r="4" spans="1:8">
      <c r="A4">
        <f>EXP($B4)</f>
        <v>5.5023220056407231E-2</v>
      </c>
      <c r="B4">
        <v>-2.9</v>
      </c>
      <c r="C4" s="2">
        <f t="shared" ref="C4:C21" si="2">_xlfn.NORM.DIST($B4,C$1,1,FALSE)/$A4*C$2</f>
        <v>0.10818218951332903</v>
      </c>
      <c r="D4" s="2">
        <f t="shared" ref="D4:D21" si="3">_xlfn.NORM.DIST($B4,D$1,1,FALSE)/$A4*D$2</f>
        <v>9.8140668150165592E-3</v>
      </c>
      <c r="E4" s="2">
        <f t="shared" ref="E4:E21" si="4">_xlfn.NORM.DIST($B4,E$1,1,FALSE)/$A4*E$2</f>
        <v>3.2752750122622419E-4</v>
      </c>
      <c r="F4" s="2">
        <f t="shared" ref="F4:F21" si="5">_xlfn.NORM.DIST($B4,F$1,1,FALSE)/$A4*F$2</f>
        <v>4.021166460157026E-6</v>
      </c>
      <c r="G4" s="2">
        <f t="shared" ref="G4:G21" si="6">_xlfn.NORM.DIST($B4,G$1,1,FALSE)/$A4*G$2</f>
        <v>1.8161923801018424E-8</v>
      </c>
      <c r="H4" s="2">
        <f t="shared" ref="H4:H21" si="7">_xlfn.NORM.DIST($B4,H$1,1,FALSE)/$A4*H$2</f>
        <v>3.0177076586413001E-11</v>
      </c>
    </row>
    <row r="5" spans="1:8">
      <c r="A5">
        <f>EXP($B5)</f>
        <v>6.0810062625217973E-2</v>
      </c>
      <c r="B5">
        <v>-2.8</v>
      </c>
      <c r="C5" s="2">
        <f t="shared" si="2"/>
        <v>0.13016680531582656</v>
      </c>
      <c r="D5" s="2">
        <f t="shared" si="3"/>
        <v>1.3050373392056067E-2</v>
      </c>
      <c r="E5" s="2">
        <f t="shared" si="4"/>
        <v>4.813391064678924E-4</v>
      </c>
      <c r="F5" s="2">
        <f t="shared" si="5"/>
        <v>6.5310780709896609E-6</v>
      </c>
      <c r="G5" s="2">
        <f t="shared" si="6"/>
        <v>3.2600489504707005E-8</v>
      </c>
      <c r="H5" s="2">
        <f t="shared" si="7"/>
        <v>5.9864434610974174E-11</v>
      </c>
    </row>
    <row r="6" spans="1:8">
      <c r="A6">
        <f t="shared" ref="A6:A69" si="8">EXP($B6)</f>
        <v>6.7205512739749756E-2</v>
      </c>
      <c r="B6">
        <v>-2.7</v>
      </c>
      <c r="C6" s="2">
        <f t="shared" si="2"/>
        <v>0.15506071436099567</v>
      </c>
      <c r="D6" s="2">
        <f t="shared" si="3"/>
        <v>1.7181216889118018E-2</v>
      </c>
      <c r="E6" s="2">
        <f t="shared" si="4"/>
        <v>7.0034426743077847E-4</v>
      </c>
      <c r="F6" s="2">
        <f t="shared" si="5"/>
        <v>1.0502066263039428E-5</v>
      </c>
      <c r="G6" s="2">
        <f t="shared" si="6"/>
        <v>5.7935325091155399E-8</v>
      </c>
      <c r="H6" s="2">
        <f t="shared" si="7"/>
        <v>1.1757572366374336E-10</v>
      </c>
    </row>
    <row r="7" spans="1:8">
      <c r="A7">
        <f t="shared" si="8"/>
        <v>7.4273578214333877E-2</v>
      </c>
      <c r="B7">
        <v>-2.6</v>
      </c>
      <c r="C7" s="2">
        <f t="shared" si="2"/>
        <v>0.18287753949983077</v>
      </c>
      <c r="D7" s="2">
        <f t="shared" si="3"/>
        <v>2.2394530294842889E-2</v>
      </c>
      <c r="E7" s="2">
        <f t="shared" si="4"/>
        <v>1.0088557277610412E-3</v>
      </c>
      <c r="F7" s="2">
        <f t="shared" si="5"/>
        <v>1.6719438503391357E-5</v>
      </c>
      <c r="G7" s="2">
        <f t="shared" si="6"/>
        <v>1.0193417927290118E-7</v>
      </c>
      <c r="H7" s="2">
        <f t="shared" si="7"/>
        <v>2.2862488020346847E-10</v>
      </c>
    </row>
    <row r="8" spans="1:8">
      <c r="A8">
        <f t="shared" si="8"/>
        <v>8.20849986238988E-2</v>
      </c>
      <c r="B8">
        <v>-2.5</v>
      </c>
      <c r="C8" s="2">
        <f t="shared" si="2"/>
        <v>0.21353841490429445</v>
      </c>
      <c r="D8" s="2">
        <f t="shared" si="3"/>
        <v>2.8899281862970003E-2</v>
      </c>
      <c r="E8" s="2">
        <f t="shared" si="4"/>
        <v>1.438810521893858E-3</v>
      </c>
      <c r="F8" s="2">
        <f t="shared" si="5"/>
        <v>2.6352733948319063E-5</v>
      </c>
      <c r="G8" s="2">
        <f t="shared" si="6"/>
        <v>1.7756332462477415E-7</v>
      </c>
      <c r="H8" s="2">
        <f t="shared" si="7"/>
        <v>4.4013547740977409E-10</v>
      </c>
    </row>
    <row r="9" spans="1:8">
      <c r="A9">
        <f t="shared" si="8"/>
        <v>9.0717953289412512E-2</v>
      </c>
      <c r="B9">
        <v>-2.4</v>
      </c>
      <c r="C9" s="2">
        <f t="shared" si="2"/>
        <v>0.24685885740167504</v>
      </c>
      <c r="D9" s="2">
        <f t="shared" si="3"/>
        <v>3.6922338444445917E-2</v>
      </c>
      <c r="E9" s="2">
        <f t="shared" si="4"/>
        <v>2.0315859532258882E-3</v>
      </c>
      <c r="F9" s="2">
        <f t="shared" si="5"/>
        <v>4.1123182959738504E-5</v>
      </c>
      <c r="G9" s="2">
        <f t="shared" si="6"/>
        <v>3.0622719805051245E-7</v>
      </c>
      <c r="H9" s="2">
        <f t="shared" si="7"/>
        <v>8.3889251106543272E-10</v>
      </c>
    </row>
    <row r="10" spans="1:8">
      <c r="A10">
        <f t="shared" si="8"/>
        <v>0.10025884372280375</v>
      </c>
      <c r="B10">
        <v>-2.2999999999999998</v>
      </c>
      <c r="C10" s="2">
        <f t="shared" si="2"/>
        <v>0.28253904283915293</v>
      </c>
      <c r="D10" s="2">
        <f t="shared" si="3"/>
        <v>4.6703389660503192E-2</v>
      </c>
      <c r="E10" s="2">
        <f t="shared" si="4"/>
        <v>2.8400360500651575E-3</v>
      </c>
      <c r="F10" s="2">
        <f t="shared" si="5"/>
        <v>6.3533798539293287E-5</v>
      </c>
      <c r="G10" s="2">
        <f t="shared" si="6"/>
        <v>5.2286709104178239E-7</v>
      </c>
      <c r="H10" s="2">
        <f t="shared" si="7"/>
        <v>1.5830087426843953E-9</v>
      </c>
    </row>
    <row r="11" spans="1:8">
      <c r="A11">
        <f t="shared" si="8"/>
        <v>0.11080315836233387</v>
      </c>
      <c r="B11">
        <v>-2.2000000000000002</v>
      </c>
      <c r="C11" s="2">
        <f t="shared" si="2"/>
        <v>0.32015867932416775</v>
      </c>
      <c r="D11" s="2">
        <f t="shared" si="3"/>
        <v>5.8487715795008319E-2</v>
      </c>
      <c r="E11" s="2">
        <f t="shared" si="4"/>
        <v>3.9306969289802981E-3</v>
      </c>
      <c r="F11" s="2">
        <f t="shared" si="5"/>
        <v>9.7180689570526048E-5</v>
      </c>
      <c r="G11" s="2">
        <f t="shared" si="6"/>
        <v>8.8388530057781396E-7</v>
      </c>
      <c r="H11" s="2">
        <f t="shared" si="7"/>
        <v>2.9574496840999809E-9</v>
      </c>
    </row>
    <row r="12" spans="1:8">
      <c r="A12">
        <f t="shared" si="8"/>
        <v>0.12245642825298191</v>
      </c>
      <c r="B12">
        <v>-2.1</v>
      </c>
      <c r="C12" s="2">
        <f t="shared" si="2"/>
        <v>0.35917751814189597</v>
      </c>
      <c r="D12" s="2">
        <f t="shared" si="3"/>
        <v>7.2516690254810931E-2</v>
      </c>
      <c r="E12" s="2">
        <f t="shared" si="4"/>
        <v>5.3860740654853301E-3</v>
      </c>
      <c r="F12" s="2">
        <f t="shared" si="5"/>
        <v>1.4716759284588187E-4</v>
      </c>
      <c r="G12" s="2">
        <f t="shared" si="6"/>
        <v>1.4793044702199199E-6</v>
      </c>
      <c r="H12" s="2">
        <f t="shared" si="7"/>
        <v>5.4702663260572382E-9</v>
      </c>
    </row>
    <row r="13" spans="1:8">
      <c r="A13">
        <f t="shared" si="8"/>
        <v>0.1353352832366127</v>
      </c>
      <c r="B13">
        <v>-2</v>
      </c>
      <c r="C13" s="2">
        <f t="shared" si="2"/>
        <v>0.3989422804014327</v>
      </c>
      <c r="D13" s="2">
        <f t="shared" si="3"/>
        <v>8.9016054915951465E-2</v>
      </c>
      <c r="E13" s="2">
        <f t="shared" si="4"/>
        <v>7.306882745280777E-3</v>
      </c>
      <c r="F13" s="2">
        <f t="shared" si="5"/>
        <v>2.206487398811668E-4</v>
      </c>
      <c r="G13" s="2">
        <f t="shared" si="6"/>
        <v>2.4511860875074091E-6</v>
      </c>
      <c r="H13" s="2">
        <f t="shared" si="7"/>
        <v>1.0017437292785763E-8</v>
      </c>
    </row>
    <row r="14" spans="1:8">
      <c r="A14">
        <f t="shared" si="8"/>
        <v>0.14956861922263506</v>
      </c>
      <c r="B14">
        <v>-1.9</v>
      </c>
      <c r="C14" s="2">
        <f t="shared" si="2"/>
        <v>0.43870041132763621</v>
      </c>
      <c r="D14" s="2">
        <f t="shared" si="3"/>
        <v>0.108182189513329</v>
      </c>
      <c r="E14" s="2">
        <f t="shared" si="4"/>
        <v>9.8140668150165592E-3</v>
      </c>
      <c r="F14" s="2">
        <f t="shared" si="5"/>
        <v>3.2752750122622419E-4</v>
      </c>
      <c r="G14" s="2">
        <f t="shared" si="6"/>
        <v>4.0211664601570251E-6</v>
      </c>
      <c r="H14" s="2">
        <f t="shared" si="7"/>
        <v>1.8161923801018424E-8</v>
      </c>
    </row>
    <row r="15" spans="1:8">
      <c r="A15">
        <f t="shared" si="8"/>
        <v>0.16529888822158653</v>
      </c>
      <c r="B15">
        <v>-1.8</v>
      </c>
      <c r="C15" s="2">
        <f t="shared" si="2"/>
        <v>0.47762062498000502</v>
      </c>
      <c r="D15" s="2">
        <f t="shared" si="3"/>
        <v>0.13016680531582656</v>
      </c>
      <c r="E15" s="2">
        <f t="shared" si="4"/>
        <v>1.305037339205607E-2</v>
      </c>
      <c r="F15" s="2">
        <f t="shared" si="5"/>
        <v>4.8133910646789245E-4</v>
      </c>
      <c r="G15" s="2">
        <f t="shared" si="6"/>
        <v>6.5310780709896609E-6</v>
      </c>
      <c r="H15" s="2">
        <f t="shared" si="7"/>
        <v>3.2600489504707011E-8</v>
      </c>
    </row>
    <row r="16" spans="1:8">
      <c r="A16">
        <f t="shared" si="8"/>
        <v>0.18268352405273466</v>
      </c>
      <c r="B16">
        <v>-1.7</v>
      </c>
      <c r="C16" s="2">
        <f t="shared" si="2"/>
        <v>0.51481970180155989</v>
      </c>
      <c r="D16" s="2">
        <f t="shared" si="3"/>
        <v>0.15506071436099561</v>
      </c>
      <c r="E16" s="2">
        <f t="shared" si="4"/>
        <v>1.7181216889118014E-2</v>
      </c>
      <c r="F16" s="2">
        <f t="shared" si="5"/>
        <v>7.0034426743077825E-4</v>
      </c>
      <c r="G16" s="2">
        <f t="shared" si="6"/>
        <v>1.0502066263039427E-5</v>
      </c>
      <c r="H16" s="2">
        <f t="shared" si="7"/>
        <v>5.7935325091155393E-8</v>
      </c>
    </row>
    <row r="17" spans="1:8">
      <c r="A17">
        <f t="shared" si="8"/>
        <v>0.20189651799465538</v>
      </c>
      <c r="B17">
        <v>-1.6</v>
      </c>
      <c r="C17" s="2">
        <f t="shared" si="2"/>
        <v>0.54939449070831348</v>
      </c>
      <c r="D17" s="2">
        <f t="shared" si="3"/>
        <v>0.18287753949983077</v>
      </c>
      <c r="E17" s="2">
        <f t="shared" si="4"/>
        <v>2.2394530294842892E-2</v>
      </c>
      <c r="F17" s="2">
        <f t="shared" si="5"/>
        <v>1.0088557277610412E-3</v>
      </c>
      <c r="G17" s="2">
        <f t="shared" si="6"/>
        <v>1.6719438503391357E-5</v>
      </c>
      <c r="H17" s="2">
        <f t="shared" si="7"/>
        <v>1.0193417927290118E-7</v>
      </c>
    </row>
    <row r="18" spans="1:8">
      <c r="A18">
        <f t="shared" si="8"/>
        <v>0.22313016014842982</v>
      </c>
      <c r="B18">
        <v>-1.5</v>
      </c>
      <c r="C18" s="2">
        <f t="shared" si="2"/>
        <v>0.58045759291229182</v>
      </c>
      <c r="D18" s="2">
        <f t="shared" si="3"/>
        <v>0.21353841490429445</v>
      </c>
      <c r="E18" s="2">
        <f t="shared" si="4"/>
        <v>2.8899281862970007E-2</v>
      </c>
      <c r="F18" s="2">
        <f t="shared" si="5"/>
        <v>1.438810521893858E-3</v>
      </c>
      <c r="G18" s="2">
        <f t="shared" si="6"/>
        <v>2.6352733948319066E-5</v>
      </c>
      <c r="H18" s="2">
        <f t="shared" si="7"/>
        <v>1.7756332462477417E-7</v>
      </c>
    </row>
    <row r="19" spans="1:8">
      <c r="A19">
        <f t="shared" si="8"/>
        <v>0.24659696394160649</v>
      </c>
      <c r="B19">
        <v>-1.4</v>
      </c>
      <c r="C19" s="2">
        <f t="shared" si="2"/>
        <v>0.6071748136818097</v>
      </c>
      <c r="D19" s="2">
        <f t="shared" si="3"/>
        <v>0.24685885740167504</v>
      </c>
      <c r="E19" s="2">
        <f t="shared" si="4"/>
        <v>3.692233844444593E-2</v>
      </c>
      <c r="F19" s="2">
        <f t="shared" si="5"/>
        <v>2.0315859532258882E-3</v>
      </c>
      <c r="G19" s="2">
        <f t="shared" si="6"/>
        <v>4.1123182959738504E-5</v>
      </c>
      <c r="H19" s="2">
        <f t="shared" si="7"/>
        <v>3.0622719805051245E-7</v>
      </c>
    </row>
    <row r="20" spans="1:8">
      <c r="A20">
        <f t="shared" si="8"/>
        <v>0.27253179303401259</v>
      </c>
      <c r="B20">
        <v>-1.3</v>
      </c>
      <c r="C20" s="2">
        <f t="shared" si="2"/>
        <v>0.62880220373562123</v>
      </c>
      <c r="D20" s="2">
        <f t="shared" si="3"/>
        <v>0.28253904283915293</v>
      </c>
      <c r="E20" s="2">
        <f t="shared" si="4"/>
        <v>4.6703389660503206E-2</v>
      </c>
      <c r="F20" s="2">
        <f t="shared" si="5"/>
        <v>2.8400360500651575E-3</v>
      </c>
      <c r="G20" s="2">
        <f t="shared" si="6"/>
        <v>6.35337985392933E-5</v>
      </c>
      <c r="H20" s="2">
        <f t="shared" si="7"/>
        <v>5.2286709104178261E-7</v>
      </c>
    </row>
    <row r="21" spans="1:8">
      <c r="A21">
        <f t="shared" si="8"/>
        <v>0.30119421191220214</v>
      </c>
      <c r="B21">
        <v>-1.2</v>
      </c>
      <c r="C21" s="2">
        <f t="shared" si="2"/>
        <v>0.64472040730921487</v>
      </c>
      <c r="D21" s="2">
        <f t="shared" si="3"/>
        <v>0.32015867932416764</v>
      </c>
      <c r="E21" s="2">
        <f t="shared" si="4"/>
        <v>5.8487715795008305E-2</v>
      </c>
      <c r="F21" s="2">
        <f t="shared" si="5"/>
        <v>3.9306969289802972E-3</v>
      </c>
      <c r="G21" s="2">
        <f t="shared" si="6"/>
        <v>9.7180689570526034E-5</v>
      </c>
      <c r="H21" s="2">
        <f t="shared" si="7"/>
        <v>8.8388530057781375E-7</v>
      </c>
    </row>
    <row r="22" spans="1:8">
      <c r="A22">
        <f t="shared" si="8"/>
        <v>0.33287108369807955</v>
      </c>
      <c r="B22">
        <v>-1.1000000000000001</v>
      </c>
      <c r="C22" s="2">
        <f t="shared" ref="C22:H31" si="9">_xlfn.NORM.DIST($B22,C$1,1,FALSE)/$A22*C$2</f>
        <v>0.65446410848395176</v>
      </c>
      <c r="D22" s="2">
        <f t="shared" si="9"/>
        <v>0.35917751814189591</v>
      </c>
      <c r="E22" s="2">
        <f t="shared" si="9"/>
        <v>7.2516690254810917E-2</v>
      </c>
      <c r="F22" s="2">
        <f t="shared" si="9"/>
        <v>5.3860740654853301E-3</v>
      </c>
      <c r="G22" s="2">
        <f t="shared" si="9"/>
        <v>1.4716759284588187E-4</v>
      </c>
      <c r="H22" s="2">
        <f t="shared" si="9"/>
        <v>1.4793044702199199E-6</v>
      </c>
    </row>
    <row r="23" spans="1:8">
      <c r="A23">
        <f t="shared" si="8"/>
        <v>0.36787944117144233</v>
      </c>
      <c r="B23">
        <v>-1</v>
      </c>
      <c r="C23" s="2">
        <f t="shared" si="9"/>
        <v>0.65774462347945695</v>
      </c>
      <c r="D23" s="2">
        <f t="shared" si="9"/>
        <v>0.3989422804014327</v>
      </c>
      <c r="E23" s="2">
        <f t="shared" si="9"/>
        <v>8.9016054915951479E-2</v>
      </c>
      <c r="F23" s="2">
        <f t="shared" si="9"/>
        <v>7.306882745280777E-3</v>
      </c>
      <c r="G23" s="2">
        <f t="shared" si="9"/>
        <v>2.206487398811668E-4</v>
      </c>
      <c r="H23" s="2">
        <f t="shared" si="9"/>
        <v>2.4511860875074095E-6</v>
      </c>
    </row>
    <row r="24" spans="1:8">
      <c r="A24">
        <f t="shared" si="8"/>
        <v>0.40656965974059911</v>
      </c>
      <c r="B24">
        <v>-0.9</v>
      </c>
      <c r="C24" s="2">
        <f t="shared" si="9"/>
        <v>0.65446410848395176</v>
      </c>
      <c r="D24" s="2">
        <f t="shared" si="9"/>
        <v>0.43870041132763621</v>
      </c>
      <c r="E24" s="2">
        <f t="shared" si="9"/>
        <v>0.10818218951332903</v>
      </c>
      <c r="F24" s="2">
        <f t="shared" si="9"/>
        <v>9.8140668150165592E-3</v>
      </c>
      <c r="G24" s="2">
        <f t="shared" si="9"/>
        <v>3.2752750122622414E-4</v>
      </c>
      <c r="H24" s="2">
        <f t="shared" si="9"/>
        <v>4.021166460157026E-6</v>
      </c>
    </row>
    <row r="25" spans="1:8">
      <c r="A25">
        <f t="shared" si="8"/>
        <v>0.44932896411722156</v>
      </c>
      <c r="B25">
        <v>-0.8</v>
      </c>
      <c r="C25" s="2">
        <f t="shared" si="9"/>
        <v>0.64472040730921498</v>
      </c>
      <c r="D25" s="2">
        <f t="shared" si="9"/>
        <v>0.47762062498000502</v>
      </c>
      <c r="E25" s="2">
        <f t="shared" si="9"/>
        <v>0.13016680531582658</v>
      </c>
      <c r="F25" s="2">
        <f t="shared" si="9"/>
        <v>1.3050373392056072E-2</v>
      </c>
      <c r="G25" s="2">
        <f t="shared" si="9"/>
        <v>4.813391064678924E-4</v>
      </c>
      <c r="H25" s="2">
        <f t="shared" si="9"/>
        <v>6.5310780709896617E-6</v>
      </c>
    </row>
    <row r="26" spans="1:8">
      <c r="A26">
        <f t="shared" si="8"/>
        <v>0.49658530379140953</v>
      </c>
      <c r="B26">
        <v>-0.7</v>
      </c>
      <c r="C26" s="2">
        <f t="shared" si="9"/>
        <v>0.62880220373562123</v>
      </c>
      <c r="D26" s="2">
        <f t="shared" si="9"/>
        <v>0.51481970180155989</v>
      </c>
      <c r="E26" s="2">
        <f t="shared" si="9"/>
        <v>0.15506071436099564</v>
      </c>
      <c r="F26" s="2">
        <f t="shared" si="9"/>
        <v>1.7181216889118014E-2</v>
      </c>
      <c r="G26" s="2">
        <f t="shared" si="9"/>
        <v>7.0034426743077825E-4</v>
      </c>
      <c r="H26" s="2">
        <f t="shared" si="9"/>
        <v>1.0502066263039428E-5</v>
      </c>
    </row>
    <row r="27" spans="1:8">
      <c r="A27">
        <f t="shared" si="8"/>
        <v>0.54881163609402639</v>
      </c>
      <c r="B27">
        <v>-0.6</v>
      </c>
      <c r="C27" s="2">
        <f t="shared" si="9"/>
        <v>0.60717481368180981</v>
      </c>
      <c r="D27" s="2">
        <f t="shared" si="9"/>
        <v>0.54939449070831337</v>
      </c>
      <c r="E27" s="2">
        <f t="shared" si="9"/>
        <v>0.18287753949983077</v>
      </c>
      <c r="F27" s="2">
        <f t="shared" si="9"/>
        <v>2.2394530294842889E-2</v>
      </c>
      <c r="G27" s="2">
        <f t="shared" si="9"/>
        <v>1.008855727761041E-3</v>
      </c>
      <c r="H27" s="2">
        <f t="shared" si="9"/>
        <v>1.6719438503391357E-5</v>
      </c>
    </row>
    <row r="28" spans="1:8">
      <c r="A28">
        <f t="shared" si="8"/>
        <v>0.60653065971263342</v>
      </c>
      <c r="B28">
        <v>-0.5</v>
      </c>
      <c r="C28" s="2">
        <f t="shared" si="9"/>
        <v>0.58045759291229171</v>
      </c>
      <c r="D28" s="2">
        <f t="shared" si="9"/>
        <v>0.58045759291229171</v>
      </c>
      <c r="E28" s="2">
        <f t="shared" si="9"/>
        <v>0.21353841490429445</v>
      </c>
      <c r="F28" s="2">
        <f t="shared" si="9"/>
        <v>2.8899281862970007E-2</v>
      </c>
      <c r="G28" s="2">
        <f t="shared" si="9"/>
        <v>1.4388105218938578E-3</v>
      </c>
      <c r="H28" s="2">
        <f t="shared" si="9"/>
        <v>2.6352733948319066E-5</v>
      </c>
    </row>
    <row r="29" spans="1:8">
      <c r="A29">
        <f t="shared" si="8"/>
        <v>0.67032004603563933</v>
      </c>
      <c r="B29">
        <v>-0.4</v>
      </c>
      <c r="C29" s="2">
        <f t="shared" si="9"/>
        <v>0.54939449070831348</v>
      </c>
      <c r="D29" s="2">
        <f t="shared" si="9"/>
        <v>0.6071748136818097</v>
      </c>
      <c r="E29" s="2">
        <f t="shared" si="9"/>
        <v>0.24685885740167504</v>
      </c>
      <c r="F29" s="2">
        <f t="shared" si="9"/>
        <v>3.6922338444445923E-2</v>
      </c>
      <c r="G29" s="2">
        <f t="shared" si="9"/>
        <v>2.0315859532258882E-3</v>
      </c>
      <c r="H29" s="2">
        <f t="shared" si="9"/>
        <v>4.1123182959738504E-5</v>
      </c>
    </row>
    <row r="30" spans="1:8">
      <c r="A30">
        <f t="shared" si="8"/>
        <v>0.74081822068171788</v>
      </c>
      <c r="B30">
        <v>-0.3</v>
      </c>
      <c r="C30" s="2">
        <f t="shared" si="9"/>
        <v>0.51481970180155978</v>
      </c>
      <c r="D30" s="2">
        <f t="shared" si="9"/>
        <v>0.62880220373562123</v>
      </c>
      <c r="E30" s="2">
        <f t="shared" si="9"/>
        <v>0.28253904283915299</v>
      </c>
      <c r="F30" s="2">
        <f t="shared" si="9"/>
        <v>4.6703389660503206E-2</v>
      </c>
      <c r="G30" s="2">
        <f t="shared" si="9"/>
        <v>2.8400360500651575E-3</v>
      </c>
      <c r="H30" s="2">
        <f t="shared" si="9"/>
        <v>6.3533798539293287E-5</v>
      </c>
    </row>
    <row r="31" spans="1:8">
      <c r="A31">
        <f t="shared" si="8"/>
        <v>0.81873075307798182</v>
      </c>
      <c r="B31">
        <v>-0.2</v>
      </c>
      <c r="C31" s="2">
        <f t="shared" si="9"/>
        <v>0.47762062498000507</v>
      </c>
      <c r="D31" s="2">
        <f t="shared" si="9"/>
        <v>0.64472040730921498</v>
      </c>
      <c r="E31" s="2">
        <f t="shared" si="9"/>
        <v>0.32015867932416769</v>
      </c>
      <c r="F31" s="2">
        <f t="shared" si="9"/>
        <v>5.8487715795008312E-2</v>
      </c>
      <c r="G31" s="2">
        <f t="shared" si="9"/>
        <v>3.9306969289802981E-3</v>
      </c>
      <c r="H31" s="2">
        <f t="shared" si="9"/>
        <v>9.7180689570526048E-5</v>
      </c>
    </row>
    <row r="32" spans="1:8">
      <c r="A32">
        <f t="shared" si="8"/>
        <v>0.90483741803595952</v>
      </c>
      <c r="B32">
        <v>-0.1</v>
      </c>
      <c r="C32" s="2">
        <f t="shared" ref="C32:H41" si="10">_xlfn.NORM.DIST($B32,C$1,1,FALSE)/$A32*C$2</f>
        <v>0.43870041132763626</v>
      </c>
      <c r="D32" s="2">
        <f t="shared" si="10"/>
        <v>0.65446410848395176</v>
      </c>
      <c r="E32" s="2">
        <f t="shared" si="10"/>
        <v>0.35917751814189597</v>
      </c>
      <c r="F32" s="2">
        <f t="shared" si="10"/>
        <v>7.2516690254810917E-2</v>
      </c>
      <c r="G32" s="2">
        <f t="shared" si="10"/>
        <v>5.3860740654853301E-3</v>
      </c>
      <c r="H32" s="2">
        <f t="shared" si="10"/>
        <v>1.4716759284588187E-4</v>
      </c>
    </row>
    <row r="33" spans="1:8">
      <c r="A33">
        <f t="shared" si="8"/>
        <v>1</v>
      </c>
      <c r="B33">
        <v>0</v>
      </c>
      <c r="C33" s="2">
        <f t="shared" si="10"/>
        <v>0.3989422804014327</v>
      </c>
      <c r="D33" s="2">
        <f t="shared" si="10"/>
        <v>0.65774462347945695</v>
      </c>
      <c r="E33" s="2">
        <f t="shared" si="10"/>
        <v>0.39894228040143276</v>
      </c>
      <c r="F33" s="2">
        <f t="shared" si="10"/>
        <v>8.9016054915951479E-2</v>
      </c>
      <c r="G33" s="2">
        <f t="shared" si="10"/>
        <v>7.306882745280777E-3</v>
      </c>
      <c r="H33" s="2">
        <f t="shared" si="10"/>
        <v>2.206487398811668E-4</v>
      </c>
    </row>
    <row r="34" spans="1:8">
      <c r="A34">
        <f t="shared" si="8"/>
        <v>1.1051709180756477</v>
      </c>
      <c r="B34">
        <v>0.1</v>
      </c>
      <c r="C34" s="2">
        <f t="shared" si="10"/>
        <v>0.35917751814189597</v>
      </c>
      <c r="D34" s="2">
        <f t="shared" si="10"/>
        <v>0.65446410848395176</v>
      </c>
      <c r="E34" s="2">
        <f t="shared" si="10"/>
        <v>0.43870041132763621</v>
      </c>
      <c r="F34" s="2">
        <f t="shared" si="10"/>
        <v>0.10818218951332903</v>
      </c>
      <c r="G34" s="2">
        <f t="shared" si="10"/>
        <v>9.8140668150165575E-3</v>
      </c>
      <c r="H34" s="2">
        <f t="shared" si="10"/>
        <v>3.2752750122622414E-4</v>
      </c>
    </row>
    <row r="35" spans="1:8">
      <c r="A35">
        <f t="shared" si="8"/>
        <v>1.2214027581601699</v>
      </c>
      <c r="B35">
        <v>0.2</v>
      </c>
      <c r="C35" s="2">
        <f t="shared" si="10"/>
        <v>0.32015867932416781</v>
      </c>
      <c r="D35" s="2">
        <f t="shared" si="10"/>
        <v>0.64472040730921487</v>
      </c>
      <c r="E35" s="2">
        <f t="shared" si="10"/>
        <v>0.47762062498000507</v>
      </c>
      <c r="F35" s="2">
        <f t="shared" si="10"/>
        <v>0.13016680531582656</v>
      </c>
      <c r="G35" s="2">
        <f t="shared" si="10"/>
        <v>1.3050373392056069E-2</v>
      </c>
      <c r="H35" s="2">
        <f t="shared" si="10"/>
        <v>4.813391064678924E-4</v>
      </c>
    </row>
    <row r="36" spans="1:8">
      <c r="A36">
        <f t="shared" si="8"/>
        <v>1.3498588075760032</v>
      </c>
      <c r="B36">
        <v>0.3</v>
      </c>
      <c r="C36" s="2">
        <f t="shared" si="10"/>
        <v>0.28253904283915282</v>
      </c>
      <c r="D36" s="2">
        <f t="shared" si="10"/>
        <v>0.62880220373562123</v>
      </c>
      <c r="E36" s="2">
        <f t="shared" si="10"/>
        <v>0.51481970180155989</v>
      </c>
      <c r="F36" s="2">
        <f t="shared" si="10"/>
        <v>0.15506071436099564</v>
      </c>
      <c r="G36" s="2">
        <f t="shared" si="10"/>
        <v>1.7181216889118011E-2</v>
      </c>
      <c r="H36" s="2">
        <f t="shared" si="10"/>
        <v>7.0034426743077825E-4</v>
      </c>
    </row>
    <row r="37" spans="1:8">
      <c r="A37">
        <f t="shared" si="8"/>
        <v>1.4918246976412703</v>
      </c>
      <c r="B37">
        <v>0.4</v>
      </c>
      <c r="C37" s="2">
        <f t="shared" si="10"/>
        <v>0.24685885740167504</v>
      </c>
      <c r="D37" s="2">
        <f t="shared" si="10"/>
        <v>0.6071748136818097</v>
      </c>
      <c r="E37" s="2">
        <f t="shared" si="10"/>
        <v>0.54939449070831348</v>
      </c>
      <c r="F37" s="2">
        <f t="shared" si="10"/>
        <v>0.18287753949983074</v>
      </c>
      <c r="G37" s="2">
        <f t="shared" si="10"/>
        <v>2.2394530294842886E-2</v>
      </c>
      <c r="H37" s="2">
        <f t="shared" si="10"/>
        <v>1.008855727761041E-3</v>
      </c>
    </row>
    <row r="38" spans="1:8">
      <c r="A38">
        <f t="shared" si="8"/>
        <v>1.6487212707001282</v>
      </c>
      <c r="B38">
        <v>0.5</v>
      </c>
      <c r="C38" s="2">
        <f t="shared" si="10"/>
        <v>0.21353841490429445</v>
      </c>
      <c r="D38" s="2">
        <f t="shared" si="10"/>
        <v>0.58045759291229171</v>
      </c>
      <c r="E38" s="2">
        <f t="shared" si="10"/>
        <v>0.58045759291229171</v>
      </c>
      <c r="F38" s="2">
        <f t="shared" si="10"/>
        <v>0.21353841490429443</v>
      </c>
      <c r="G38" s="2">
        <f t="shared" si="10"/>
        <v>2.8899281862970007E-2</v>
      </c>
      <c r="H38" s="2">
        <f t="shared" si="10"/>
        <v>1.438810521893858E-3</v>
      </c>
    </row>
    <row r="39" spans="1:8">
      <c r="A39">
        <f t="shared" si="8"/>
        <v>1.8221188003905089</v>
      </c>
      <c r="B39">
        <v>0.6</v>
      </c>
      <c r="C39" s="2">
        <f t="shared" si="10"/>
        <v>0.18287753949983085</v>
      </c>
      <c r="D39" s="2">
        <f t="shared" si="10"/>
        <v>0.54939449070831359</v>
      </c>
      <c r="E39" s="2">
        <f t="shared" si="10"/>
        <v>0.60717481368180981</v>
      </c>
      <c r="F39" s="2">
        <f t="shared" si="10"/>
        <v>0.2468588574016751</v>
      </c>
      <c r="G39" s="2">
        <f t="shared" si="10"/>
        <v>3.6922338444445923E-2</v>
      </c>
      <c r="H39" s="2">
        <f t="shared" si="10"/>
        <v>2.0315859532258887E-3</v>
      </c>
    </row>
    <row r="40" spans="1:8">
      <c r="A40">
        <f t="shared" si="8"/>
        <v>2.0137527074704766</v>
      </c>
      <c r="B40">
        <v>0.7</v>
      </c>
      <c r="C40" s="2">
        <f t="shared" si="10"/>
        <v>0.15506071436099569</v>
      </c>
      <c r="D40" s="2">
        <f t="shared" si="10"/>
        <v>0.51481970180155978</v>
      </c>
      <c r="E40" s="2">
        <f t="shared" si="10"/>
        <v>0.62880220373562123</v>
      </c>
      <c r="F40" s="2">
        <f t="shared" si="10"/>
        <v>0.28253904283915293</v>
      </c>
      <c r="G40" s="2">
        <f t="shared" si="10"/>
        <v>4.6703389660503199E-2</v>
      </c>
      <c r="H40" s="2">
        <f t="shared" si="10"/>
        <v>2.8400360500651571E-3</v>
      </c>
    </row>
    <row r="41" spans="1:8">
      <c r="A41">
        <f t="shared" si="8"/>
        <v>2.2255409284924679</v>
      </c>
      <c r="B41">
        <v>0.8</v>
      </c>
      <c r="C41" s="2">
        <f t="shared" si="10"/>
        <v>0.13016680531582647</v>
      </c>
      <c r="D41" s="2">
        <f t="shared" si="10"/>
        <v>0.47762062498000502</v>
      </c>
      <c r="E41" s="2">
        <f t="shared" si="10"/>
        <v>0.64472040730921498</v>
      </c>
      <c r="F41" s="2">
        <f t="shared" si="10"/>
        <v>0.32015867932416769</v>
      </c>
      <c r="G41" s="2">
        <f t="shared" si="10"/>
        <v>5.8487715795008305E-2</v>
      </c>
      <c r="H41" s="2">
        <f t="shared" si="10"/>
        <v>3.9306969289802972E-3</v>
      </c>
    </row>
    <row r="42" spans="1:8">
      <c r="A42">
        <f t="shared" si="8"/>
        <v>2.4596031111569499</v>
      </c>
      <c r="B42">
        <v>0.9</v>
      </c>
      <c r="C42" s="2">
        <f t="shared" ref="C42:H51" si="11">_xlfn.NORM.DIST($B42,C$1,1,FALSE)/$A42*C$2</f>
        <v>0.10818218951332902</v>
      </c>
      <c r="D42" s="2">
        <f t="shared" si="11"/>
        <v>0.43870041132763615</v>
      </c>
      <c r="E42" s="2">
        <f t="shared" si="11"/>
        <v>0.65446410848395176</v>
      </c>
      <c r="F42" s="2">
        <f t="shared" si="11"/>
        <v>0.35917751814189597</v>
      </c>
      <c r="G42" s="2">
        <f t="shared" si="11"/>
        <v>7.2516690254810917E-2</v>
      </c>
      <c r="H42" s="2">
        <f t="shared" si="11"/>
        <v>5.3860740654853301E-3</v>
      </c>
    </row>
    <row r="43" spans="1:8">
      <c r="A43">
        <f t="shared" si="8"/>
        <v>2.7182818284590451</v>
      </c>
      <c r="B43">
        <v>1</v>
      </c>
      <c r="C43" s="2">
        <f t="shared" si="11"/>
        <v>8.9016054915951479E-2</v>
      </c>
      <c r="D43" s="2">
        <f t="shared" si="11"/>
        <v>0.3989422804014327</v>
      </c>
      <c r="E43" s="2">
        <f t="shared" si="11"/>
        <v>0.65774462347945695</v>
      </c>
      <c r="F43" s="2">
        <f t="shared" si="11"/>
        <v>0.39894228040143281</v>
      </c>
      <c r="G43" s="2">
        <f t="shared" si="11"/>
        <v>8.9016054915951479E-2</v>
      </c>
      <c r="H43" s="2">
        <f t="shared" si="11"/>
        <v>7.306882745280777E-3</v>
      </c>
    </row>
    <row r="44" spans="1:8">
      <c r="A44">
        <f t="shared" si="8"/>
        <v>3.0041660239464334</v>
      </c>
      <c r="B44">
        <v>1.1000000000000001</v>
      </c>
      <c r="C44" s="2">
        <f t="shared" si="11"/>
        <v>7.2516690254810959E-2</v>
      </c>
      <c r="D44" s="2">
        <f t="shared" si="11"/>
        <v>0.35917751814189597</v>
      </c>
      <c r="E44" s="2">
        <f t="shared" si="11"/>
        <v>0.65446410848395187</v>
      </c>
      <c r="F44" s="2">
        <f t="shared" si="11"/>
        <v>0.43870041132763615</v>
      </c>
      <c r="G44" s="2">
        <f t="shared" si="11"/>
        <v>0.10818218951332903</v>
      </c>
      <c r="H44" s="2">
        <f t="shared" si="11"/>
        <v>9.8140668150165575E-3</v>
      </c>
    </row>
    <row r="45" spans="1:8">
      <c r="A45">
        <f t="shared" si="8"/>
        <v>3.3201169227365472</v>
      </c>
      <c r="B45">
        <v>1.2</v>
      </c>
      <c r="C45" s="2">
        <f t="shared" si="11"/>
        <v>5.8487715795008374E-2</v>
      </c>
      <c r="D45" s="2">
        <f t="shared" si="11"/>
        <v>0.32015867932416786</v>
      </c>
      <c r="E45" s="2">
        <f t="shared" si="11"/>
        <v>0.64472040730921498</v>
      </c>
      <c r="F45" s="2">
        <f t="shared" si="11"/>
        <v>0.47762062498000502</v>
      </c>
      <c r="G45" s="2">
        <f t="shared" si="11"/>
        <v>0.13016680531582658</v>
      </c>
      <c r="H45" s="2">
        <f t="shared" si="11"/>
        <v>1.305037339205607E-2</v>
      </c>
    </row>
    <row r="46" spans="1:8">
      <c r="A46">
        <f t="shared" si="8"/>
        <v>3.6692966676192444</v>
      </c>
      <c r="B46">
        <v>1.3</v>
      </c>
      <c r="C46" s="2">
        <f t="shared" si="11"/>
        <v>4.6703389660503171E-2</v>
      </c>
      <c r="D46" s="2">
        <f t="shared" si="11"/>
        <v>0.28253904283915277</v>
      </c>
      <c r="E46" s="2">
        <f t="shared" si="11"/>
        <v>0.62880220373562123</v>
      </c>
      <c r="F46" s="2">
        <f t="shared" si="11"/>
        <v>0.51481970180155989</v>
      </c>
      <c r="G46" s="2">
        <f t="shared" si="11"/>
        <v>0.15506071436099561</v>
      </c>
      <c r="H46" s="2">
        <f t="shared" si="11"/>
        <v>1.7181216889118014E-2</v>
      </c>
    </row>
    <row r="47" spans="1:8">
      <c r="A47">
        <f t="shared" si="8"/>
        <v>4.0551999668446745</v>
      </c>
      <c r="B47">
        <v>1.4</v>
      </c>
      <c r="C47" s="2">
        <f t="shared" si="11"/>
        <v>3.6922338444445903E-2</v>
      </c>
      <c r="D47" s="2">
        <f t="shared" si="11"/>
        <v>0.24685885740167507</v>
      </c>
      <c r="E47" s="2">
        <f t="shared" si="11"/>
        <v>0.6071748136818097</v>
      </c>
      <c r="F47" s="2">
        <f t="shared" si="11"/>
        <v>0.54939449070831348</v>
      </c>
      <c r="G47" s="2">
        <f t="shared" si="11"/>
        <v>0.18287753949983074</v>
      </c>
      <c r="H47" s="2">
        <f t="shared" si="11"/>
        <v>2.2394530294842889E-2</v>
      </c>
    </row>
    <row r="48" spans="1:8">
      <c r="A48">
        <f t="shared" si="8"/>
        <v>4.4816890703380645</v>
      </c>
      <c r="B48">
        <v>1.5</v>
      </c>
      <c r="C48" s="2">
        <f t="shared" si="11"/>
        <v>2.8899281862970007E-2</v>
      </c>
      <c r="D48" s="2">
        <f t="shared" si="11"/>
        <v>0.21353841490429445</v>
      </c>
      <c r="E48" s="2">
        <f t="shared" si="11"/>
        <v>0.58045759291229182</v>
      </c>
      <c r="F48" s="2">
        <f t="shared" si="11"/>
        <v>0.58045759291229182</v>
      </c>
      <c r="G48" s="2">
        <f t="shared" si="11"/>
        <v>0.21353841490429445</v>
      </c>
      <c r="H48" s="2">
        <f t="shared" si="11"/>
        <v>2.8899281862970007E-2</v>
      </c>
    </row>
    <row r="49" spans="1:8">
      <c r="A49">
        <f t="shared" si="8"/>
        <v>4.9530324243951149</v>
      </c>
      <c r="B49">
        <v>1.6</v>
      </c>
      <c r="C49" s="2">
        <f t="shared" si="11"/>
        <v>2.2394530294842892E-2</v>
      </c>
      <c r="D49" s="2">
        <f t="shared" si="11"/>
        <v>0.18287753949983082</v>
      </c>
      <c r="E49" s="2">
        <f t="shared" si="11"/>
        <v>0.5493944907083137</v>
      </c>
      <c r="F49" s="2">
        <f t="shared" si="11"/>
        <v>0.60717481368180981</v>
      </c>
      <c r="G49" s="2">
        <f t="shared" si="11"/>
        <v>0.24685885740167501</v>
      </c>
      <c r="H49" s="2">
        <f t="shared" si="11"/>
        <v>3.6922338444445917E-2</v>
      </c>
    </row>
    <row r="50" spans="1:8">
      <c r="A50">
        <f t="shared" si="8"/>
        <v>5.4739473917271999</v>
      </c>
      <c r="B50">
        <v>1.7</v>
      </c>
      <c r="C50" s="2">
        <f t="shared" si="11"/>
        <v>1.7181216889118028E-2</v>
      </c>
      <c r="D50" s="2">
        <f t="shared" si="11"/>
        <v>0.15506071436099569</v>
      </c>
      <c r="E50" s="2">
        <f t="shared" si="11"/>
        <v>0.51481970180155978</v>
      </c>
      <c r="F50" s="2">
        <f t="shared" si="11"/>
        <v>0.62880220373562112</v>
      </c>
      <c r="G50" s="2">
        <f t="shared" si="11"/>
        <v>0.28253904283915293</v>
      </c>
      <c r="H50" s="2">
        <f t="shared" si="11"/>
        <v>4.6703389660503199E-2</v>
      </c>
    </row>
    <row r="51" spans="1:8">
      <c r="A51">
        <f t="shared" si="8"/>
        <v>6.0496474644129465</v>
      </c>
      <c r="B51">
        <v>1.8</v>
      </c>
      <c r="C51" s="2">
        <f t="shared" si="11"/>
        <v>1.3050373392056063E-2</v>
      </c>
      <c r="D51" s="2">
        <f t="shared" si="11"/>
        <v>0.13016680531582644</v>
      </c>
      <c r="E51" s="2">
        <f t="shared" si="11"/>
        <v>0.47762062498000507</v>
      </c>
      <c r="F51" s="2">
        <f t="shared" si="11"/>
        <v>0.64472040730921487</v>
      </c>
      <c r="G51" s="2">
        <f t="shared" si="11"/>
        <v>0.32015867932416764</v>
      </c>
      <c r="H51" s="2">
        <f t="shared" si="11"/>
        <v>5.8487715795008305E-2</v>
      </c>
    </row>
    <row r="52" spans="1:8">
      <c r="A52">
        <f t="shared" si="8"/>
        <v>6.6858944422792685</v>
      </c>
      <c r="B52">
        <v>1.9</v>
      </c>
      <c r="C52" s="2">
        <f t="shared" ref="C52:H61" si="12">_xlfn.NORM.DIST($B52,C$1,1,FALSE)/$A52*C$2</f>
        <v>9.8140668150165557E-3</v>
      </c>
      <c r="D52" s="2">
        <f t="shared" si="12"/>
        <v>0.10818218951332907</v>
      </c>
      <c r="E52" s="2">
        <f t="shared" si="12"/>
        <v>0.43870041132763632</v>
      </c>
      <c r="F52" s="2">
        <f t="shared" si="12"/>
        <v>0.65446410848395187</v>
      </c>
      <c r="G52" s="2">
        <f t="shared" si="12"/>
        <v>0.35917751814189597</v>
      </c>
      <c r="H52" s="2">
        <f t="shared" si="12"/>
        <v>7.2516690254810931E-2</v>
      </c>
    </row>
    <row r="53" spans="1:8">
      <c r="A53">
        <f t="shared" si="8"/>
        <v>7.3890560989306504</v>
      </c>
      <c r="B53">
        <v>2</v>
      </c>
      <c r="C53" s="2">
        <f t="shared" si="12"/>
        <v>7.3068827452807779E-3</v>
      </c>
      <c r="D53" s="2">
        <f t="shared" si="12"/>
        <v>8.9016054915951465E-2</v>
      </c>
      <c r="E53" s="2">
        <f t="shared" si="12"/>
        <v>0.3989422804014327</v>
      </c>
      <c r="F53" s="2">
        <f t="shared" si="12"/>
        <v>0.65774462347945684</v>
      </c>
      <c r="G53" s="2">
        <f t="shared" si="12"/>
        <v>0.39894228040143276</v>
      </c>
      <c r="H53" s="2">
        <f t="shared" si="12"/>
        <v>8.9016054915951479E-2</v>
      </c>
    </row>
    <row r="54" spans="1:8">
      <c r="A54">
        <f t="shared" si="8"/>
        <v>8.1661699125676517</v>
      </c>
      <c r="B54">
        <v>2.1</v>
      </c>
      <c r="C54" s="2">
        <f t="shared" si="12"/>
        <v>5.3860740654853249E-3</v>
      </c>
      <c r="D54" s="2">
        <f t="shared" si="12"/>
        <v>7.2516690254810959E-2</v>
      </c>
      <c r="E54" s="2">
        <f t="shared" si="12"/>
        <v>0.35917751814189597</v>
      </c>
      <c r="F54" s="2">
        <f t="shared" si="12"/>
        <v>0.65446410848395187</v>
      </c>
      <c r="G54" s="2">
        <f t="shared" si="12"/>
        <v>0.4387004113276361</v>
      </c>
      <c r="H54" s="2">
        <f t="shared" si="12"/>
        <v>0.10818218951332902</v>
      </c>
    </row>
    <row r="55" spans="1:8">
      <c r="A55">
        <f t="shared" si="8"/>
        <v>9.025013499434122</v>
      </c>
      <c r="B55">
        <v>2.2000000000000002</v>
      </c>
      <c r="C55" s="2">
        <f t="shared" si="12"/>
        <v>3.9306969289802964E-3</v>
      </c>
      <c r="D55" s="2">
        <f t="shared" si="12"/>
        <v>5.8487715795008346E-2</v>
      </c>
      <c r="E55" s="2">
        <f t="shared" si="12"/>
        <v>0.32015867932416775</v>
      </c>
      <c r="F55" s="2">
        <f t="shared" si="12"/>
        <v>0.64472040730921509</v>
      </c>
      <c r="G55" s="2">
        <f t="shared" si="12"/>
        <v>0.47762062498000513</v>
      </c>
      <c r="H55" s="2">
        <f t="shared" si="12"/>
        <v>0.13016680531582656</v>
      </c>
    </row>
    <row r="56" spans="1:8">
      <c r="A56">
        <f t="shared" si="8"/>
        <v>9.9741824548147182</v>
      </c>
      <c r="B56">
        <v>2.2999999999999998</v>
      </c>
      <c r="C56" s="2">
        <f t="shared" si="12"/>
        <v>2.8400360500651571E-3</v>
      </c>
      <c r="D56" s="2">
        <f t="shared" si="12"/>
        <v>4.6703389660503199E-2</v>
      </c>
      <c r="E56" s="2">
        <f t="shared" si="12"/>
        <v>0.28253904283915293</v>
      </c>
      <c r="F56" s="2">
        <f t="shared" si="12"/>
        <v>0.62880220373562135</v>
      </c>
      <c r="G56" s="2">
        <f t="shared" si="12"/>
        <v>0.51481970180155978</v>
      </c>
      <c r="H56" s="2">
        <f t="shared" si="12"/>
        <v>0.15506071436099567</v>
      </c>
    </row>
    <row r="57" spans="1:8">
      <c r="A57">
        <f t="shared" si="8"/>
        <v>11.023176380641601</v>
      </c>
      <c r="B57">
        <v>2.4</v>
      </c>
      <c r="C57" s="2">
        <f t="shared" si="12"/>
        <v>2.0315859532258913E-3</v>
      </c>
      <c r="D57" s="2">
        <f t="shared" si="12"/>
        <v>3.6922338444445903E-2</v>
      </c>
      <c r="E57" s="2">
        <f t="shared" si="12"/>
        <v>0.24685885740167507</v>
      </c>
      <c r="F57" s="2">
        <f t="shared" si="12"/>
        <v>0.60717481368180981</v>
      </c>
      <c r="G57" s="2">
        <f t="shared" si="12"/>
        <v>0.54939449070831348</v>
      </c>
      <c r="H57" s="2">
        <f t="shared" si="12"/>
        <v>0.18287753949983077</v>
      </c>
    </row>
    <row r="58" spans="1:8">
      <c r="A58">
        <f t="shared" si="8"/>
        <v>12.182493960703598</v>
      </c>
      <c r="B58">
        <v>2.5000000000000102</v>
      </c>
      <c r="C58" s="2">
        <f t="shared" si="12"/>
        <v>1.4388105218938062E-3</v>
      </c>
      <c r="D58" s="2">
        <f t="shared" si="12"/>
        <v>2.8899281862969261E-2</v>
      </c>
      <c r="E58" s="2">
        <f t="shared" si="12"/>
        <v>0.21353841490429118</v>
      </c>
      <c r="F58" s="2">
        <f t="shared" si="12"/>
        <v>0.58045759291228882</v>
      </c>
      <c r="G58" s="2">
        <f t="shared" si="12"/>
        <v>0.5804575929122946</v>
      </c>
      <c r="H58" s="2">
        <f t="shared" si="12"/>
        <v>0.21353841490429776</v>
      </c>
    </row>
    <row r="59" spans="1:8">
      <c r="A59">
        <f t="shared" si="8"/>
        <v>13.463738035001692</v>
      </c>
      <c r="B59">
        <v>2.6</v>
      </c>
      <c r="C59" s="2">
        <f t="shared" si="12"/>
        <v>1.0088557277610391E-3</v>
      </c>
      <c r="D59" s="2">
        <f t="shared" si="12"/>
        <v>2.2394530294842889E-2</v>
      </c>
      <c r="E59" s="2">
        <f t="shared" si="12"/>
        <v>0.18287753949983082</v>
      </c>
      <c r="F59" s="2">
        <f t="shared" si="12"/>
        <v>0.54939449070831359</v>
      </c>
      <c r="G59" s="2">
        <f t="shared" si="12"/>
        <v>0.6071748136818097</v>
      </c>
      <c r="H59" s="2">
        <f t="shared" si="12"/>
        <v>0.24685885740167501</v>
      </c>
    </row>
    <row r="60" spans="1:8">
      <c r="A60">
        <f t="shared" si="8"/>
        <v>14.879731724872837</v>
      </c>
      <c r="B60">
        <v>2.7</v>
      </c>
      <c r="C60" s="2">
        <f t="shared" si="12"/>
        <v>7.0034426743077922E-4</v>
      </c>
      <c r="D60" s="2">
        <f t="shared" si="12"/>
        <v>1.7181216889118018E-2</v>
      </c>
      <c r="E60" s="2">
        <f t="shared" si="12"/>
        <v>0.15506071436099564</v>
      </c>
      <c r="F60" s="2">
        <f t="shared" si="12"/>
        <v>0.51481970180155967</v>
      </c>
      <c r="G60" s="2">
        <f t="shared" si="12"/>
        <v>0.62880220373562135</v>
      </c>
      <c r="H60" s="2">
        <f t="shared" si="12"/>
        <v>0.28253904283915288</v>
      </c>
    </row>
    <row r="61" spans="1:8">
      <c r="A61">
        <f t="shared" si="8"/>
        <v>16.444646771097215</v>
      </c>
      <c r="B61">
        <v>2.80000000000001</v>
      </c>
      <c r="C61" s="2">
        <f t="shared" si="12"/>
        <v>4.8133910646787402E-4</v>
      </c>
      <c r="D61" s="2">
        <f t="shared" si="12"/>
        <v>1.3050373392055699E-2</v>
      </c>
      <c r="E61" s="2">
        <f t="shared" si="12"/>
        <v>0.13016680531582414</v>
      </c>
      <c r="F61" s="2">
        <f t="shared" si="12"/>
        <v>0.47762062498000118</v>
      </c>
      <c r="G61" s="2">
        <f t="shared" si="12"/>
        <v>0.6447204073092162</v>
      </c>
      <c r="H61" s="2">
        <f t="shared" si="12"/>
        <v>0.32015867932417175</v>
      </c>
    </row>
    <row r="62" spans="1:8">
      <c r="A62">
        <f t="shared" si="8"/>
        <v>18.174145369443245</v>
      </c>
      <c r="B62">
        <v>2.9000000000000101</v>
      </c>
      <c r="C62" s="2">
        <f t="shared" ref="C62:H76" si="13">_xlfn.NORM.DIST($B62,C$1,1,FALSE)/$A62*C$2</f>
        <v>3.275275012262121E-4</v>
      </c>
      <c r="D62" s="2">
        <f t="shared" si="13"/>
        <v>9.814066815016266E-3</v>
      </c>
      <c r="E62" s="2">
        <f t="shared" si="13"/>
        <v>0.10818218951332695</v>
      </c>
      <c r="F62" s="2">
        <f t="shared" si="13"/>
        <v>0.43870041132763227</v>
      </c>
      <c r="G62" s="2">
        <f t="shared" si="13"/>
        <v>0.65446410848395242</v>
      </c>
      <c r="H62" s="2">
        <f t="shared" si="13"/>
        <v>0.35917751814190002</v>
      </c>
    </row>
    <row r="63" spans="1:8">
      <c r="A63">
        <f t="shared" si="8"/>
        <v>20.085536923187874</v>
      </c>
      <c r="B63">
        <v>3.0000000000000102</v>
      </c>
      <c r="C63" s="2">
        <f t="shared" si="13"/>
        <v>2.2064873988115791E-4</v>
      </c>
      <c r="D63" s="2">
        <f t="shared" si="13"/>
        <v>7.3068827452805515E-3</v>
      </c>
      <c r="E63" s="2">
        <f t="shared" si="13"/>
        <v>8.9016054915949661E-2</v>
      </c>
      <c r="F63" s="2">
        <f t="shared" si="13"/>
        <v>0.39894228040142865</v>
      </c>
      <c r="G63" s="2">
        <f t="shared" si="13"/>
        <v>0.65774462347945684</v>
      </c>
      <c r="H63" s="2">
        <f t="shared" si="13"/>
        <v>0.3989422804014367</v>
      </c>
    </row>
    <row r="64" spans="1:8">
      <c r="A64">
        <f t="shared" si="8"/>
        <v>22.197951281441636</v>
      </c>
      <c r="B64">
        <v>3.1</v>
      </c>
      <c r="C64" s="2">
        <f t="shared" si="13"/>
        <v>1.4716759284588159E-4</v>
      </c>
      <c r="D64" s="2">
        <f t="shared" si="13"/>
        <v>5.3860740654853249E-3</v>
      </c>
      <c r="E64" s="2">
        <f t="shared" si="13"/>
        <v>7.2516690254810959E-2</v>
      </c>
      <c r="F64" s="2">
        <f t="shared" si="13"/>
        <v>0.35917751814189597</v>
      </c>
      <c r="G64" s="2">
        <f t="shared" si="13"/>
        <v>0.65446410848395176</v>
      </c>
      <c r="H64" s="2">
        <f t="shared" si="13"/>
        <v>0.43870041132763615</v>
      </c>
    </row>
    <row r="65" spans="1:8">
      <c r="A65">
        <f t="shared" si="8"/>
        <v>24.532530197109594</v>
      </c>
      <c r="B65">
        <v>3.2000000000000099</v>
      </c>
      <c r="C65" s="2">
        <f t="shared" si="13"/>
        <v>9.7180689570522077E-5</v>
      </c>
      <c r="D65" s="2">
        <f t="shared" si="13"/>
        <v>3.9306969289801741E-3</v>
      </c>
      <c r="E65" s="2">
        <f t="shared" si="13"/>
        <v>5.8487715795007091E-2</v>
      </c>
      <c r="F65" s="2">
        <f t="shared" si="13"/>
        <v>0.32015867932416392</v>
      </c>
      <c r="G65" s="2">
        <f t="shared" si="13"/>
        <v>0.64472040730921365</v>
      </c>
      <c r="H65" s="2">
        <f t="shared" si="13"/>
        <v>0.47762062498000879</v>
      </c>
    </row>
    <row r="66" spans="1:8">
      <c r="A66">
        <f t="shared" si="8"/>
        <v>27.11263892065816</v>
      </c>
      <c r="B66">
        <v>3.30000000000001</v>
      </c>
      <c r="C66" s="2">
        <f t="shared" si="13"/>
        <v>6.3533798539290522E-5</v>
      </c>
      <c r="D66" s="2">
        <f t="shared" si="13"/>
        <v>2.8400360500650604E-3</v>
      </c>
      <c r="E66" s="2">
        <f t="shared" si="13"/>
        <v>4.6703389660502095E-2</v>
      </c>
      <c r="F66" s="2">
        <f t="shared" si="13"/>
        <v>0.28253904283914916</v>
      </c>
      <c r="G66" s="2">
        <f t="shared" si="13"/>
        <v>0.62880220373561946</v>
      </c>
      <c r="H66" s="2">
        <f t="shared" si="13"/>
        <v>0.51481970180156333</v>
      </c>
    </row>
    <row r="67" spans="1:8">
      <c r="A67">
        <f t="shared" si="8"/>
        <v>29.964100047397316</v>
      </c>
      <c r="B67">
        <v>3.4000000000000101</v>
      </c>
      <c r="C67" s="2">
        <f t="shared" si="13"/>
        <v>4.1123182959736776E-5</v>
      </c>
      <c r="D67" s="2">
        <f t="shared" si="13"/>
        <v>2.0315859532258214E-3</v>
      </c>
      <c r="E67" s="2">
        <f t="shared" si="13"/>
        <v>3.6922338444445008E-2</v>
      </c>
      <c r="F67" s="2">
        <f t="shared" si="13"/>
        <v>0.24685885740167152</v>
      </c>
      <c r="G67" s="2">
        <f t="shared" si="13"/>
        <v>0.60717481368180726</v>
      </c>
      <c r="H67" s="2">
        <f t="shared" si="13"/>
        <v>0.54939449070831681</v>
      </c>
    </row>
    <row r="68" spans="1:8">
      <c r="A68">
        <f t="shared" si="8"/>
        <v>33.115451958692653</v>
      </c>
      <c r="B68">
        <v>3.5000000000000102</v>
      </c>
      <c r="C68" s="2">
        <f t="shared" si="13"/>
        <v>2.6352733948317864E-5</v>
      </c>
      <c r="D68" s="2">
        <f t="shared" si="13"/>
        <v>1.4388105218938062E-3</v>
      </c>
      <c r="E68" s="2">
        <f t="shared" si="13"/>
        <v>2.8899281862969264E-2</v>
      </c>
      <c r="F68" s="2">
        <f t="shared" si="13"/>
        <v>0.21353841490429115</v>
      </c>
      <c r="G68" s="2">
        <f t="shared" si="13"/>
        <v>0.58045759291228871</v>
      </c>
      <c r="H68" s="2">
        <f t="shared" si="13"/>
        <v>0.5804575929122946</v>
      </c>
    </row>
    <row r="69" spans="1:8">
      <c r="A69">
        <f t="shared" si="8"/>
        <v>36.598234443678351</v>
      </c>
      <c r="B69">
        <v>3.6000000000000099</v>
      </c>
      <c r="C69" s="2">
        <f t="shared" si="13"/>
        <v>1.6719438503390571E-5</v>
      </c>
      <c r="D69" s="2">
        <f t="shared" si="13"/>
        <v>1.0088557277610037E-3</v>
      </c>
      <c r="E69" s="2">
        <f t="shared" si="13"/>
        <v>2.2394530294842323E-2</v>
      </c>
      <c r="F69" s="2">
        <f t="shared" si="13"/>
        <v>0.18287753949982791</v>
      </c>
      <c r="G69" s="2">
        <f t="shared" si="13"/>
        <v>0.54939449070831026</v>
      </c>
      <c r="H69" s="2">
        <f t="shared" si="13"/>
        <v>0.60717481368181214</v>
      </c>
    </row>
    <row r="70" spans="1:8">
      <c r="A70">
        <f t="shared" ref="A70:A103" si="14">EXP($B70)</f>
        <v>40.44730436006779</v>
      </c>
      <c r="B70">
        <v>3.7000000000000099</v>
      </c>
      <c r="C70" s="2">
        <f t="shared" si="13"/>
        <v>1.0502066263038944E-5</v>
      </c>
      <c r="D70" s="2">
        <f t="shared" si="13"/>
        <v>7.0034426743075396E-4</v>
      </c>
      <c r="E70" s="2">
        <f t="shared" si="13"/>
        <v>1.7181216889117567E-2</v>
      </c>
      <c r="F70" s="2">
        <f t="shared" si="13"/>
        <v>0.15506071436099308</v>
      </c>
      <c r="G70" s="2">
        <f t="shared" si="13"/>
        <v>0.51481970180155623</v>
      </c>
      <c r="H70" s="2">
        <f t="shared" si="13"/>
        <v>0.62880220373562323</v>
      </c>
    </row>
    <row r="71" spans="1:8">
      <c r="A71">
        <f t="shared" si="14"/>
        <v>44.70118449330127</v>
      </c>
      <c r="B71">
        <v>3.80000000000001</v>
      </c>
      <c r="C71" s="2">
        <f t="shared" si="13"/>
        <v>6.53107807098935E-6</v>
      </c>
      <c r="D71" s="2">
        <f t="shared" si="13"/>
        <v>4.8133910646787402E-4</v>
      </c>
      <c r="E71" s="2">
        <f t="shared" si="13"/>
        <v>1.3050373392055699E-2</v>
      </c>
      <c r="F71" s="2">
        <f t="shared" si="13"/>
        <v>0.13016680531582411</v>
      </c>
      <c r="G71" s="2">
        <f t="shared" si="13"/>
        <v>0.47762062498000124</v>
      </c>
      <c r="H71" s="2">
        <f t="shared" si="13"/>
        <v>0.64472040730921631</v>
      </c>
    </row>
    <row r="72" spans="1:8">
      <c r="A72">
        <f t="shared" si="14"/>
        <v>49.402449105530671</v>
      </c>
      <c r="B72">
        <v>3.9000000000000101</v>
      </c>
      <c r="C72" s="2">
        <f t="shared" si="13"/>
        <v>4.0211664601568303E-6</v>
      </c>
      <c r="D72" s="2">
        <f t="shared" si="13"/>
        <v>3.275275012262121E-4</v>
      </c>
      <c r="E72" s="2">
        <f t="shared" si="13"/>
        <v>9.8140668150162678E-3</v>
      </c>
      <c r="F72" s="2">
        <f t="shared" si="13"/>
        <v>0.10818218951332695</v>
      </c>
      <c r="G72" s="2">
        <f t="shared" si="13"/>
        <v>0.43870041132763221</v>
      </c>
      <c r="H72" s="2">
        <f t="shared" si="13"/>
        <v>0.65446410848395242</v>
      </c>
    </row>
    <row r="73" spans="1:8">
      <c r="A73">
        <f t="shared" si="14"/>
        <v>54.598150033144769</v>
      </c>
      <c r="B73">
        <v>4.0000000000000098</v>
      </c>
      <c r="C73" s="2">
        <f t="shared" si="13"/>
        <v>2.4511860875072897E-6</v>
      </c>
      <c r="D73" s="2">
        <f t="shared" si="13"/>
        <v>2.2064873988115826E-4</v>
      </c>
      <c r="E73" s="2">
        <f t="shared" si="13"/>
        <v>7.3068827452805619E-3</v>
      </c>
      <c r="F73" s="2">
        <f t="shared" si="13"/>
        <v>8.9016054915949758E-2</v>
      </c>
      <c r="G73" s="2">
        <f t="shared" si="13"/>
        <v>0.39894228040142882</v>
      </c>
      <c r="H73" s="2">
        <f t="shared" si="13"/>
        <v>0.65774462347945695</v>
      </c>
    </row>
    <row r="74" spans="1:8">
      <c r="A74">
        <f t="shared" si="14"/>
        <v>60.34028759736259</v>
      </c>
      <c r="B74">
        <v>4.1000000000000103</v>
      </c>
      <c r="C74" s="2">
        <f t="shared" si="13"/>
        <v>1.479304470219838E-6</v>
      </c>
      <c r="D74" s="2">
        <f t="shared" si="13"/>
        <v>1.4716759284587552E-4</v>
      </c>
      <c r="E74" s="2">
        <f t="shared" si="13"/>
        <v>5.3860740654851531E-3</v>
      </c>
      <c r="F74" s="2">
        <f t="shared" si="13"/>
        <v>7.2516690254809418E-2</v>
      </c>
      <c r="G74" s="2">
        <f t="shared" si="13"/>
        <v>0.35917751814189197</v>
      </c>
      <c r="H74" s="2">
        <f t="shared" si="13"/>
        <v>0.6544641084839512</v>
      </c>
    </row>
    <row r="75" spans="1:8">
      <c r="A75">
        <f t="shared" si="14"/>
        <v>66.686331040925808</v>
      </c>
      <c r="B75">
        <v>4.2000000000000099</v>
      </c>
      <c r="C75" s="2">
        <f t="shared" si="13"/>
        <v>8.8388530057777087E-7</v>
      </c>
      <c r="D75" s="2">
        <f t="shared" si="13"/>
        <v>9.7180689570522077E-5</v>
      </c>
      <c r="E75" s="2">
        <f t="shared" si="13"/>
        <v>3.9306969289801741E-3</v>
      </c>
      <c r="F75" s="2">
        <f t="shared" si="13"/>
        <v>5.8487715795007091E-2</v>
      </c>
      <c r="G75" s="2">
        <f t="shared" si="13"/>
        <v>0.32015867932416398</v>
      </c>
      <c r="H75" s="2">
        <f t="shared" si="13"/>
        <v>0.64472040730921365</v>
      </c>
    </row>
    <row r="76" spans="1:8">
      <c r="A76">
        <f t="shared" si="14"/>
        <v>73.699793699596498</v>
      </c>
      <c r="B76">
        <v>4.3000000000000096</v>
      </c>
      <c r="C76" s="2">
        <f t="shared" si="13"/>
        <v>5.2286709104175508E-7</v>
      </c>
      <c r="D76" s="2">
        <f t="shared" si="13"/>
        <v>6.3533798539290684E-5</v>
      </c>
      <c r="E76" s="2">
        <f t="shared" si="13"/>
        <v>2.8400360500650652E-3</v>
      </c>
      <c r="F76" s="2">
        <f t="shared" si="13"/>
        <v>4.6703389660502144E-2</v>
      </c>
      <c r="G76" s="2">
        <f t="shared" si="13"/>
        <v>0.28253904283914932</v>
      </c>
      <c r="H76" s="2">
        <f t="shared" si="13"/>
        <v>0.62880220373561946</v>
      </c>
    </row>
    <row r="77" spans="1:8">
      <c r="A77">
        <f t="shared" si="14"/>
        <v>81.450868664968937</v>
      </c>
      <c r="B77">
        <v>4.4000000000000101</v>
      </c>
      <c r="C77" s="2">
        <f t="shared" ref="C77:C89" si="15">_xlfn.NORM.DIST($B77,C$1,1,FALSE)/$A77*C$2</f>
        <v>3.0622719805049704E-7</v>
      </c>
      <c r="D77" s="2">
        <f t="shared" ref="D77:D89" si="16">_xlfn.NORM.DIST($B77,D$1,1,FALSE)/$A77*D$2</f>
        <v>4.1123182959736776E-5</v>
      </c>
      <c r="E77" s="2">
        <f t="shared" ref="E77:E89" si="17">_xlfn.NORM.DIST($B77,E$1,1,FALSE)/$A77*E$2</f>
        <v>2.0315859532258214E-3</v>
      </c>
      <c r="F77" s="2">
        <f t="shared" ref="F77:F89" si="18">_xlfn.NORM.DIST($B77,F$1,1,FALSE)/$A77*F$2</f>
        <v>3.6922338444445001E-2</v>
      </c>
      <c r="G77" s="2">
        <f t="shared" ref="G77:G89" si="19">_xlfn.NORM.DIST($B77,G$1,1,FALSE)/$A77*G$2</f>
        <v>0.24685885740167157</v>
      </c>
      <c r="H77" s="2">
        <f t="shared" ref="H77:H89" si="20">_xlfn.NORM.DIST($B77,H$1,1,FALSE)/$A77*H$2</f>
        <v>0.60717481368180726</v>
      </c>
    </row>
    <row r="78" spans="1:8">
      <c r="A78">
        <f t="shared" si="14"/>
        <v>90.017131300522692</v>
      </c>
      <c r="B78">
        <v>4.5000000000000098</v>
      </c>
      <c r="C78" s="2">
        <f t="shared" si="15"/>
        <v>1.7756332462476456E-7</v>
      </c>
      <c r="D78" s="2">
        <f t="shared" si="16"/>
        <v>2.6352733948317918E-5</v>
      </c>
      <c r="E78" s="2">
        <f t="shared" si="17"/>
        <v>1.4388105218938088E-3</v>
      </c>
      <c r="F78" s="2">
        <f t="shared" si="18"/>
        <v>2.8899281862969299E-2</v>
      </c>
      <c r="G78" s="2">
        <f t="shared" si="19"/>
        <v>0.21353841490429132</v>
      </c>
      <c r="H78" s="2">
        <f t="shared" si="20"/>
        <v>0.58045759291228882</v>
      </c>
    </row>
    <row r="79" spans="1:8">
      <c r="A79">
        <f t="shared" si="14"/>
        <v>99.484315641934828</v>
      </c>
      <c r="B79">
        <v>4.6000000000000103</v>
      </c>
      <c r="C79" s="2">
        <f t="shared" si="15"/>
        <v>1.0193417927289498E-7</v>
      </c>
      <c r="D79" s="2">
        <f t="shared" si="16"/>
        <v>1.6719438503390534E-5</v>
      </c>
      <c r="E79" s="2">
        <f t="shared" si="17"/>
        <v>1.0088557277610018E-3</v>
      </c>
      <c r="F79" s="2">
        <f t="shared" si="18"/>
        <v>2.2394530294842296E-2</v>
      </c>
      <c r="G79" s="2">
        <f t="shared" si="19"/>
        <v>0.18287753949982782</v>
      </c>
      <c r="H79" s="2">
        <f t="shared" si="20"/>
        <v>0.54939449070831026</v>
      </c>
    </row>
    <row r="80" spans="1:8">
      <c r="A80">
        <f t="shared" si="14"/>
        <v>109.94717245212459</v>
      </c>
      <c r="B80">
        <v>4.7000000000000099</v>
      </c>
      <c r="C80" s="2">
        <f t="shared" si="15"/>
        <v>5.7935325091152157E-8</v>
      </c>
      <c r="D80" s="2">
        <f t="shared" si="16"/>
        <v>1.0502066263038944E-5</v>
      </c>
      <c r="E80" s="2">
        <f t="shared" si="17"/>
        <v>7.0034426743075396E-4</v>
      </c>
      <c r="F80" s="2">
        <f t="shared" si="18"/>
        <v>1.7181216889117563E-2</v>
      </c>
      <c r="G80" s="2">
        <f t="shared" si="19"/>
        <v>0.15506071436099306</v>
      </c>
      <c r="H80" s="2">
        <f t="shared" si="20"/>
        <v>0.51481970180155623</v>
      </c>
    </row>
    <row r="81" spans="1:8">
      <c r="A81">
        <f t="shared" si="14"/>
        <v>121.51041751873605</v>
      </c>
      <c r="B81">
        <v>4.8000000000000096</v>
      </c>
      <c r="C81" s="2">
        <f t="shared" si="15"/>
        <v>3.2600489504705125E-8</v>
      </c>
      <c r="D81" s="2">
        <f t="shared" si="16"/>
        <v>6.5310780709893636E-6</v>
      </c>
      <c r="E81" s="2">
        <f t="shared" si="17"/>
        <v>4.8133910646787467E-4</v>
      </c>
      <c r="F81" s="2">
        <f t="shared" si="18"/>
        <v>1.3050373392055717E-2</v>
      </c>
      <c r="G81" s="2">
        <f t="shared" si="19"/>
        <v>0.13016680531582425</v>
      </c>
      <c r="H81" s="2">
        <f t="shared" si="20"/>
        <v>0.47762062498000141</v>
      </c>
    </row>
    <row r="82" spans="1:8">
      <c r="A82">
        <f t="shared" si="14"/>
        <v>134.28977968493683</v>
      </c>
      <c r="B82">
        <v>4.9000000000000101</v>
      </c>
      <c r="C82" s="2">
        <f t="shared" si="15"/>
        <v>1.8161923801017419E-8</v>
      </c>
      <c r="D82" s="2">
        <f t="shared" si="16"/>
        <v>4.0211664601568303E-6</v>
      </c>
      <c r="E82" s="2">
        <f t="shared" si="17"/>
        <v>3.2752750122621216E-4</v>
      </c>
      <c r="F82" s="2">
        <f t="shared" si="18"/>
        <v>9.8140668150162678E-3</v>
      </c>
      <c r="G82" s="2">
        <f t="shared" si="19"/>
        <v>0.10818218951332695</v>
      </c>
      <c r="H82" s="2">
        <f t="shared" si="20"/>
        <v>0.43870041132763221</v>
      </c>
    </row>
    <row r="83" spans="1:8">
      <c r="A83">
        <f t="shared" si="14"/>
        <v>148.41315910257805</v>
      </c>
      <c r="B83">
        <v>5.0000000000000098</v>
      </c>
      <c r="C83" s="2">
        <f t="shared" si="15"/>
        <v>1.0017437292785167E-8</v>
      </c>
      <c r="D83" s="2">
        <f t="shared" si="16"/>
        <v>2.4511860875072897E-6</v>
      </c>
      <c r="E83" s="2">
        <f t="shared" si="17"/>
        <v>2.2064873988115826E-4</v>
      </c>
      <c r="F83" s="2">
        <f t="shared" si="18"/>
        <v>7.3068827452805619E-3</v>
      </c>
      <c r="G83" s="2">
        <f t="shared" si="19"/>
        <v>8.9016054915949744E-2</v>
      </c>
      <c r="H83" s="2">
        <f t="shared" si="20"/>
        <v>0.39894228040142882</v>
      </c>
    </row>
    <row r="84" spans="1:8">
      <c r="A84">
        <f t="shared" si="14"/>
        <v>164.02190729990343</v>
      </c>
      <c r="B84">
        <v>5.1000000000000103</v>
      </c>
      <c r="C84" s="2">
        <f t="shared" si="15"/>
        <v>5.4702663260568858E-9</v>
      </c>
      <c r="D84" s="2">
        <f t="shared" si="16"/>
        <v>1.4793044702198377E-6</v>
      </c>
      <c r="E84" s="2">
        <f t="shared" si="17"/>
        <v>1.4716759284587555E-4</v>
      </c>
      <c r="F84" s="2">
        <f t="shared" si="18"/>
        <v>5.3860740654851531E-3</v>
      </c>
      <c r="G84" s="2">
        <f t="shared" si="19"/>
        <v>7.2516690254809418E-2</v>
      </c>
      <c r="H84" s="2">
        <f t="shared" si="20"/>
        <v>0.35917751814189197</v>
      </c>
    </row>
    <row r="85" spans="1:8">
      <c r="A85">
        <f t="shared" si="14"/>
        <v>181.27224187515299</v>
      </c>
      <c r="B85">
        <v>5.2000000000000099</v>
      </c>
      <c r="C85" s="2">
        <f t="shared" si="15"/>
        <v>2.9574496840998059E-9</v>
      </c>
      <c r="D85" s="2">
        <f t="shared" si="16"/>
        <v>8.8388530057777087E-7</v>
      </c>
      <c r="E85" s="2">
        <f t="shared" si="17"/>
        <v>9.7180689570522077E-5</v>
      </c>
      <c r="F85" s="2">
        <f t="shared" si="18"/>
        <v>3.9306969289801741E-3</v>
      </c>
      <c r="G85" s="2">
        <f t="shared" si="19"/>
        <v>5.8487715795007091E-2</v>
      </c>
      <c r="H85" s="2">
        <f t="shared" si="20"/>
        <v>0.32015867932416398</v>
      </c>
    </row>
    <row r="86" spans="1:8">
      <c r="A86">
        <f t="shared" si="14"/>
        <v>200.3368099747936</v>
      </c>
      <c r="B86">
        <v>5.3000000000000096</v>
      </c>
      <c r="C86" s="2">
        <f t="shared" si="15"/>
        <v>1.5830087426842986E-9</v>
      </c>
      <c r="D86" s="2">
        <f t="shared" si="16"/>
        <v>5.2286709104175508E-7</v>
      </c>
      <c r="E86" s="2">
        <f t="shared" si="17"/>
        <v>6.3533798539290684E-5</v>
      </c>
      <c r="F86" s="2">
        <f t="shared" si="18"/>
        <v>2.8400360500650652E-3</v>
      </c>
      <c r="G86" s="2">
        <f t="shared" si="19"/>
        <v>4.6703389660502137E-2</v>
      </c>
      <c r="H86" s="2">
        <f t="shared" si="20"/>
        <v>0.28253904283914932</v>
      </c>
    </row>
    <row r="87" spans="1:8">
      <c r="A87">
        <f t="shared" si="14"/>
        <v>221.40641620418933</v>
      </c>
      <c r="B87">
        <v>5.4000000000000101</v>
      </c>
      <c r="C87" s="2">
        <f t="shared" si="15"/>
        <v>8.3889251106538019E-10</v>
      </c>
      <c r="D87" s="2">
        <f t="shared" si="16"/>
        <v>3.0622719805049704E-7</v>
      </c>
      <c r="E87" s="2">
        <f t="shared" si="17"/>
        <v>4.1123182959736776E-5</v>
      </c>
      <c r="F87" s="2">
        <f t="shared" si="18"/>
        <v>2.0315859532258214E-3</v>
      </c>
      <c r="G87" s="2">
        <f t="shared" si="19"/>
        <v>3.6922338444445001E-2</v>
      </c>
      <c r="H87" s="2">
        <f t="shared" si="20"/>
        <v>0.24685885740167154</v>
      </c>
    </row>
    <row r="88" spans="1:8">
      <c r="A88">
        <f t="shared" si="14"/>
        <v>244.69193226422277</v>
      </c>
      <c r="B88">
        <v>5.5000000000000098</v>
      </c>
      <c r="C88" s="2">
        <f t="shared" si="15"/>
        <v>4.4013547740974643E-10</v>
      </c>
      <c r="D88" s="2">
        <f t="shared" si="16"/>
        <v>1.7756332462476456E-7</v>
      </c>
      <c r="E88" s="2">
        <f t="shared" si="17"/>
        <v>2.6352733948317921E-5</v>
      </c>
      <c r="F88" s="2">
        <f t="shared" si="18"/>
        <v>1.438810521893809E-3</v>
      </c>
      <c r="G88" s="2">
        <f t="shared" si="19"/>
        <v>2.8899281862969296E-2</v>
      </c>
      <c r="H88" s="2">
        <f t="shared" si="20"/>
        <v>0.21353841490429132</v>
      </c>
    </row>
    <row r="89" spans="1:8">
      <c r="A89">
        <f t="shared" si="14"/>
        <v>270.42640742615544</v>
      </c>
      <c r="B89">
        <v>5.6000000000000103</v>
      </c>
      <c r="C89" s="2">
        <f t="shared" si="15"/>
        <v>2.2862488020345252E-10</v>
      </c>
      <c r="D89" s="2">
        <f t="shared" si="16"/>
        <v>1.0193417927289496E-7</v>
      </c>
      <c r="E89" s="2">
        <f t="shared" si="17"/>
        <v>1.6719438503390534E-5</v>
      </c>
      <c r="F89" s="2">
        <f t="shared" si="18"/>
        <v>1.0088557277610015E-3</v>
      </c>
      <c r="G89" s="2">
        <f t="shared" si="19"/>
        <v>2.2394530294842292E-2</v>
      </c>
      <c r="H89" s="2">
        <f t="shared" si="20"/>
        <v>0.1828775394998278</v>
      </c>
    </row>
    <row r="90" spans="1:8">
      <c r="A90">
        <f t="shared" si="14"/>
        <v>298.86740096706319</v>
      </c>
      <c r="B90">
        <v>5.7000000000000099</v>
      </c>
      <c r="C90" s="2">
        <f t="shared" ref="C90:H96" si="21">_xlfn.NORM.DIST($B90,C$1,1,FALSE)/$A90*C$2</f>
        <v>1.1757572366373579E-10</v>
      </c>
      <c r="D90" s="2">
        <f t="shared" si="21"/>
        <v>5.793532509115215E-8</v>
      </c>
      <c r="E90" s="2">
        <f t="shared" si="21"/>
        <v>1.0502066263038944E-5</v>
      </c>
      <c r="F90" s="2">
        <f t="shared" si="21"/>
        <v>7.0034426743075407E-4</v>
      </c>
      <c r="G90" s="2">
        <f t="shared" si="21"/>
        <v>1.7181216889117563E-2</v>
      </c>
      <c r="H90" s="2">
        <f t="shared" si="21"/>
        <v>0.15506071436099306</v>
      </c>
    </row>
    <row r="91" spans="1:8">
      <c r="A91">
        <f t="shared" si="14"/>
        <v>330.2995599096518</v>
      </c>
      <c r="B91">
        <v>5.8000000000000096</v>
      </c>
      <c r="C91" s="2">
        <f t="shared" si="21"/>
        <v>5.986443461097009E-11</v>
      </c>
      <c r="D91" s="2">
        <f t="shared" si="21"/>
        <v>3.2600489504705125E-8</v>
      </c>
      <c r="E91" s="2">
        <f t="shared" si="21"/>
        <v>6.5310780709893653E-6</v>
      </c>
      <c r="F91" s="2">
        <f t="shared" si="21"/>
        <v>4.8133910646787467E-4</v>
      </c>
      <c r="G91" s="2">
        <f t="shared" si="21"/>
        <v>1.3050373392055717E-2</v>
      </c>
      <c r="H91" s="2">
        <f t="shared" si="21"/>
        <v>0.13016680531582425</v>
      </c>
    </row>
    <row r="92" spans="1:8">
      <c r="A92">
        <f t="shared" si="14"/>
        <v>365.03746786533247</v>
      </c>
      <c r="B92">
        <v>5.9000000000000101</v>
      </c>
      <c r="C92" s="2">
        <f t="shared" si="21"/>
        <v>3.0177076586411004E-11</v>
      </c>
      <c r="D92" s="2">
        <f t="shared" si="21"/>
        <v>1.8161923801017415E-8</v>
      </c>
      <c r="E92" s="2">
        <f t="shared" si="21"/>
        <v>4.0211664601568303E-6</v>
      </c>
      <c r="F92" s="2">
        <f t="shared" si="21"/>
        <v>3.275275012262121E-4</v>
      </c>
      <c r="G92" s="2">
        <f t="shared" si="21"/>
        <v>9.814066815016266E-3</v>
      </c>
      <c r="H92" s="2">
        <f t="shared" si="21"/>
        <v>0.10818218951332693</v>
      </c>
    </row>
    <row r="93" spans="1:8">
      <c r="A93">
        <f t="shared" si="14"/>
        <v>403.42879349273909</v>
      </c>
      <c r="B93">
        <v>6.0000000000000098</v>
      </c>
      <c r="C93" s="2">
        <f t="shared" si="21"/>
        <v>1.5060607839168262E-11</v>
      </c>
      <c r="D93" s="2">
        <f t="shared" si="21"/>
        <v>1.0017437292785167E-8</v>
      </c>
      <c r="E93" s="2">
        <f t="shared" si="21"/>
        <v>2.4511860875072897E-6</v>
      </c>
      <c r="F93" s="2">
        <f t="shared" si="21"/>
        <v>2.206487398811582E-4</v>
      </c>
      <c r="G93" s="2">
        <f t="shared" si="21"/>
        <v>7.306882745280561E-3</v>
      </c>
      <c r="H93" s="2">
        <f t="shared" si="21"/>
        <v>8.901605491594973E-2</v>
      </c>
    </row>
    <row r="94" spans="1:8">
      <c r="A94">
        <f t="shared" si="14"/>
        <v>445.85777008252154</v>
      </c>
      <c r="B94">
        <v>6.1000000000000103</v>
      </c>
      <c r="C94" s="2">
        <f t="shared" si="21"/>
        <v>7.4415754668422411E-12</v>
      </c>
      <c r="D94" s="2">
        <f t="shared" si="21"/>
        <v>5.4702663260568858E-9</v>
      </c>
      <c r="E94" s="2">
        <f t="shared" si="21"/>
        <v>1.479304470219838E-6</v>
      </c>
      <c r="F94" s="2">
        <f t="shared" si="21"/>
        <v>1.4716759284587555E-4</v>
      </c>
      <c r="G94" s="2">
        <f t="shared" si="21"/>
        <v>5.3860740654851523E-3</v>
      </c>
      <c r="H94" s="2">
        <f t="shared" si="21"/>
        <v>7.2516690254809418E-2</v>
      </c>
    </row>
    <row r="95" spans="1:8">
      <c r="A95">
        <f t="shared" si="14"/>
        <v>492.74904109326116</v>
      </c>
      <c r="B95">
        <v>6.2000000000000099</v>
      </c>
      <c r="C95" s="2">
        <f t="shared" si="21"/>
        <v>3.6403600177163347E-12</v>
      </c>
      <c r="D95" s="2">
        <f t="shared" si="21"/>
        <v>2.9574496840998059E-9</v>
      </c>
      <c r="E95" s="2">
        <f t="shared" si="21"/>
        <v>8.8388530057777087E-7</v>
      </c>
      <c r="F95" s="2">
        <f t="shared" si="21"/>
        <v>9.718068957052209E-5</v>
      </c>
      <c r="G95" s="2">
        <f t="shared" si="21"/>
        <v>3.9306969289801741E-3</v>
      </c>
      <c r="H95" s="2">
        <f t="shared" si="21"/>
        <v>5.8487715795007091E-2</v>
      </c>
    </row>
    <row r="96" spans="1:8">
      <c r="A96">
        <f t="shared" si="14"/>
        <v>544.57191012593421</v>
      </c>
      <c r="B96">
        <v>6.3000000000000096</v>
      </c>
      <c r="C96" s="2">
        <f t="shared" si="21"/>
        <v>1.7631157964228066E-12</v>
      </c>
      <c r="D96" s="2">
        <f t="shared" si="21"/>
        <v>1.5830087426842984E-9</v>
      </c>
      <c r="E96" s="2">
        <f t="shared" si="21"/>
        <v>5.2286709104175518E-7</v>
      </c>
      <c r="F96" s="2">
        <f t="shared" si="21"/>
        <v>6.3533798539290684E-5</v>
      </c>
      <c r="G96" s="2">
        <f t="shared" si="21"/>
        <v>2.8400360500650652E-3</v>
      </c>
      <c r="H96" s="2">
        <f t="shared" si="21"/>
        <v>4.6703389660502144E-2</v>
      </c>
    </row>
    <row r="97" spans="1:8">
      <c r="A97">
        <f t="shared" si="14"/>
        <v>601.84503787208814</v>
      </c>
      <c r="B97">
        <v>6.4000000000000101</v>
      </c>
      <c r="C97" s="2">
        <f t="shared" ref="C97:C101" si="22">_xlfn.NORM.DIST($B97,C$1,1,FALSE)/$A97*C$2</f>
        <v>8.4542364918959881E-13</v>
      </c>
      <c r="D97" s="2">
        <f t="shared" ref="D97:D101" si="23">_xlfn.NORM.DIST($B97,D$1,1,FALSE)/$A97*D$2</f>
        <v>8.3889251106538019E-10</v>
      </c>
      <c r="E97" s="2">
        <f t="shared" ref="E97:E101" si="24">_xlfn.NORM.DIST($B97,E$1,1,FALSE)/$A97*E$2</f>
        <v>3.0622719805049704E-7</v>
      </c>
      <c r="F97" s="2">
        <f t="shared" ref="F97:F101" si="25">_xlfn.NORM.DIST($B97,F$1,1,FALSE)/$A97*F$2</f>
        <v>4.1123182959736776E-5</v>
      </c>
      <c r="G97" s="2">
        <f t="shared" ref="G97:G101" si="26">_xlfn.NORM.DIST($B97,G$1,1,FALSE)/$A97*G$2</f>
        <v>2.031585953225821E-3</v>
      </c>
      <c r="H97" s="2">
        <f t="shared" ref="H97:H101" si="27">_xlfn.NORM.DIST($B97,H$1,1,FALSE)/$A97*H$2</f>
        <v>3.6922338444445001E-2</v>
      </c>
    </row>
    <row r="98" spans="1:8">
      <c r="A98">
        <f t="shared" si="14"/>
        <v>665.14163304436829</v>
      </c>
      <c r="B98">
        <v>6.5000000000000098</v>
      </c>
      <c r="C98" s="2">
        <f t="shared" si="22"/>
        <v>4.013516042506707E-13</v>
      </c>
      <c r="D98" s="2">
        <f t="shared" si="23"/>
        <v>4.4013547740974643E-10</v>
      </c>
      <c r="E98" s="2">
        <f t="shared" si="24"/>
        <v>1.7756332462476456E-7</v>
      </c>
      <c r="F98" s="2">
        <f t="shared" si="25"/>
        <v>2.6352733948317925E-5</v>
      </c>
      <c r="G98" s="2">
        <f t="shared" si="26"/>
        <v>1.4388105218938088E-3</v>
      </c>
      <c r="H98" s="2">
        <f t="shared" si="27"/>
        <v>2.8899281862969296E-2</v>
      </c>
    </row>
    <row r="99" spans="1:8">
      <c r="A99">
        <f t="shared" si="14"/>
        <v>735.09518924198051</v>
      </c>
      <c r="B99">
        <v>6.6000000000000103</v>
      </c>
      <c r="C99" s="2">
        <f t="shared" si="22"/>
        <v>1.8863951423694435E-13</v>
      </c>
      <c r="D99" s="2">
        <f t="shared" si="23"/>
        <v>2.2862488020345252E-10</v>
      </c>
      <c r="E99" s="2">
        <f t="shared" si="24"/>
        <v>1.0193417927289498E-7</v>
      </c>
      <c r="F99" s="2">
        <f t="shared" si="25"/>
        <v>1.671943850339053E-5</v>
      </c>
      <c r="G99" s="2">
        <f t="shared" si="26"/>
        <v>1.0088557277610015E-3</v>
      </c>
      <c r="H99" s="2">
        <f t="shared" si="27"/>
        <v>2.2394530294842292E-2</v>
      </c>
    </row>
    <row r="100" spans="1:8">
      <c r="A100">
        <f t="shared" si="14"/>
        <v>812.40582516755114</v>
      </c>
      <c r="B100">
        <v>6.7000000000000099</v>
      </c>
      <c r="C100" s="2">
        <f t="shared" si="22"/>
        <v>8.7780366696962374E-14</v>
      </c>
      <c r="D100" s="2">
        <f t="shared" si="23"/>
        <v>1.1757572366373579E-10</v>
      </c>
      <c r="E100" s="2">
        <f t="shared" si="24"/>
        <v>5.7935325091152157E-8</v>
      </c>
      <c r="F100" s="2">
        <f t="shared" si="25"/>
        <v>1.0502066263038944E-5</v>
      </c>
      <c r="G100" s="2">
        <f t="shared" si="26"/>
        <v>7.0034426743075396E-4</v>
      </c>
      <c r="H100" s="2">
        <f t="shared" si="27"/>
        <v>1.7181216889117563E-2</v>
      </c>
    </row>
    <row r="101" spans="1:8">
      <c r="A101">
        <f t="shared" si="14"/>
        <v>897.84729165042631</v>
      </c>
      <c r="B101">
        <v>6.8000000000000096</v>
      </c>
      <c r="C101" s="2">
        <f t="shared" si="22"/>
        <v>4.0440746834766394E-14</v>
      </c>
      <c r="D101" s="2">
        <f t="shared" si="23"/>
        <v>5.9864434610970077E-11</v>
      </c>
      <c r="E101" s="2">
        <f t="shared" si="24"/>
        <v>3.2600489504705125E-8</v>
      </c>
      <c r="F101" s="2">
        <f t="shared" si="25"/>
        <v>6.5310780709893644E-6</v>
      </c>
      <c r="G101" s="2">
        <f t="shared" si="26"/>
        <v>4.8133910646787467E-4</v>
      </c>
      <c r="H101" s="2">
        <f t="shared" si="27"/>
        <v>1.3050373392055717E-2</v>
      </c>
    </row>
    <row r="102" spans="1:8">
      <c r="A102">
        <f t="shared" si="14"/>
        <v>992.27471560503591</v>
      </c>
      <c r="B102">
        <v>6.9000000000000101</v>
      </c>
      <c r="C102" s="2">
        <f t="shared" ref="C102:H103" si="28">_xlfn.NORM.DIST($B102,C$1,1,FALSE)/$A102*C$2</f>
        <v>1.8445821386262064E-14</v>
      </c>
      <c r="D102" s="2">
        <f t="shared" si="28"/>
        <v>3.0177076586410998E-11</v>
      </c>
      <c r="E102" s="2">
        <f t="shared" si="28"/>
        <v>1.8161923801017415E-8</v>
      </c>
      <c r="F102" s="2">
        <f t="shared" si="28"/>
        <v>4.0211664601568303E-6</v>
      </c>
      <c r="G102" s="2">
        <f t="shared" si="28"/>
        <v>3.275275012262121E-4</v>
      </c>
      <c r="H102" s="2">
        <f t="shared" si="28"/>
        <v>9.814066815016266E-3</v>
      </c>
    </row>
    <row r="103" spans="1:8">
      <c r="A103">
        <f t="shared" si="14"/>
        <v>1096.6331584284694</v>
      </c>
      <c r="B103">
        <v>7.0000000000000098</v>
      </c>
      <c r="C103" s="2">
        <f t="shared" si="28"/>
        <v>8.3297868007698144E-15</v>
      </c>
      <c r="D103" s="2">
        <f t="shared" si="28"/>
        <v>1.5060607839168262E-11</v>
      </c>
      <c r="E103" s="2">
        <f t="shared" si="28"/>
        <v>1.0017437292785165E-8</v>
      </c>
      <c r="F103" s="2">
        <f t="shared" si="28"/>
        <v>2.4511860875072897E-6</v>
      </c>
      <c r="G103" s="2">
        <f t="shared" si="28"/>
        <v>2.206487398811582E-4</v>
      </c>
      <c r="H103" s="2">
        <f t="shared" si="28"/>
        <v>7.306882745280561E-3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B816-12CA-4083-8B02-75972329B40C}">
  <sheetPr codeName="Sheet7"/>
  <dimension ref="A1:AA14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T9" sqref="T9"/>
    </sheetView>
  </sheetViews>
  <sheetFormatPr defaultRowHeight="14.4"/>
  <cols>
    <col min="15" max="15" width="9" customWidth="1"/>
    <col min="16" max="16" width="12" bestFit="1" customWidth="1"/>
    <col min="21" max="21" width="12" bestFit="1" customWidth="1"/>
  </cols>
  <sheetData>
    <row r="1" spans="1:27">
      <c r="D1" t="s">
        <v>25</v>
      </c>
      <c r="J1" t="s">
        <v>34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24</v>
      </c>
      <c r="D3">
        <f>SUMPRODUCT($C4:$C144,D4:D144)</f>
        <v>0.39860966207691156</v>
      </c>
      <c r="E3">
        <f t="shared" ref="E3:I3" si="0">SUMPRODUCT($C4:$C144,E4:E144)</f>
        <v>1.0831138283950534</v>
      </c>
      <c r="F3">
        <f t="shared" si="0"/>
        <v>2.0084457759433834</v>
      </c>
      <c r="G3">
        <f t="shared" si="0"/>
        <v>3.0003780236660091</v>
      </c>
      <c r="H3">
        <f t="shared" si="0"/>
        <v>3.9999637716409731</v>
      </c>
      <c r="I3">
        <f t="shared" si="0"/>
        <v>4.9984810361623726</v>
      </c>
      <c r="P3">
        <f t="shared" ref="P3:U3" si="1">(J$2 + SQRT(J$2^2+4))/2</f>
        <v>1</v>
      </c>
      <c r="Q3">
        <f t="shared" si="1"/>
        <v>1.6180339887498949</v>
      </c>
      <c r="R3">
        <f t="shared" si="1"/>
        <v>2.4142135623730949</v>
      </c>
      <c r="S3">
        <f t="shared" si="1"/>
        <v>3.3027756377319948</v>
      </c>
      <c r="T3">
        <f t="shared" si="1"/>
        <v>4.2360679774997898</v>
      </c>
      <c r="U3">
        <f t="shared" si="1"/>
        <v>5.1925824035672523</v>
      </c>
      <c r="V3" s="10">
        <f>SUMPRODUCT($C4:$C144, V4:V144)</f>
        <v>0.45105350476398726</v>
      </c>
      <c r="W3" s="10">
        <f t="shared" ref="W3:AA3" si="2">SUMPRODUCT($C4:$C144, W4:W144)</f>
        <v>0.23066566823112247</v>
      </c>
      <c r="X3" s="10">
        <f t="shared" si="2"/>
        <v>0.10441197801014092</v>
      </c>
      <c r="Y3" s="10">
        <f t="shared" si="2"/>
        <v>5.1458188114121957E-2</v>
      </c>
      <c r="Z3" s="10">
        <f t="shared" si="2"/>
        <v>2.9536762427063292E-2</v>
      </c>
      <c r="AA3" s="10">
        <f t="shared" si="2"/>
        <v>1.9159198847983422E-2</v>
      </c>
    </row>
    <row r="4" spans="1:27">
      <c r="B4">
        <v>-3</v>
      </c>
      <c r="C4">
        <v>0.1</v>
      </c>
      <c r="P4">
        <f>_xlfn.NORM.DIST($B4,P$3,1,FALSE)</f>
        <v>1.3383022576488537E-4</v>
      </c>
      <c r="Q4">
        <f t="shared" ref="Q4:U19" si="3">_xlfn.NORM.DIST($B4,Q$3,1,FALSE)</f>
        <v>9.3320346215582463E-6</v>
      </c>
      <c r="R4">
        <f t="shared" si="3"/>
        <v>1.7199631535844317E-7</v>
      </c>
      <c r="S4">
        <f t="shared" si="3"/>
        <v>9.4349608271057182E-10</v>
      </c>
      <c r="T4">
        <f t="shared" si="3"/>
        <v>1.7018956111568864E-12</v>
      </c>
      <c r="U4">
        <f t="shared" si="3"/>
        <v>1.0625106465898855E-15</v>
      </c>
      <c r="V4">
        <f>ABS(P4-J4)</f>
        <v>1.3383022576488537E-4</v>
      </c>
      <c r="W4">
        <f t="shared" ref="W4" si="4">ABS(Q4-K4)</f>
        <v>9.3320346215582463E-6</v>
      </c>
      <c r="X4">
        <f t="shared" ref="X4" si="5">ABS(R4-L4)</f>
        <v>1.7199631535844317E-7</v>
      </c>
      <c r="Y4">
        <f t="shared" ref="Y4" si="6">ABS(S4-M4)</f>
        <v>9.4349608271057182E-10</v>
      </c>
      <c r="Z4">
        <f t="shared" ref="Z4" si="7">ABS(T4-N4)</f>
        <v>1.7018956111568864E-12</v>
      </c>
      <c r="AA4">
        <f t="shared" ref="AA4" si="8">ABS(U4-O4)</f>
        <v>1.0625106465898855E-15</v>
      </c>
    </row>
    <row r="5" spans="1:27">
      <c r="B5">
        <v>-2.9</v>
      </c>
      <c r="C5">
        <f>B5-B4</f>
        <v>0.10000000000000009</v>
      </c>
      <c r="P5">
        <f t="shared" ref="P5:U36" si="9">_xlfn.NORM.DIST($B5,P$3,1,FALSE)</f>
        <v>1.9865547139277272E-4</v>
      </c>
      <c r="Q5">
        <f t="shared" si="3"/>
        <v>1.4735454534907549E-5</v>
      </c>
      <c r="R5">
        <f t="shared" si="3"/>
        <v>2.9409251964008103E-7</v>
      </c>
      <c r="S5">
        <f t="shared" si="3"/>
        <v>1.7631720671563718E-9</v>
      </c>
      <c r="T5">
        <f t="shared" si="3"/>
        <v>3.4915630209948782E-12</v>
      </c>
      <c r="U5">
        <f t="shared" si="3"/>
        <v>2.3986183460677518E-15</v>
      </c>
      <c r="V5">
        <f t="shared" ref="V5:V68" si="10">ABS(P5-J5)</f>
        <v>1.9865547139277272E-4</v>
      </c>
      <c r="W5">
        <f t="shared" ref="W5:W68" si="11">ABS(Q5-K5)</f>
        <v>1.4735454534907549E-5</v>
      </c>
      <c r="X5">
        <f t="shared" ref="X5:X68" si="12">ABS(R5-L5)</f>
        <v>2.9409251964008103E-7</v>
      </c>
      <c r="Y5">
        <f t="shared" ref="Y5:Y68" si="13">ABS(S5-M5)</f>
        <v>1.7631720671563718E-9</v>
      </c>
      <c r="Z5">
        <f t="shared" ref="Z5:Z68" si="14">ABS(T5-N5)</f>
        <v>3.4915630209948782E-12</v>
      </c>
      <c r="AA5">
        <f t="shared" ref="AA5:AA68" si="15">ABS(U5-O5)</f>
        <v>2.3986183460677518E-15</v>
      </c>
    </row>
    <row r="6" spans="1:27">
      <c r="B6">
        <v>-2.8</v>
      </c>
      <c r="C6">
        <f t="shared" ref="C6:C69" si="16">B6-B5</f>
        <v>0.10000000000000009</v>
      </c>
      <c r="P6">
        <f t="shared" si="9"/>
        <v>2.9194692579146027E-4</v>
      </c>
      <c r="Q6">
        <f t="shared" si="3"/>
        <v>2.3036038061044111E-5</v>
      </c>
      <c r="R6">
        <f t="shared" si="3"/>
        <v>4.9785843359561114E-7</v>
      </c>
      <c r="S6">
        <f t="shared" si="3"/>
        <v>3.2621681842329213E-9</v>
      </c>
      <c r="T6">
        <f t="shared" si="3"/>
        <v>7.0919212970583719E-12</v>
      </c>
      <c r="U6">
        <f t="shared" si="3"/>
        <v>5.3610032056332955E-15</v>
      </c>
      <c r="V6">
        <f t="shared" si="10"/>
        <v>2.9194692579146027E-4</v>
      </c>
      <c r="W6">
        <f t="shared" si="11"/>
        <v>2.3036038061044111E-5</v>
      </c>
      <c r="X6">
        <f t="shared" si="12"/>
        <v>4.9785843359561114E-7</v>
      </c>
      <c r="Y6">
        <f t="shared" si="13"/>
        <v>3.2621681842329213E-9</v>
      </c>
      <c r="Z6">
        <f t="shared" si="14"/>
        <v>7.0919212970583719E-12</v>
      </c>
      <c r="AA6">
        <f t="shared" si="15"/>
        <v>5.3610032056332955E-15</v>
      </c>
    </row>
    <row r="7" spans="1:27">
      <c r="B7">
        <v>-2.7</v>
      </c>
      <c r="C7">
        <f t="shared" si="16"/>
        <v>9.9999999999999645E-2</v>
      </c>
      <c r="P7">
        <f t="shared" si="9"/>
        <v>4.2478027055075143E-4</v>
      </c>
      <c r="Q7">
        <f t="shared" si="3"/>
        <v>3.5654068392647558E-5</v>
      </c>
      <c r="R7">
        <f t="shared" si="3"/>
        <v>8.344202088075494E-7</v>
      </c>
      <c r="S7">
        <f t="shared" si="3"/>
        <v>5.9755110483664735E-9</v>
      </c>
      <c r="T7">
        <f t="shared" si="3"/>
        <v>1.4261492722071877E-11</v>
      </c>
      <c r="U7">
        <f t="shared" si="3"/>
        <v>1.186282265513821E-14</v>
      </c>
      <c r="V7">
        <f t="shared" si="10"/>
        <v>4.2478027055075143E-4</v>
      </c>
      <c r="W7">
        <f t="shared" si="11"/>
        <v>3.5654068392647558E-5</v>
      </c>
      <c r="X7">
        <f t="shared" si="12"/>
        <v>8.344202088075494E-7</v>
      </c>
      <c r="Y7">
        <f t="shared" si="13"/>
        <v>5.9755110483664735E-9</v>
      </c>
      <c r="Z7">
        <f t="shared" si="14"/>
        <v>1.4261492722071877E-11</v>
      </c>
      <c r="AA7">
        <f t="shared" si="15"/>
        <v>1.186282265513821E-14</v>
      </c>
    </row>
    <row r="8" spans="1:27">
      <c r="B8">
        <v>-2.6</v>
      </c>
      <c r="C8">
        <f t="shared" si="16"/>
        <v>0.10000000000000009</v>
      </c>
      <c r="P8">
        <f t="shared" si="9"/>
        <v>6.119019301137719E-4</v>
      </c>
      <c r="Q8">
        <f t="shared" si="3"/>
        <v>5.4634560551275975E-5</v>
      </c>
      <c r="R8">
        <f t="shared" si="3"/>
        <v>1.3845887999531329E-6</v>
      </c>
      <c r="S8">
        <f t="shared" si="3"/>
        <v>1.0836793926647763E-8</v>
      </c>
      <c r="T8">
        <f t="shared" si="3"/>
        <v>2.8393773728646016E-11</v>
      </c>
      <c r="U8">
        <f t="shared" si="3"/>
        <v>2.5988850094240782E-14</v>
      </c>
      <c r="V8">
        <f t="shared" si="10"/>
        <v>6.119019301137719E-4</v>
      </c>
      <c r="W8">
        <f t="shared" si="11"/>
        <v>5.4634560551275975E-5</v>
      </c>
      <c r="X8">
        <f t="shared" si="12"/>
        <v>1.3845887999531329E-6</v>
      </c>
      <c r="Y8">
        <f t="shared" si="13"/>
        <v>1.0836793926647763E-8</v>
      </c>
      <c r="Z8">
        <f t="shared" si="14"/>
        <v>2.8393773728646016E-11</v>
      </c>
      <c r="AA8">
        <f t="shared" si="15"/>
        <v>2.5988850094240782E-14</v>
      </c>
    </row>
    <row r="9" spans="1:27">
      <c r="B9">
        <v>-2.5</v>
      </c>
      <c r="C9">
        <f t="shared" si="16"/>
        <v>0.10000000000000009</v>
      </c>
      <c r="P9">
        <f t="shared" si="9"/>
        <v>8.7268269504576015E-4</v>
      </c>
      <c r="Q9">
        <f t="shared" si="3"/>
        <v>8.2886322327426393E-5</v>
      </c>
      <c r="R9">
        <f t="shared" si="3"/>
        <v>2.2746462742178731E-6</v>
      </c>
      <c r="S9">
        <f t="shared" si="3"/>
        <v>1.9457347316864042E-8</v>
      </c>
      <c r="T9">
        <f t="shared" si="3"/>
        <v>5.5967808877365062E-11</v>
      </c>
      <c r="U9">
        <f t="shared" si="3"/>
        <v>5.6369365377500461E-14</v>
      </c>
      <c r="V9">
        <f t="shared" si="10"/>
        <v>8.7268269504576015E-4</v>
      </c>
      <c r="W9">
        <f t="shared" si="11"/>
        <v>8.2886322327426393E-5</v>
      </c>
      <c r="X9">
        <f t="shared" si="12"/>
        <v>2.2746462742178731E-6</v>
      </c>
      <c r="Y9">
        <f t="shared" si="13"/>
        <v>1.9457347316864042E-8</v>
      </c>
      <c r="Z9">
        <f t="shared" si="14"/>
        <v>5.5967808877365062E-11</v>
      </c>
      <c r="AA9">
        <f t="shared" si="15"/>
        <v>5.6369365377500461E-14</v>
      </c>
    </row>
    <row r="10" spans="1:27">
      <c r="B10">
        <v>-2.4</v>
      </c>
      <c r="C10">
        <f t="shared" si="16"/>
        <v>0.10000000000000009</v>
      </c>
      <c r="P10">
        <f t="shared" si="9"/>
        <v>1.2322191684730199E-3</v>
      </c>
      <c r="Q10">
        <f t="shared" si="3"/>
        <v>1.2449598387905518E-4</v>
      </c>
      <c r="R10">
        <f t="shared" si="3"/>
        <v>3.6996784582236509E-6</v>
      </c>
      <c r="S10">
        <f t="shared" si="3"/>
        <v>3.4587844890073638E-8</v>
      </c>
      <c r="T10">
        <f t="shared" si="3"/>
        <v>1.0922210632809636E-10</v>
      </c>
      <c r="U10">
        <f t="shared" si="3"/>
        <v>1.2104762754522244E-13</v>
      </c>
      <c r="V10">
        <f t="shared" si="10"/>
        <v>1.2322191684730199E-3</v>
      </c>
      <c r="W10">
        <f t="shared" si="11"/>
        <v>1.2449598387905518E-4</v>
      </c>
      <c r="X10">
        <f t="shared" si="12"/>
        <v>3.6996784582236509E-6</v>
      </c>
      <c r="Y10">
        <f t="shared" si="13"/>
        <v>3.4587844890073638E-8</v>
      </c>
      <c r="Z10">
        <f t="shared" si="14"/>
        <v>1.0922210632809636E-10</v>
      </c>
      <c r="AA10">
        <f t="shared" si="15"/>
        <v>1.2104762754522244E-13</v>
      </c>
    </row>
    <row r="11" spans="1:27">
      <c r="B11">
        <v>-2.2999999999999998</v>
      </c>
      <c r="C11">
        <f t="shared" si="16"/>
        <v>0.10000000000000009</v>
      </c>
      <c r="P11">
        <f t="shared" si="9"/>
        <v>1.7225689390536812E-3</v>
      </c>
      <c r="Q11">
        <f t="shared" si="3"/>
        <v>1.8513343886960247E-4</v>
      </c>
      <c r="R11">
        <f t="shared" si="3"/>
        <v>5.9575973400161415E-6</v>
      </c>
      <c r="S11">
        <f t="shared" si="3"/>
        <v>6.0872400629530331E-8</v>
      </c>
      <c r="T11">
        <f t="shared" si="3"/>
        <v>2.1102788464811006E-10</v>
      </c>
      <c r="U11">
        <f t="shared" si="3"/>
        <v>2.5735136356858229E-13</v>
      </c>
      <c r="V11">
        <f t="shared" si="10"/>
        <v>1.7225689390536812E-3</v>
      </c>
      <c r="W11">
        <f t="shared" si="11"/>
        <v>1.8513343886960247E-4</v>
      </c>
      <c r="X11">
        <f t="shared" si="12"/>
        <v>5.9575973400161415E-6</v>
      </c>
      <c r="Y11">
        <f t="shared" si="13"/>
        <v>6.0872400629530331E-8</v>
      </c>
      <c r="Z11">
        <f t="shared" si="14"/>
        <v>2.1102788464811006E-10</v>
      </c>
      <c r="AA11">
        <f t="shared" si="15"/>
        <v>2.5735136356858229E-13</v>
      </c>
    </row>
    <row r="12" spans="1:27">
      <c r="B12">
        <v>-2.2000000000000002</v>
      </c>
      <c r="C12">
        <f t="shared" si="16"/>
        <v>9.9999999999999645E-2</v>
      </c>
      <c r="P12">
        <f t="shared" si="9"/>
        <v>2.3840882014648404E-3</v>
      </c>
      <c r="Q12">
        <f t="shared" si="3"/>
        <v>2.7256585513743835E-4</v>
      </c>
      <c r="R12">
        <f t="shared" si="3"/>
        <v>9.4980700483765057E-6</v>
      </c>
      <c r="S12">
        <f t="shared" si="3"/>
        <v>1.0606556537134188E-7</v>
      </c>
      <c r="T12">
        <f t="shared" si="3"/>
        <v>4.0366974356288175E-10</v>
      </c>
      <c r="U12">
        <f t="shared" si="3"/>
        <v>5.4169362004451914E-13</v>
      </c>
      <c r="V12">
        <f t="shared" si="10"/>
        <v>2.3840882014648404E-3</v>
      </c>
      <c r="W12">
        <f t="shared" si="11"/>
        <v>2.7256585513743835E-4</v>
      </c>
      <c r="X12">
        <f t="shared" si="12"/>
        <v>9.4980700483765057E-6</v>
      </c>
      <c r="Y12">
        <f t="shared" si="13"/>
        <v>1.0606556537134188E-7</v>
      </c>
      <c r="Z12">
        <f t="shared" si="14"/>
        <v>4.0366974356288175E-10</v>
      </c>
      <c r="AA12">
        <f t="shared" si="15"/>
        <v>5.4169362004451914E-13</v>
      </c>
    </row>
    <row r="13" spans="1:27">
      <c r="B13">
        <v>-2.1</v>
      </c>
      <c r="C13">
        <f t="shared" si="16"/>
        <v>0.10000000000000009</v>
      </c>
      <c r="P13">
        <f t="shared" si="9"/>
        <v>3.2668190561999182E-3</v>
      </c>
      <c r="Q13">
        <f t="shared" si="3"/>
        <v>3.9729681811225887E-4</v>
      </c>
      <c r="R13">
        <f t="shared" si="3"/>
        <v>1.4991898892897763E-5</v>
      </c>
      <c r="S13">
        <f t="shared" si="3"/>
        <v>1.8297234256711233E-7</v>
      </c>
      <c r="T13">
        <f t="shared" si="3"/>
        <v>7.6448612414942415E-10</v>
      </c>
      <c r="U13">
        <f t="shared" si="3"/>
        <v>1.1288546406133071E-12</v>
      </c>
      <c r="V13">
        <f t="shared" si="10"/>
        <v>3.2668190561999182E-3</v>
      </c>
      <c r="W13">
        <f t="shared" si="11"/>
        <v>3.9729681811225887E-4</v>
      </c>
      <c r="X13">
        <f t="shared" si="12"/>
        <v>1.4991898892897763E-5</v>
      </c>
      <c r="Y13">
        <f t="shared" si="13"/>
        <v>1.8297234256711233E-7</v>
      </c>
      <c r="Z13">
        <f t="shared" si="14"/>
        <v>7.6448612414942415E-10</v>
      </c>
      <c r="AA13">
        <f t="shared" si="15"/>
        <v>1.1288546406133071E-12</v>
      </c>
    </row>
    <row r="14" spans="1:27">
      <c r="B14">
        <v>-2</v>
      </c>
      <c r="C14">
        <f t="shared" si="16"/>
        <v>0.10000000000000009</v>
      </c>
      <c r="P14">
        <f t="shared" si="9"/>
        <v>4.4318484119380075E-3</v>
      </c>
      <c r="Q14">
        <f t="shared" si="3"/>
        <v>5.7334466924613739E-4</v>
      </c>
      <c r="R14">
        <f t="shared" si="3"/>
        <v>2.3427987100846202E-5</v>
      </c>
      <c r="S14">
        <f t="shared" si="3"/>
        <v>3.1250253204253921E-7</v>
      </c>
      <c r="T14">
        <f t="shared" si="3"/>
        <v>1.4334088142400641E-9</v>
      </c>
      <c r="U14">
        <f t="shared" si="3"/>
        <v>2.3290530453701596E-12</v>
      </c>
      <c r="V14">
        <f t="shared" si="10"/>
        <v>4.4318484119380075E-3</v>
      </c>
      <c r="W14">
        <f t="shared" si="11"/>
        <v>5.7334466924613739E-4</v>
      </c>
      <c r="X14">
        <f t="shared" si="12"/>
        <v>2.3427987100846202E-5</v>
      </c>
      <c r="Y14">
        <f t="shared" si="13"/>
        <v>3.1250253204253921E-7</v>
      </c>
      <c r="Z14">
        <f t="shared" si="14"/>
        <v>1.4334088142400641E-9</v>
      </c>
      <c r="AA14">
        <f t="shared" si="15"/>
        <v>2.3290530453701596E-12</v>
      </c>
    </row>
    <row r="15" spans="1:27">
      <c r="B15">
        <v>-1.9</v>
      </c>
      <c r="C15">
        <f t="shared" si="16"/>
        <v>0.10000000000000009</v>
      </c>
      <c r="P15">
        <f t="shared" si="9"/>
        <v>5.9525324197758538E-3</v>
      </c>
      <c r="Q15">
        <f t="shared" si="3"/>
        <v>8.1916903275652505E-4</v>
      </c>
      <c r="R15">
        <f t="shared" si="3"/>
        <v>3.6246857717114413E-5</v>
      </c>
      <c r="S15">
        <f t="shared" si="3"/>
        <v>5.2841932013924775E-7</v>
      </c>
      <c r="T15">
        <f t="shared" si="3"/>
        <v>2.6608940929691161E-9</v>
      </c>
      <c r="U15">
        <f t="shared" si="3"/>
        <v>4.7574889951530467E-12</v>
      </c>
      <c r="V15">
        <f t="shared" si="10"/>
        <v>5.9525324197758538E-3</v>
      </c>
      <c r="W15">
        <f t="shared" si="11"/>
        <v>8.1916903275652505E-4</v>
      </c>
      <c r="X15">
        <f t="shared" si="12"/>
        <v>3.6246857717114413E-5</v>
      </c>
      <c r="Y15">
        <f t="shared" si="13"/>
        <v>5.2841932013924775E-7</v>
      </c>
      <c r="Z15">
        <f t="shared" si="14"/>
        <v>2.6608940929691161E-9</v>
      </c>
      <c r="AA15">
        <f t="shared" si="15"/>
        <v>4.7574889951530467E-12</v>
      </c>
    </row>
    <row r="16" spans="1:27">
      <c r="B16">
        <v>-1.8</v>
      </c>
      <c r="C16">
        <f t="shared" si="16"/>
        <v>9.9999999999999867E-2</v>
      </c>
      <c r="P16">
        <f t="shared" si="9"/>
        <v>7.9154515829799686E-3</v>
      </c>
      <c r="Q16">
        <f t="shared" si="3"/>
        <v>1.158746215244531E-3</v>
      </c>
      <c r="R16">
        <f t="shared" si="3"/>
        <v>5.5521706373259438E-5</v>
      </c>
      <c r="S16">
        <f t="shared" si="3"/>
        <v>8.8462842600905601E-7</v>
      </c>
      <c r="T16">
        <f t="shared" si="3"/>
        <v>4.8903750077243398E-9</v>
      </c>
      <c r="U16">
        <f t="shared" si="3"/>
        <v>9.6212889999919939E-12</v>
      </c>
      <c r="V16">
        <f t="shared" si="10"/>
        <v>7.9154515829799686E-3</v>
      </c>
      <c r="W16">
        <f t="shared" si="11"/>
        <v>1.158746215244531E-3</v>
      </c>
      <c r="X16">
        <f t="shared" si="12"/>
        <v>5.5521706373259438E-5</v>
      </c>
      <c r="Y16">
        <f t="shared" si="13"/>
        <v>8.8462842600905601E-7</v>
      </c>
      <c r="Z16">
        <f t="shared" si="14"/>
        <v>4.8903750077243398E-9</v>
      </c>
      <c r="AA16">
        <f t="shared" si="15"/>
        <v>9.6212889999919939E-12</v>
      </c>
    </row>
    <row r="17" spans="2:27">
      <c r="B17">
        <v>-1.7</v>
      </c>
      <c r="C17">
        <f t="shared" si="16"/>
        <v>0.10000000000000009</v>
      </c>
      <c r="P17">
        <f t="shared" si="9"/>
        <v>1.0420934814422592E-2</v>
      </c>
      <c r="Q17">
        <f t="shared" si="3"/>
        <v>1.6227820165181561E-3</v>
      </c>
      <c r="R17">
        <f t="shared" si="3"/>
        <v>8.420004084576358E-5</v>
      </c>
      <c r="S17">
        <f t="shared" si="3"/>
        <v>1.4662234069113444E-6</v>
      </c>
      <c r="T17">
        <f t="shared" si="3"/>
        <v>8.8984382783014118E-9</v>
      </c>
      <c r="U17">
        <f t="shared" si="3"/>
        <v>1.9263969536223535E-11</v>
      </c>
      <c r="V17">
        <f t="shared" si="10"/>
        <v>1.0420934814422592E-2</v>
      </c>
      <c r="W17">
        <f t="shared" si="11"/>
        <v>1.6227820165181561E-3</v>
      </c>
      <c r="X17">
        <f t="shared" si="12"/>
        <v>8.420004084576358E-5</v>
      </c>
      <c r="Y17">
        <f t="shared" si="13"/>
        <v>1.4662234069113444E-6</v>
      </c>
      <c r="Z17">
        <f t="shared" si="14"/>
        <v>8.8984382783014118E-9</v>
      </c>
      <c r="AA17">
        <f t="shared" si="15"/>
        <v>1.9263969536223535E-11</v>
      </c>
    </row>
    <row r="18" spans="2:27">
      <c r="B18">
        <v>-1.6</v>
      </c>
      <c r="C18">
        <f t="shared" si="16"/>
        <v>9.9999999999999867E-2</v>
      </c>
      <c r="P18">
        <f t="shared" si="9"/>
        <v>1.3582969233685613E-2</v>
      </c>
      <c r="Q18">
        <f t="shared" si="3"/>
        <v>2.2500340949276228E-3</v>
      </c>
      <c r="R18">
        <f t="shared" si="3"/>
        <v>1.2642089322940496E-4</v>
      </c>
      <c r="S18">
        <f t="shared" si="3"/>
        <v>2.4060046441569339E-6</v>
      </c>
      <c r="T18">
        <f t="shared" si="3"/>
        <v>1.6030330511887429E-8</v>
      </c>
      <c r="U18">
        <f t="shared" si="3"/>
        <v>3.8186984134898505E-11</v>
      </c>
      <c r="V18">
        <f t="shared" si="10"/>
        <v>1.3582969233685613E-2</v>
      </c>
      <c r="W18">
        <f t="shared" si="11"/>
        <v>2.2500340949276228E-3</v>
      </c>
      <c r="X18">
        <f t="shared" si="12"/>
        <v>1.2642089322940496E-4</v>
      </c>
      <c r="Y18">
        <f t="shared" si="13"/>
        <v>2.4060046441569339E-6</v>
      </c>
      <c r="Z18">
        <f t="shared" si="14"/>
        <v>1.6030330511887429E-8</v>
      </c>
      <c r="AA18">
        <f t="shared" si="15"/>
        <v>3.8186984134898505E-11</v>
      </c>
    </row>
    <row r="19" spans="2:27">
      <c r="B19">
        <v>-1.5</v>
      </c>
      <c r="C19">
        <f t="shared" si="16"/>
        <v>0.10000000000000009</v>
      </c>
      <c r="P19">
        <f t="shared" si="9"/>
        <v>1.752830049356854E-2</v>
      </c>
      <c r="Q19">
        <f t="shared" si="3"/>
        <v>3.0886952985890422E-3</v>
      </c>
      <c r="R19">
        <f t="shared" si="3"/>
        <v>1.8792409265581462E-4</v>
      </c>
      <c r="S19">
        <f t="shared" si="3"/>
        <v>3.9088574208590101E-6</v>
      </c>
      <c r="T19">
        <f t="shared" si="3"/>
        <v>2.8590925649348825E-8</v>
      </c>
      <c r="U19">
        <f t="shared" si="3"/>
        <v>7.4944884380362245E-11</v>
      </c>
      <c r="V19">
        <f t="shared" si="10"/>
        <v>1.752830049356854E-2</v>
      </c>
      <c r="W19">
        <f t="shared" si="11"/>
        <v>3.0886952985890422E-3</v>
      </c>
      <c r="X19">
        <f t="shared" si="12"/>
        <v>1.8792409265581462E-4</v>
      </c>
      <c r="Y19">
        <f t="shared" si="13"/>
        <v>3.9088574208590101E-6</v>
      </c>
      <c r="Z19">
        <f t="shared" si="14"/>
        <v>2.8590925649348825E-8</v>
      </c>
      <c r="AA19">
        <f t="shared" si="15"/>
        <v>7.4944884380362245E-11</v>
      </c>
    </row>
    <row r="20" spans="2:27">
      <c r="B20">
        <v>-1.4</v>
      </c>
      <c r="C20">
        <f t="shared" si="16"/>
        <v>0.10000000000000009</v>
      </c>
      <c r="P20">
        <f t="shared" si="9"/>
        <v>2.2394530294842899E-2</v>
      </c>
      <c r="Q20">
        <f t="shared" si="9"/>
        <v>4.1977646908713268E-3</v>
      </c>
      <c r="R20">
        <f t="shared" si="9"/>
        <v>2.7656876140769214E-4</v>
      </c>
      <c r="S20">
        <f t="shared" si="9"/>
        <v>6.2872430974387348E-6</v>
      </c>
      <c r="T20">
        <f t="shared" si="9"/>
        <v>5.0486005559448868E-8</v>
      </c>
      <c r="U20">
        <f t="shared" si="9"/>
        <v>1.4562156103219948E-10</v>
      </c>
      <c r="V20">
        <f t="shared" si="10"/>
        <v>2.2394530294842899E-2</v>
      </c>
      <c r="W20">
        <f t="shared" si="11"/>
        <v>4.1977646908713268E-3</v>
      </c>
      <c r="X20">
        <f t="shared" si="12"/>
        <v>2.7656876140769214E-4</v>
      </c>
      <c r="Y20">
        <f t="shared" si="13"/>
        <v>6.2872430974387348E-6</v>
      </c>
      <c r="Z20">
        <f t="shared" si="14"/>
        <v>5.0486005559448868E-8</v>
      </c>
      <c r="AA20">
        <f t="shared" si="15"/>
        <v>1.4562156103219948E-10</v>
      </c>
    </row>
    <row r="21" spans="2:27">
      <c r="B21">
        <v>-1.3</v>
      </c>
      <c r="C21">
        <f t="shared" si="16"/>
        <v>9.9999999999999867E-2</v>
      </c>
      <c r="P21">
        <f t="shared" si="9"/>
        <v>2.8327037741601186E-2</v>
      </c>
      <c r="Q21">
        <f t="shared" si="9"/>
        <v>5.6483053721007774E-3</v>
      </c>
      <c r="R21">
        <f t="shared" si="9"/>
        <v>4.0297754117581315E-4</v>
      </c>
      <c r="S21">
        <f t="shared" si="9"/>
        <v>1.0012158847051462E-5</v>
      </c>
      <c r="T21">
        <f t="shared" si="9"/>
        <v>8.8261409889830875E-8</v>
      </c>
      <c r="U21">
        <f t="shared" si="9"/>
        <v>2.8013438912020145E-10</v>
      </c>
      <c r="V21">
        <f t="shared" si="10"/>
        <v>2.8327037741601186E-2</v>
      </c>
      <c r="W21">
        <f t="shared" si="11"/>
        <v>5.6483053721007774E-3</v>
      </c>
      <c r="X21">
        <f t="shared" si="12"/>
        <v>4.0297754117581315E-4</v>
      </c>
      <c r="Y21">
        <f t="shared" si="13"/>
        <v>1.0012158847051462E-5</v>
      </c>
      <c r="Z21">
        <f t="shared" si="14"/>
        <v>8.8261409889830875E-8</v>
      </c>
      <c r="AA21">
        <f t="shared" si="15"/>
        <v>2.8013438912020145E-10</v>
      </c>
    </row>
    <row r="22" spans="2:27">
      <c r="B22">
        <v>-1.2</v>
      </c>
      <c r="C22">
        <f t="shared" si="16"/>
        <v>0.10000000000000009</v>
      </c>
      <c r="P22">
        <f t="shared" si="9"/>
        <v>3.5474592846231424E-2</v>
      </c>
      <c r="Q22">
        <f t="shared" si="9"/>
        <v>7.5244593802853074E-3</v>
      </c>
      <c r="R22">
        <f t="shared" si="9"/>
        <v>5.8132046957933752E-4</v>
      </c>
      <c r="S22">
        <f t="shared" si="9"/>
        <v>1.5785279095051705E-5</v>
      </c>
      <c r="T22">
        <f t="shared" si="9"/>
        <v>1.5276637226961054E-7</v>
      </c>
      <c r="U22">
        <f t="shared" si="9"/>
        <v>5.3353660937688443E-10</v>
      </c>
      <c r="V22">
        <f t="shared" si="10"/>
        <v>3.5474592846231424E-2</v>
      </c>
      <c r="W22">
        <f t="shared" si="11"/>
        <v>7.5244593802853074E-3</v>
      </c>
      <c r="X22">
        <f t="shared" si="12"/>
        <v>5.8132046957933752E-4</v>
      </c>
      <c r="Y22">
        <f t="shared" si="13"/>
        <v>1.5785279095051705E-5</v>
      </c>
      <c r="Z22">
        <f t="shared" si="14"/>
        <v>1.5276637226961054E-7</v>
      </c>
      <c r="AA22">
        <f t="shared" si="15"/>
        <v>5.3353660937688443E-10</v>
      </c>
    </row>
    <row r="23" spans="2:27">
      <c r="B23">
        <v>-1.1000000000000001</v>
      </c>
      <c r="C23">
        <f t="shared" si="16"/>
        <v>9.9999999999999867E-2</v>
      </c>
      <c r="P23">
        <f t="shared" si="9"/>
        <v>4.3983595980427191E-2</v>
      </c>
      <c r="Q23">
        <f t="shared" si="9"/>
        <v>9.924062501033535E-3</v>
      </c>
      <c r="R23">
        <f t="shared" si="9"/>
        <v>8.3024724649642028E-4</v>
      </c>
      <c r="S23">
        <f t="shared" si="9"/>
        <v>2.4639611380765183E-5</v>
      </c>
      <c r="T23">
        <f t="shared" si="9"/>
        <v>2.6178317204119992E-7</v>
      </c>
      <c r="U23">
        <f t="shared" si="9"/>
        <v>1.0060488718844849E-9</v>
      </c>
      <c r="V23">
        <f t="shared" si="10"/>
        <v>4.3983595980427191E-2</v>
      </c>
      <c r="W23">
        <f t="shared" si="11"/>
        <v>9.924062501033535E-3</v>
      </c>
      <c r="X23">
        <f t="shared" si="12"/>
        <v>8.3024724649642028E-4</v>
      </c>
      <c r="Y23">
        <f t="shared" si="13"/>
        <v>2.4639611380765183E-5</v>
      </c>
      <c r="Z23">
        <f t="shared" si="14"/>
        <v>2.6178317204119992E-7</v>
      </c>
      <c r="AA23">
        <f t="shared" si="15"/>
        <v>1.0060488718844849E-9</v>
      </c>
    </row>
    <row r="24" spans="2:27">
      <c r="B24">
        <v>-1</v>
      </c>
      <c r="C24">
        <f t="shared" si="16"/>
        <v>0.10000000000000009</v>
      </c>
      <c r="P24">
        <f t="shared" si="9"/>
        <v>5.3990966513188063E-2</v>
      </c>
      <c r="Q24">
        <f t="shared" si="9"/>
        <v>1.2958679076922122E-2</v>
      </c>
      <c r="R24">
        <f t="shared" si="9"/>
        <v>1.1739681845912909E-3</v>
      </c>
      <c r="S24">
        <f t="shared" si="9"/>
        <v>3.8077856937191442E-5</v>
      </c>
      <c r="T24">
        <f t="shared" si="9"/>
        <v>4.4413269093532709E-7</v>
      </c>
      <c r="U24">
        <f t="shared" si="9"/>
        <v>1.8781530829020369E-9</v>
      </c>
      <c r="V24">
        <f t="shared" si="10"/>
        <v>5.3990966513188063E-2</v>
      </c>
      <c r="W24">
        <f t="shared" si="11"/>
        <v>1.2958679076922122E-2</v>
      </c>
      <c r="X24">
        <f t="shared" si="12"/>
        <v>1.1739681845912909E-3</v>
      </c>
      <c r="Y24">
        <f t="shared" si="13"/>
        <v>3.8077856937191442E-5</v>
      </c>
      <c r="Z24">
        <f t="shared" si="14"/>
        <v>4.4413269093532709E-7</v>
      </c>
      <c r="AA24">
        <f t="shared" si="15"/>
        <v>1.8781530829020369E-9</v>
      </c>
    </row>
    <row r="25" spans="2:27">
      <c r="B25">
        <v>-0.9</v>
      </c>
      <c r="C25">
        <f t="shared" si="16"/>
        <v>9.9999999999999978E-2</v>
      </c>
      <c r="P25">
        <f t="shared" si="9"/>
        <v>6.5615814774676595E-2</v>
      </c>
      <c r="Q25">
        <f t="shared" si="9"/>
        <v>1.6752862874177273E-2</v>
      </c>
      <c r="R25">
        <f t="shared" si="9"/>
        <v>1.6434718358225107E-3</v>
      </c>
      <c r="S25">
        <f t="shared" si="9"/>
        <v>5.8259693708848055E-5</v>
      </c>
      <c r="T25">
        <f t="shared" si="9"/>
        <v>7.4600340832407005E-7</v>
      </c>
      <c r="U25">
        <f t="shared" si="9"/>
        <v>3.4713623730343168E-9</v>
      </c>
      <c r="V25">
        <f t="shared" si="10"/>
        <v>6.5615814774676595E-2</v>
      </c>
      <c r="W25">
        <f t="shared" si="11"/>
        <v>1.6752862874177273E-2</v>
      </c>
      <c r="X25">
        <f t="shared" si="12"/>
        <v>1.6434718358225107E-3</v>
      </c>
      <c r="Y25">
        <f t="shared" si="13"/>
        <v>5.8259693708848055E-5</v>
      </c>
      <c r="Z25">
        <f t="shared" si="14"/>
        <v>7.4600340832407005E-7</v>
      </c>
      <c r="AA25">
        <f t="shared" si="15"/>
        <v>3.4713623730343168E-9</v>
      </c>
    </row>
    <row r="26" spans="2:27">
      <c r="B26">
        <v>-0.8</v>
      </c>
      <c r="C26">
        <f t="shared" si="16"/>
        <v>9.9999999999999978E-2</v>
      </c>
      <c r="P26">
        <f t="shared" si="9"/>
        <v>7.8950158300894149E-2</v>
      </c>
      <c r="Q26">
        <f t="shared" si="9"/>
        <v>2.1442449106718969E-2</v>
      </c>
      <c r="R26">
        <f t="shared" si="9"/>
        <v>2.2778507240906916E-3</v>
      </c>
      <c r="S26">
        <f t="shared" si="9"/>
        <v>8.8251267469951873E-5</v>
      </c>
      <c r="T26">
        <f t="shared" si="9"/>
        <v>1.24058331925677E-6</v>
      </c>
      <c r="U26">
        <f t="shared" si="9"/>
        <v>6.352226440290663E-9</v>
      </c>
      <c r="V26">
        <f t="shared" si="10"/>
        <v>7.8950158300894149E-2</v>
      </c>
      <c r="W26">
        <f t="shared" si="11"/>
        <v>2.1442449106718969E-2</v>
      </c>
      <c r="X26">
        <f t="shared" si="12"/>
        <v>2.2778507240906916E-3</v>
      </c>
      <c r="Y26">
        <f t="shared" si="13"/>
        <v>8.8251267469951873E-5</v>
      </c>
      <c r="Z26">
        <f t="shared" si="14"/>
        <v>1.24058331925677E-6</v>
      </c>
      <c r="AA26">
        <f t="shared" si="15"/>
        <v>6.352226440290663E-9</v>
      </c>
    </row>
    <row r="27" spans="2:27">
      <c r="B27">
        <v>-0.7</v>
      </c>
      <c r="C27">
        <f t="shared" si="16"/>
        <v>0.10000000000000009</v>
      </c>
      <c r="P27">
        <f t="shared" si="9"/>
        <v>9.4049077376886947E-2</v>
      </c>
      <c r="Q27">
        <f t="shared" si="9"/>
        <v>2.7171699151883087E-2</v>
      </c>
      <c r="R27">
        <f t="shared" si="9"/>
        <v>3.1256857207069269E-3</v>
      </c>
      <c r="S27">
        <f t="shared" si="9"/>
        <v>1.3235207699491925E-4</v>
      </c>
      <c r="T27">
        <f t="shared" si="9"/>
        <v>2.042528468069404E-6</v>
      </c>
      <c r="U27">
        <f t="shared" si="9"/>
        <v>1.1508243588239165E-8</v>
      </c>
      <c r="V27">
        <f t="shared" si="10"/>
        <v>9.4049077376886947E-2</v>
      </c>
      <c r="W27">
        <f t="shared" si="11"/>
        <v>2.7171699151883087E-2</v>
      </c>
      <c r="X27">
        <f t="shared" si="12"/>
        <v>3.1256857207069269E-3</v>
      </c>
      <c r="Y27">
        <f t="shared" si="13"/>
        <v>1.3235207699491925E-4</v>
      </c>
      <c r="Z27">
        <f t="shared" si="14"/>
        <v>2.042528468069404E-6</v>
      </c>
      <c r="AA27">
        <f t="shared" si="15"/>
        <v>1.1508243588239165E-8</v>
      </c>
    </row>
    <row r="28" spans="2:27">
      <c r="B28">
        <v>-0.6</v>
      </c>
      <c r="C28">
        <f t="shared" si="16"/>
        <v>9.9999999999999978E-2</v>
      </c>
      <c r="P28">
        <f t="shared" si="9"/>
        <v>0.11092083467945554</v>
      </c>
      <c r="Q28">
        <f t="shared" si="9"/>
        <v>3.408915703299685E-2</v>
      </c>
      <c r="R28">
        <f t="shared" si="9"/>
        <v>4.2464147809999891E-3</v>
      </c>
      <c r="S28">
        <f t="shared" si="9"/>
        <v>1.9651586884360272E-4</v>
      </c>
      <c r="T28">
        <f t="shared" si="9"/>
        <v>3.3294105731336914E-6</v>
      </c>
      <c r="U28">
        <f t="shared" si="9"/>
        <v>2.0641876510420053E-8</v>
      </c>
      <c r="V28">
        <f t="shared" si="10"/>
        <v>0.11092083467945554</v>
      </c>
      <c r="W28">
        <f t="shared" si="11"/>
        <v>3.408915703299685E-2</v>
      </c>
      <c r="X28">
        <f t="shared" si="12"/>
        <v>4.2464147809999891E-3</v>
      </c>
      <c r="Y28">
        <f t="shared" si="13"/>
        <v>1.9651586884360272E-4</v>
      </c>
      <c r="Z28">
        <f t="shared" si="14"/>
        <v>3.3294105731336914E-6</v>
      </c>
      <c r="AA28">
        <f t="shared" si="15"/>
        <v>2.0641876510420053E-8</v>
      </c>
    </row>
    <row r="29" spans="2:27">
      <c r="B29">
        <v>-0.499999999999999</v>
      </c>
      <c r="C29">
        <f t="shared" si="16"/>
        <v>0.10000000000000098</v>
      </c>
      <c r="P29">
        <f t="shared" si="9"/>
        <v>0.12951759566589191</v>
      </c>
      <c r="Q29">
        <f t="shared" si="9"/>
        <v>4.2342137856496029E-2</v>
      </c>
      <c r="R29">
        <f t="shared" si="9"/>
        <v>5.7115840512007212E-3</v>
      </c>
      <c r="S29">
        <f t="shared" si="9"/>
        <v>2.8888270749034194E-4</v>
      </c>
      <c r="T29">
        <f t="shared" si="9"/>
        <v>5.3730841916121043E-6</v>
      </c>
      <c r="U29">
        <f t="shared" si="9"/>
        <v>3.6656108770567599E-8</v>
      </c>
      <c r="V29">
        <f t="shared" si="10"/>
        <v>0.12951759566589191</v>
      </c>
      <c r="W29">
        <f t="shared" si="11"/>
        <v>4.2342137856496029E-2</v>
      </c>
      <c r="X29">
        <f t="shared" si="12"/>
        <v>5.7115840512007212E-3</v>
      </c>
      <c r="Y29">
        <f t="shared" si="13"/>
        <v>2.8888270749034194E-4</v>
      </c>
      <c r="Z29">
        <f t="shared" si="14"/>
        <v>5.3730841916121043E-6</v>
      </c>
      <c r="AA29">
        <f t="shared" si="15"/>
        <v>3.6656108770567599E-8</v>
      </c>
    </row>
    <row r="30" spans="2:27">
      <c r="B30">
        <v>-0.39999999999999902</v>
      </c>
      <c r="C30">
        <f t="shared" si="16"/>
        <v>9.9999999999999978E-2</v>
      </c>
      <c r="P30">
        <f t="shared" si="9"/>
        <v>0.14972746563574507</v>
      </c>
      <c r="Q30">
        <f t="shared" si="9"/>
        <v>5.2069853617259874E-2</v>
      </c>
      <c r="R30">
        <f t="shared" si="9"/>
        <v>7.6058505355751701E-3</v>
      </c>
      <c r="S30">
        <f t="shared" si="9"/>
        <v>4.2043854154395728E-4</v>
      </c>
      <c r="T30">
        <f t="shared" si="9"/>
        <v>8.5849346204145773E-6</v>
      </c>
      <c r="U30">
        <f t="shared" si="9"/>
        <v>6.4446687613664727E-8</v>
      </c>
      <c r="V30">
        <f t="shared" si="10"/>
        <v>0.14972746563574507</v>
      </c>
      <c r="W30">
        <f t="shared" si="11"/>
        <v>5.2069853617259874E-2</v>
      </c>
      <c r="X30">
        <f t="shared" si="12"/>
        <v>7.6058505355751701E-3</v>
      </c>
      <c r="Y30">
        <f t="shared" si="13"/>
        <v>4.2043854154395728E-4</v>
      </c>
      <c r="Z30">
        <f t="shared" si="14"/>
        <v>8.5849346204145773E-6</v>
      </c>
      <c r="AA30">
        <f t="shared" si="15"/>
        <v>6.4446687613664727E-8</v>
      </c>
    </row>
    <row r="31" spans="2:27">
      <c r="B31">
        <v>-0.29999999999999899</v>
      </c>
      <c r="C31">
        <f t="shared" si="16"/>
        <v>0.10000000000000003</v>
      </c>
      <c r="P31">
        <f t="shared" si="9"/>
        <v>0.17136859204780761</v>
      </c>
      <c r="Q31">
        <f t="shared" si="9"/>
        <v>6.3395289132425661E-2</v>
      </c>
      <c r="R31">
        <f t="shared" si="9"/>
        <v>1.0027578174999297E-2</v>
      </c>
      <c r="S31">
        <f t="shared" si="9"/>
        <v>6.0581573782758961E-4</v>
      </c>
      <c r="T31">
        <f t="shared" si="9"/>
        <v>1.3580238390566534E-5</v>
      </c>
      <c r="U31">
        <f t="shared" si="9"/>
        <v>1.1217908570007076E-7</v>
      </c>
      <c r="V31">
        <f t="shared" si="10"/>
        <v>0.17136859204780761</v>
      </c>
      <c r="W31">
        <f t="shared" si="11"/>
        <v>6.3395289132425661E-2</v>
      </c>
      <c r="X31">
        <f t="shared" si="12"/>
        <v>1.0027578174999297E-2</v>
      </c>
      <c r="Y31">
        <f t="shared" si="13"/>
        <v>6.0581573782758961E-4</v>
      </c>
      <c r="Z31">
        <f t="shared" si="14"/>
        <v>1.3580238390566534E-5</v>
      </c>
      <c r="AA31">
        <f t="shared" si="15"/>
        <v>1.1217908570007076E-7</v>
      </c>
    </row>
    <row r="32" spans="2:27">
      <c r="B32">
        <v>-0.19999999999999901</v>
      </c>
      <c r="C32">
        <f t="shared" si="16"/>
        <v>9.9999999999999978E-2</v>
      </c>
      <c r="P32">
        <f t="shared" si="9"/>
        <v>0.19418605498321317</v>
      </c>
      <c r="Q32">
        <f t="shared" si="9"/>
        <v>7.6416065360348853E-2</v>
      </c>
      <c r="R32">
        <f t="shared" si="9"/>
        <v>1.3088846704102614E-2</v>
      </c>
      <c r="S32">
        <f t="shared" si="9"/>
        <v>8.6424253447954448E-4</v>
      </c>
      <c r="T32">
        <f t="shared" si="9"/>
        <v>2.1268401514237101E-5</v>
      </c>
      <c r="U32">
        <f t="shared" si="9"/>
        <v>1.9332154021234056E-7</v>
      </c>
      <c r="V32">
        <f t="shared" si="10"/>
        <v>0.19418605498321317</v>
      </c>
      <c r="W32">
        <f t="shared" si="11"/>
        <v>7.6416065360348853E-2</v>
      </c>
      <c r="X32">
        <f t="shared" si="12"/>
        <v>1.3088846704102614E-2</v>
      </c>
      <c r="Y32">
        <f t="shared" si="13"/>
        <v>8.6424253447954448E-4</v>
      </c>
      <c r="Z32">
        <f t="shared" si="14"/>
        <v>2.1268401514237101E-5</v>
      </c>
      <c r="AA32">
        <f t="shared" si="15"/>
        <v>1.9332154021234056E-7</v>
      </c>
    </row>
    <row r="33" spans="1:27">
      <c r="B33">
        <v>-0.1</v>
      </c>
      <c r="C33">
        <f t="shared" si="16"/>
        <v>9.9999999999999006E-2</v>
      </c>
      <c r="P33">
        <f t="shared" si="9"/>
        <v>0.21785217703255053</v>
      </c>
      <c r="Q33">
        <f t="shared" si="9"/>
        <v>9.1194660893077761E-2</v>
      </c>
      <c r="R33">
        <f t="shared" si="9"/>
        <v>1.6914679039810303E-2</v>
      </c>
      <c r="S33">
        <f t="shared" si="9"/>
        <v>1.2206405054018127E-3</v>
      </c>
      <c r="T33">
        <f t="shared" si="9"/>
        <v>3.2977624037485199E-5</v>
      </c>
      <c r="U33">
        <f t="shared" si="9"/>
        <v>3.2984176994869697E-7</v>
      </c>
      <c r="V33">
        <f t="shared" si="10"/>
        <v>0.21785217703255053</v>
      </c>
      <c r="W33">
        <f t="shared" si="11"/>
        <v>9.1194660893077761E-2</v>
      </c>
      <c r="X33">
        <f t="shared" si="12"/>
        <v>1.6914679039810303E-2</v>
      </c>
      <c r="Y33">
        <f t="shared" si="13"/>
        <v>1.2206405054018127E-3</v>
      </c>
      <c r="Z33">
        <f t="shared" si="14"/>
        <v>3.2977624037485199E-5</v>
      </c>
      <c r="AA33">
        <f t="shared" si="15"/>
        <v>3.2984176994869697E-7</v>
      </c>
    </row>
    <row r="34" spans="1:27">
      <c r="B34">
        <v>0</v>
      </c>
      <c r="C34">
        <f t="shared" si="16"/>
        <v>0.1</v>
      </c>
      <c r="D34">
        <f>_xlfn.NORM.DIST($B34,J$2,1,FALSE)*$B34</f>
        <v>0</v>
      </c>
      <c r="E34">
        <f t="shared" ref="E34:I34" si="17">_xlfn.NORM.DIST($B34,K$2,1,FALSE)*$B34</f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0</v>
      </c>
      <c r="J34">
        <f>D34/D$3</f>
        <v>0</v>
      </c>
      <c r="K34">
        <f t="shared" ref="K34:O34" si="18">E34/E$3</f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9"/>
        <v>0.24197072451914337</v>
      </c>
      <c r="Q34">
        <f t="shared" si="9"/>
        <v>0.10774849392613624</v>
      </c>
      <c r="R34">
        <f t="shared" si="9"/>
        <v>2.1641292583382807E-2</v>
      </c>
      <c r="S34">
        <f t="shared" si="9"/>
        <v>1.7068563540860754E-3</v>
      </c>
      <c r="T34">
        <f t="shared" si="9"/>
        <v>5.0624521309137427E-5</v>
      </c>
      <c r="U34">
        <f t="shared" si="9"/>
        <v>5.5717049866689684E-7</v>
      </c>
      <c r="V34">
        <f t="shared" si="10"/>
        <v>0.24197072451914337</v>
      </c>
      <c r="W34">
        <f t="shared" si="11"/>
        <v>0.10774849392613624</v>
      </c>
      <c r="X34">
        <f t="shared" si="12"/>
        <v>2.1641292583382807E-2</v>
      </c>
      <c r="Y34">
        <f t="shared" si="13"/>
        <v>1.7068563540860754E-3</v>
      </c>
      <c r="Z34">
        <f t="shared" si="14"/>
        <v>5.0624521309137427E-5</v>
      </c>
      <c r="AA34">
        <f t="shared" si="15"/>
        <v>5.5717049866689684E-7</v>
      </c>
    </row>
    <row r="35" spans="1:27">
      <c r="A35">
        <f t="shared" ref="A35:A90" si="19">LN(B35)</f>
        <v>-2.3025850929940455</v>
      </c>
      <c r="B35">
        <v>0.1</v>
      </c>
      <c r="C35">
        <f t="shared" si="16"/>
        <v>0.1</v>
      </c>
      <c r="D35">
        <f t="shared" ref="D35:D98" si="20">_xlfn.NORM.DIST($B35,J$2,1,FALSE)*$B35</f>
        <v>3.9695254747701185E-2</v>
      </c>
      <c r="E35">
        <f t="shared" ref="E35:E98" si="21">_xlfn.NORM.DIST($B35,K$2,1,FALSE)*$B35</f>
        <v>2.6608524989875482E-2</v>
      </c>
      <c r="F35">
        <f t="shared" ref="F35:F98" si="22">_xlfn.NORM.DIST($B35,L$2,1,FALSE)*$B35</f>
        <v>6.5615814774676595E-3</v>
      </c>
      <c r="G35">
        <f t="shared" ref="G35:G98" si="23">_xlfn.NORM.DIST($B35,M$2,1,FALSE)*$B35</f>
        <v>5.9525324197758544E-4</v>
      </c>
      <c r="H35">
        <f t="shared" ref="H35:H98" si="24">_xlfn.NORM.DIST($B35,N$2,1,FALSE)*$B35</f>
        <v>1.9865547139277272E-5</v>
      </c>
      <c r="I35">
        <f t="shared" ref="I35:I98" si="25">_xlfn.NORM.DIST($B35,O$2,1,FALSE)*$B35</f>
        <v>2.4389607458933525E-7</v>
      </c>
      <c r="J35">
        <f t="shared" ref="J35:J98" si="26">D35/D$3</f>
        <v>9.958427635916664E-2</v>
      </c>
      <c r="K35">
        <f t="shared" ref="K35:K98" si="27">E35/E$3</f>
        <v>2.4566693077221358E-2</v>
      </c>
      <c r="L35">
        <f t="shared" ref="L35:L98" si="28">F35/F$3</f>
        <v>3.2669945865905349E-3</v>
      </c>
      <c r="M35">
        <f t="shared" ref="M35:M98" si="29">G35/G$3</f>
        <v>1.9839274827452435E-4</v>
      </c>
      <c r="N35">
        <f t="shared" ref="N35:N98" si="30">H35/H$3</f>
        <v>4.9664317662375951E-6</v>
      </c>
      <c r="O35">
        <f t="shared" ref="O35:O98" si="31">I35/I$3</f>
        <v>4.8794038193768679E-8</v>
      </c>
      <c r="P35">
        <f t="shared" si="9"/>
        <v>0.26608524989875482</v>
      </c>
      <c r="Q35">
        <f t="shared" si="9"/>
        <v>0.12604048316120411</v>
      </c>
      <c r="R35">
        <f t="shared" si="9"/>
        <v>2.7413196996280795E-2</v>
      </c>
      <c r="S35">
        <f t="shared" si="9"/>
        <v>2.3629972937708405E-3</v>
      </c>
      <c r="T35">
        <f t="shared" si="9"/>
        <v>7.6941305697178191E-5</v>
      </c>
      <c r="U35">
        <f t="shared" si="9"/>
        <v>9.3181056275610312E-7</v>
      </c>
      <c r="V35">
        <f t="shared" si="10"/>
        <v>0.16650097353958818</v>
      </c>
      <c r="W35">
        <f t="shared" si="11"/>
        <v>0.10147379008398276</v>
      </c>
      <c r="X35">
        <f t="shared" si="12"/>
        <v>2.4146202409690259E-2</v>
      </c>
      <c r="Y35">
        <f t="shared" si="13"/>
        <v>2.1646045454963162E-3</v>
      </c>
      <c r="Z35">
        <f t="shared" si="14"/>
        <v>7.1974873930940594E-5</v>
      </c>
      <c r="AA35">
        <f t="shared" si="15"/>
        <v>8.8301652456233445E-7</v>
      </c>
    </row>
    <row r="36" spans="1:27">
      <c r="A36">
        <f t="shared" si="19"/>
        <v>-1.6094379124341003</v>
      </c>
      <c r="B36">
        <v>0.2</v>
      </c>
      <c r="C36">
        <f t="shared" si="16"/>
        <v>0.1</v>
      </c>
      <c r="D36">
        <f t="shared" si="20"/>
        <v>7.8208538795091181E-2</v>
      </c>
      <c r="E36">
        <f t="shared" si="21"/>
        <v>5.7938310552296549E-2</v>
      </c>
      <c r="F36">
        <f t="shared" si="22"/>
        <v>1.5790031660178831E-2</v>
      </c>
      <c r="G36">
        <f t="shared" si="23"/>
        <v>1.5830903165959939E-3</v>
      </c>
      <c r="H36">
        <f t="shared" si="24"/>
        <v>5.838938515829206E-5</v>
      </c>
      <c r="I36">
        <f t="shared" si="25"/>
        <v>7.922598182064151E-7</v>
      </c>
      <c r="J36">
        <f t="shared" si="26"/>
        <v>0.19620331927629209</v>
      </c>
      <c r="K36">
        <f t="shared" si="27"/>
        <v>5.3492356051024592E-2</v>
      </c>
      <c r="L36">
        <f t="shared" si="28"/>
        <v>7.8618162607661767E-3</v>
      </c>
      <c r="M36">
        <f t="shared" si="29"/>
        <v>5.2763028662024941E-4</v>
      </c>
      <c r="N36">
        <f t="shared" si="30"/>
        <v>1.4597478500246014E-5</v>
      </c>
      <c r="O36">
        <f t="shared" si="31"/>
        <v>1.5850011482982027E-7</v>
      </c>
      <c r="P36">
        <f t="shared" si="9"/>
        <v>0.28969155276148273</v>
      </c>
      <c r="Q36">
        <f t="shared" si="9"/>
        <v>0.14597079232877139</v>
      </c>
      <c r="R36">
        <f t="shared" si="9"/>
        <v>3.4378999416437545E-2</v>
      </c>
      <c r="S36">
        <f t="shared" si="9"/>
        <v>3.2388178973215749E-3</v>
      </c>
      <c r="T36">
        <f t="shared" si="9"/>
        <v>1.1577511726776559E-4</v>
      </c>
      <c r="U36">
        <f t="shared" si="9"/>
        <v>1.5428517605786239E-6</v>
      </c>
      <c r="V36">
        <f t="shared" si="10"/>
        <v>9.3488233485190642E-2</v>
      </c>
      <c r="W36">
        <f t="shared" si="11"/>
        <v>9.2478436277746795E-2</v>
      </c>
      <c r="X36">
        <f t="shared" si="12"/>
        <v>2.6517183155671368E-2</v>
      </c>
      <c r="Y36">
        <f t="shared" si="13"/>
        <v>2.7111876107013253E-3</v>
      </c>
      <c r="Z36">
        <f t="shared" si="14"/>
        <v>1.0117763876751957E-4</v>
      </c>
      <c r="AA36">
        <f t="shared" si="15"/>
        <v>1.3843516457488037E-6</v>
      </c>
    </row>
    <row r="37" spans="1:27">
      <c r="A37">
        <f t="shared" si="19"/>
        <v>-1.2039728043259361</v>
      </c>
      <c r="B37">
        <v>0.3</v>
      </c>
      <c r="C37">
        <f t="shared" si="16"/>
        <v>9.9999999999999978E-2</v>
      </c>
      <c r="D37">
        <f t="shared" si="20"/>
        <v>0.11441634463815724</v>
      </c>
      <c r="E37">
        <f t="shared" si="21"/>
        <v>9.3676180010028379E-2</v>
      </c>
      <c r="F37">
        <f t="shared" si="22"/>
        <v>2.8214723213066083E-2</v>
      </c>
      <c r="G37">
        <f t="shared" si="23"/>
        <v>3.1262804443267776E-3</v>
      </c>
      <c r="H37">
        <f t="shared" si="24"/>
        <v>1.2743408116522542E-4</v>
      </c>
      <c r="I37">
        <f t="shared" si="25"/>
        <v>1.9109475536601269E-6</v>
      </c>
      <c r="J37">
        <f t="shared" si="26"/>
        <v>0.28703856309454095</v>
      </c>
      <c r="K37">
        <f t="shared" si="27"/>
        <v>8.6487844171315539E-2</v>
      </c>
      <c r="L37">
        <f t="shared" si="28"/>
        <v>1.4048038314508838E-2</v>
      </c>
      <c r="M37">
        <f t="shared" si="29"/>
        <v>1.0419621859871294E-3</v>
      </c>
      <c r="N37">
        <f t="shared" si="30"/>
        <v>3.1858808839397558E-5</v>
      </c>
      <c r="O37">
        <f t="shared" si="31"/>
        <v>3.8230565242421595E-7</v>
      </c>
      <c r="P37">
        <f t="shared" ref="P37:U68" si="32">_xlfn.NORM.DIST($B37,P$3,1,FALSE)</f>
        <v>0.31225393336676127</v>
      </c>
      <c r="Q37">
        <f t="shared" si="32"/>
        <v>0.16737050504006146</v>
      </c>
      <c r="R37">
        <f t="shared" si="32"/>
        <v>4.2685840119669638E-2</v>
      </c>
      <c r="S37">
        <f t="shared" si="32"/>
        <v>4.3950810856936686E-3</v>
      </c>
      <c r="T37">
        <f t="shared" si="32"/>
        <v>1.7247571828704928E-4</v>
      </c>
      <c r="U37">
        <f t="shared" si="32"/>
        <v>2.5291688650044612E-6</v>
      </c>
      <c r="V37">
        <f t="shared" si="10"/>
        <v>2.5215370272220317E-2</v>
      </c>
      <c r="W37">
        <f t="shared" si="11"/>
        <v>8.0882660868745918E-2</v>
      </c>
      <c r="X37">
        <f t="shared" si="12"/>
        <v>2.86378018051608E-2</v>
      </c>
      <c r="Y37">
        <f t="shared" si="13"/>
        <v>3.3531188997065393E-3</v>
      </c>
      <c r="Z37">
        <f t="shared" si="14"/>
        <v>1.4061690944765172E-4</v>
      </c>
      <c r="AA37">
        <f t="shared" si="15"/>
        <v>2.1468632125802452E-6</v>
      </c>
    </row>
    <row r="38" spans="1:27">
      <c r="A38">
        <f t="shared" si="19"/>
        <v>-0.916290731874155</v>
      </c>
      <c r="B38">
        <v>0.4</v>
      </c>
      <c r="C38">
        <f t="shared" si="16"/>
        <v>0.10000000000000003</v>
      </c>
      <c r="D38">
        <f t="shared" si="20"/>
        <v>0.14730805612132933</v>
      </c>
      <c r="E38">
        <f t="shared" si="21"/>
        <v>0.13328984115671988</v>
      </c>
      <c r="F38">
        <f t="shared" si="22"/>
        <v>4.4368333871782219E-2</v>
      </c>
      <c r="G38">
        <f t="shared" si="23"/>
        <v>5.4331876934742458E-3</v>
      </c>
      <c r="H38">
        <f t="shared" si="24"/>
        <v>2.4476077204550875E-4</v>
      </c>
      <c r="I38">
        <f t="shared" si="25"/>
        <v>4.0563408261947033E-6</v>
      </c>
      <c r="J38">
        <f t="shared" si="26"/>
        <v>0.36955465493183731</v>
      </c>
      <c r="K38">
        <f t="shared" si="27"/>
        <v>0.12306171120927091</v>
      </c>
      <c r="L38">
        <f t="shared" si="28"/>
        <v>2.2090879626034239E-2</v>
      </c>
      <c r="M38">
        <f t="shared" si="29"/>
        <v>1.8108343850738217E-3</v>
      </c>
      <c r="N38">
        <f t="shared" si="30"/>
        <v>6.1190747221467049E-5</v>
      </c>
      <c r="O38">
        <f t="shared" si="31"/>
        <v>8.1151469753479239E-7</v>
      </c>
      <c r="P38">
        <f t="shared" si="32"/>
        <v>0.33322460289179967</v>
      </c>
      <c r="Q38">
        <f t="shared" si="32"/>
        <v>0.18999796221190574</v>
      </c>
      <c r="R38">
        <f t="shared" si="32"/>
        <v>5.2472467756496825E-2</v>
      </c>
      <c r="S38">
        <f t="shared" si="32"/>
        <v>5.9047879825547874E-3</v>
      </c>
      <c r="T38">
        <f t="shared" si="32"/>
        <v>2.5438866146507117E-4</v>
      </c>
      <c r="U38">
        <f t="shared" si="32"/>
        <v>4.1047669836778672E-6</v>
      </c>
      <c r="V38">
        <f t="shared" si="10"/>
        <v>3.6330052040037641E-2</v>
      </c>
      <c r="W38">
        <f t="shared" si="11"/>
        <v>6.6936251002634825E-2</v>
      </c>
      <c r="X38">
        <f t="shared" si="12"/>
        <v>3.0381588130462586E-2</v>
      </c>
      <c r="Y38">
        <f t="shared" si="13"/>
        <v>4.0939535974809657E-3</v>
      </c>
      <c r="Z38">
        <f t="shared" si="14"/>
        <v>1.9319791424360412E-4</v>
      </c>
      <c r="AA38">
        <f t="shared" si="15"/>
        <v>3.2932522861430747E-6</v>
      </c>
    </row>
    <row r="39" spans="1:27">
      <c r="A39">
        <f t="shared" si="19"/>
        <v>-0.69314718055994529</v>
      </c>
      <c r="B39">
        <v>0.5</v>
      </c>
      <c r="C39">
        <f t="shared" si="16"/>
        <v>9.9999999999999978E-2</v>
      </c>
      <c r="D39">
        <f t="shared" si="20"/>
        <v>0.17603266338214976</v>
      </c>
      <c r="E39">
        <f t="shared" si="21"/>
        <v>0.17603266338214976</v>
      </c>
      <c r="F39">
        <f t="shared" si="22"/>
        <v>6.4758797832945872E-2</v>
      </c>
      <c r="G39">
        <f t="shared" si="23"/>
        <v>8.7641502467842702E-3</v>
      </c>
      <c r="H39">
        <f t="shared" si="24"/>
        <v>4.3634134752288008E-4</v>
      </c>
      <c r="I39">
        <f t="shared" si="25"/>
        <v>7.9918705534527373E-6</v>
      </c>
      <c r="J39">
        <f t="shared" si="26"/>
        <v>0.44161664939317086</v>
      </c>
      <c r="K39">
        <f t="shared" si="27"/>
        <v>0.16252462000507656</v>
      </c>
      <c r="L39">
        <f t="shared" si="28"/>
        <v>3.2243239328942366E-2</v>
      </c>
      <c r="M39">
        <f t="shared" si="29"/>
        <v>2.9210153446184097E-3</v>
      </c>
      <c r="N39">
        <f t="shared" si="30"/>
        <v>1.0908632488535574E-4</v>
      </c>
      <c r="O39">
        <f t="shared" si="31"/>
        <v>1.5988598327440221E-6</v>
      </c>
      <c r="P39">
        <f t="shared" si="32"/>
        <v>0.35206532676429952</v>
      </c>
      <c r="Q39">
        <f t="shared" si="32"/>
        <v>0.2135384149042944</v>
      </c>
      <c r="R39">
        <f t="shared" si="32"/>
        <v>6.3861071407639025E-2</v>
      </c>
      <c r="S39">
        <f t="shared" si="32"/>
        <v>7.8541425662352407E-3</v>
      </c>
      <c r="T39">
        <f t="shared" si="32"/>
        <v>3.7147072485534474E-4</v>
      </c>
      <c r="U39">
        <f t="shared" si="32"/>
        <v>6.5956294004829502E-6</v>
      </c>
      <c r="V39">
        <f t="shared" si="10"/>
        <v>8.9551322628871333E-2</v>
      </c>
      <c r="W39">
        <f t="shared" si="11"/>
        <v>5.101379489921784E-2</v>
      </c>
      <c r="X39">
        <f t="shared" si="12"/>
        <v>3.1617832078696659E-2</v>
      </c>
      <c r="Y39">
        <f t="shared" si="13"/>
        <v>4.9331272216168315E-3</v>
      </c>
      <c r="Z39">
        <f t="shared" si="14"/>
        <v>2.6238439996998899E-4</v>
      </c>
      <c r="AA39">
        <f t="shared" si="15"/>
        <v>4.9967695677389282E-6</v>
      </c>
    </row>
    <row r="40" spans="1:27">
      <c r="A40">
        <f t="shared" si="19"/>
        <v>-0.51082562376599072</v>
      </c>
      <c r="B40">
        <v>0.6</v>
      </c>
      <c r="C40">
        <f t="shared" si="16"/>
        <v>9.9999999999999978E-2</v>
      </c>
      <c r="D40">
        <f t="shared" si="20"/>
        <v>0.19993476173507979</v>
      </c>
      <c r="E40">
        <f t="shared" si="21"/>
        <v>0.22096208418199401</v>
      </c>
      <c r="F40">
        <f t="shared" si="22"/>
        <v>8.9836479381446926E-2</v>
      </c>
      <c r="G40">
        <f t="shared" si="23"/>
        <v>1.3436718176905739E-2</v>
      </c>
      <c r="H40">
        <f t="shared" si="24"/>
        <v>7.3933150108381189E-4</v>
      </c>
      <c r="I40">
        <f t="shared" si="25"/>
        <v>1.4965482774032121E-5</v>
      </c>
      <c r="J40">
        <f t="shared" si="26"/>
        <v>0.50158031968754047</v>
      </c>
      <c r="K40">
        <f t="shared" si="27"/>
        <v>0.20400633653566522</v>
      </c>
      <c r="L40">
        <f t="shared" si="28"/>
        <v>4.4729352645455411E-2</v>
      </c>
      <c r="M40">
        <f t="shared" si="29"/>
        <v>4.4783417525795953E-3</v>
      </c>
      <c r="N40">
        <f t="shared" si="30"/>
        <v>1.8483454933405645E-4</v>
      </c>
      <c r="O40">
        <f t="shared" si="31"/>
        <v>2.9940061122092406E-6</v>
      </c>
      <c r="P40">
        <f t="shared" si="32"/>
        <v>0.36827014030332333</v>
      </c>
      <c r="Q40">
        <f t="shared" si="32"/>
        <v>0.23760749810046664</v>
      </c>
      <c r="R40">
        <f t="shared" si="32"/>
        <v>7.6948111711978767E-2</v>
      </c>
      <c r="S40">
        <f t="shared" si="32"/>
        <v>1.0343090081954397E-2</v>
      </c>
      <c r="T40">
        <f t="shared" si="32"/>
        <v>5.3704229672596373E-4</v>
      </c>
      <c r="U40">
        <f t="shared" si="32"/>
        <v>1.0492549752994993E-5</v>
      </c>
      <c r="V40">
        <f t="shared" si="10"/>
        <v>0.13331017938421713</v>
      </c>
      <c r="W40">
        <f t="shared" si="11"/>
        <v>3.3601161564801418E-2</v>
      </c>
      <c r="X40">
        <f t="shared" si="12"/>
        <v>3.2218759066523356E-2</v>
      </c>
      <c r="Y40">
        <f t="shared" si="13"/>
        <v>5.8647483293748021E-3</v>
      </c>
      <c r="Z40">
        <f t="shared" si="14"/>
        <v>3.5220774739190726E-4</v>
      </c>
      <c r="AA40">
        <f t="shared" si="15"/>
        <v>7.498543640785752E-6</v>
      </c>
    </row>
    <row r="41" spans="1:27">
      <c r="A41">
        <f t="shared" si="19"/>
        <v>-0.35667494393873245</v>
      </c>
      <c r="B41">
        <v>0.7</v>
      </c>
      <c r="C41">
        <f t="shared" si="16"/>
        <v>9.9999999999999978E-2</v>
      </c>
      <c r="D41">
        <f t="shared" si="20"/>
        <v>0.21857775335673288</v>
      </c>
      <c r="E41">
        <f t="shared" si="21"/>
        <v>0.26697147082236683</v>
      </c>
      <c r="F41">
        <f t="shared" si="22"/>
        <v>0.11995801443346514</v>
      </c>
      <c r="G41">
        <f t="shared" si="23"/>
        <v>1.9828926419120829E-2</v>
      </c>
      <c r="H41">
        <f t="shared" si="24"/>
        <v>1.2057982573375767E-3</v>
      </c>
      <c r="I41">
        <f t="shared" si="25"/>
        <v>2.6974637719460989E-5</v>
      </c>
      <c r="J41">
        <f t="shared" si="26"/>
        <v>0.54835036415790239</v>
      </c>
      <c r="K41">
        <f t="shared" si="27"/>
        <v>0.24648514664240076</v>
      </c>
      <c r="L41">
        <f t="shared" si="28"/>
        <v>5.9726787683436401E-2</v>
      </c>
      <c r="M41">
        <f t="shared" si="29"/>
        <v>6.6088093775906517E-3</v>
      </c>
      <c r="N41">
        <f t="shared" si="30"/>
        <v>3.0145229461488388E-4</v>
      </c>
      <c r="O41">
        <f t="shared" si="31"/>
        <v>5.3965669819107693E-6</v>
      </c>
      <c r="P41">
        <f t="shared" si="32"/>
        <v>0.38138781546052408</v>
      </c>
      <c r="Q41">
        <f t="shared" si="32"/>
        <v>0.26175881949465679</v>
      </c>
      <c r="R41">
        <f t="shared" si="32"/>
        <v>9.1794526995661999E-2</v>
      </c>
      <c r="S41">
        <f t="shared" si="32"/>
        <v>1.3485246494570197E-2</v>
      </c>
      <c r="T41">
        <f t="shared" si="32"/>
        <v>7.6868683816591729E-4</v>
      </c>
      <c r="U41">
        <f t="shared" si="32"/>
        <v>1.6525814910820683E-5</v>
      </c>
      <c r="V41">
        <f t="shared" si="10"/>
        <v>0.16696254869737831</v>
      </c>
      <c r="W41">
        <f t="shared" si="11"/>
        <v>1.5273672852256032E-2</v>
      </c>
      <c r="X41">
        <f t="shared" si="12"/>
        <v>3.2067739312225597E-2</v>
      </c>
      <c r="Y41">
        <f t="shared" si="13"/>
        <v>6.876437116979545E-3</v>
      </c>
      <c r="Z41">
        <f t="shared" si="14"/>
        <v>4.6723454355103341E-4</v>
      </c>
      <c r="AA41">
        <f t="shared" si="15"/>
        <v>1.1129247928909914E-5</v>
      </c>
    </row>
    <row r="42" spans="1:27">
      <c r="A42">
        <f t="shared" si="19"/>
        <v>-0.22314355131420971</v>
      </c>
      <c r="B42">
        <v>0.8</v>
      </c>
      <c r="C42">
        <f t="shared" si="16"/>
        <v>0.10000000000000009</v>
      </c>
      <c r="D42">
        <f t="shared" si="20"/>
        <v>0.23175324220918619</v>
      </c>
      <c r="E42">
        <f t="shared" si="21"/>
        <v>0.31283415518036478</v>
      </c>
      <c r="F42">
        <f t="shared" si="22"/>
        <v>0.15534884398657037</v>
      </c>
      <c r="G42">
        <f t="shared" si="23"/>
        <v>2.837967427698514E-2</v>
      </c>
      <c r="H42">
        <f t="shared" si="24"/>
        <v>1.9072705611718724E-3</v>
      </c>
      <c r="I42">
        <f t="shared" si="25"/>
        <v>4.7154454205231887E-5</v>
      </c>
      <c r="J42">
        <f t="shared" si="26"/>
        <v>0.58140397551243883</v>
      </c>
      <c r="K42">
        <f t="shared" si="27"/>
        <v>0.28882851181386826</v>
      </c>
      <c r="L42">
        <f t="shared" si="28"/>
        <v>7.7347790937299141E-2</v>
      </c>
      <c r="M42">
        <f t="shared" si="29"/>
        <v>9.4586995549012388E-3</v>
      </c>
      <c r="N42">
        <f t="shared" si="30"/>
        <v>4.7682195891224794E-4</v>
      </c>
      <c r="O42">
        <f t="shared" si="31"/>
        <v>9.4337567481170502E-6</v>
      </c>
      <c r="P42">
        <f t="shared" si="32"/>
        <v>0.39104269397545594</v>
      </c>
      <c r="Q42">
        <f t="shared" si="32"/>
        <v>0.28549569278145898</v>
      </c>
      <c r="R42">
        <f t="shared" si="32"/>
        <v>0.10841582151632927</v>
      </c>
      <c r="S42">
        <f t="shared" si="32"/>
        <v>1.7407023938027039E-2</v>
      </c>
      <c r="T42">
        <f t="shared" si="32"/>
        <v>1.0892998743726209E-3</v>
      </c>
      <c r="U42">
        <f t="shared" si="32"/>
        <v>2.576925046547932E-5</v>
      </c>
      <c r="V42">
        <f t="shared" si="10"/>
        <v>0.1903612815369829</v>
      </c>
      <c r="W42">
        <f t="shared" si="11"/>
        <v>3.3328190324092843E-3</v>
      </c>
      <c r="X42">
        <f t="shared" si="12"/>
        <v>3.1068030579030126E-2</v>
      </c>
      <c r="Y42">
        <f t="shared" si="13"/>
        <v>7.9483243831257998E-3</v>
      </c>
      <c r="Z42">
        <f t="shared" si="14"/>
        <v>6.1247791546037303E-4</v>
      </c>
      <c r="AA42">
        <f t="shared" si="15"/>
        <v>1.633549371736227E-5</v>
      </c>
    </row>
    <row r="43" spans="1:27">
      <c r="A43">
        <f t="shared" si="19"/>
        <v>-0.10536051565782628</v>
      </c>
      <c r="B43">
        <v>0.9</v>
      </c>
      <c r="C43">
        <f t="shared" si="16"/>
        <v>9.9999999999999978E-2</v>
      </c>
      <c r="D43">
        <f t="shared" si="20"/>
        <v>0.23947672490887933</v>
      </c>
      <c r="E43">
        <f t="shared" si="21"/>
        <v>0.35725729272931062</v>
      </c>
      <c r="F43">
        <f t="shared" si="22"/>
        <v>0.19606695932929546</v>
      </c>
      <c r="G43">
        <f t="shared" si="23"/>
        <v>3.9585236382384474E-2</v>
      </c>
      <c r="H43">
        <f t="shared" si="24"/>
        <v>2.9401371505799264E-3</v>
      </c>
      <c r="I43">
        <f t="shared" si="25"/>
        <v>8.0335491459419638E-5</v>
      </c>
      <c r="J43">
        <f t="shared" si="26"/>
        <v>0.6007800304215215</v>
      </c>
      <c r="K43">
        <f t="shared" si="27"/>
        <v>0.32984279524774479</v>
      </c>
      <c r="L43">
        <f t="shared" si="28"/>
        <v>9.7621236120851315E-2</v>
      </c>
      <c r="M43">
        <f t="shared" si="29"/>
        <v>1.3193416319593386E-2</v>
      </c>
      <c r="N43">
        <f t="shared" si="30"/>
        <v>7.3504094497679512E-4</v>
      </c>
      <c r="O43">
        <f t="shared" si="31"/>
        <v>1.6071980843423967E-5</v>
      </c>
      <c r="P43">
        <f t="shared" si="32"/>
        <v>0.39695254747701181</v>
      </c>
      <c r="Q43">
        <f t="shared" si="32"/>
        <v>0.30828674535352801</v>
      </c>
      <c r="R43">
        <f t="shared" si="32"/>
        <v>0.12677265821596284</v>
      </c>
      <c r="S43">
        <f t="shared" si="32"/>
        <v>2.2245758542524075E-2</v>
      </c>
      <c r="T43">
        <f t="shared" si="32"/>
        <v>1.5282785488951285E-3</v>
      </c>
      <c r="U43">
        <f t="shared" si="32"/>
        <v>3.9783019640411559E-5</v>
      </c>
      <c r="V43">
        <f t="shared" si="10"/>
        <v>0.2038274829445097</v>
      </c>
      <c r="W43">
        <f t="shared" si="11"/>
        <v>2.1556049894216778E-2</v>
      </c>
      <c r="X43">
        <f t="shared" si="12"/>
        <v>2.9151422095111526E-2</v>
      </c>
      <c r="Y43">
        <f t="shared" si="13"/>
        <v>9.0523422229306892E-3</v>
      </c>
      <c r="Z43">
        <f t="shared" si="14"/>
        <v>7.9323760391833333E-4</v>
      </c>
      <c r="AA43">
        <f t="shared" si="15"/>
        <v>2.3711038796987592E-5</v>
      </c>
    </row>
    <row r="44" spans="1:27">
      <c r="A44">
        <f t="shared" si="19"/>
        <v>0</v>
      </c>
      <c r="B44">
        <v>1</v>
      </c>
      <c r="C44">
        <f t="shared" si="16"/>
        <v>9.9999999999999978E-2</v>
      </c>
      <c r="D44">
        <f t="shared" si="20"/>
        <v>0.24197072451914337</v>
      </c>
      <c r="E44">
        <f t="shared" si="21"/>
        <v>0.3989422804014327</v>
      </c>
      <c r="F44">
        <f t="shared" si="22"/>
        <v>0.24197072451914337</v>
      </c>
      <c r="G44">
        <f t="shared" si="23"/>
        <v>5.3990966513188063E-2</v>
      </c>
      <c r="H44">
        <f t="shared" si="24"/>
        <v>4.4318484119380075E-3</v>
      </c>
      <c r="I44">
        <f t="shared" si="25"/>
        <v>1.3383022576488537E-4</v>
      </c>
      <c r="J44">
        <f t="shared" si="26"/>
        <v>0.60703677692703595</v>
      </c>
      <c r="K44">
        <f t="shared" si="27"/>
        <v>0.36832904348805251</v>
      </c>
      <c r="L44">
        <f t="shared" si="28"/>
        <v>0.12047660306163244</v>
      </c>
      <c r="M44">
        <f t="shared" si="29"/>
        <v>1.7994721360883471E-2</v>
      </c>
      <c r="N44">
        <f t="shared" si="30"/>
        <v>1.1079721379876036E-3</v>
      </c>
      <c r="O44">
        <f t="shared" si="31"/>
        <v>2.6774178954900006E-5</v>
      </c>
      <c r="P44">
        <f t="shared" si="32"/>
        <v>0.3989422804014327</v>
      </c>
      <c r="Q44">
        <f t="shared" si="32"/>
        <v>0.32958481967138414</v>
      </c>
      <c r="R44">
        <f t="shared" si="32"/>
        <v>0.14676266317373993</v>
      </c>
      <c r="S44">
        <f t="shared" si="32"/>
        <v>2.8146666458366033E-2</v>
      </c>
      <c r="T44">
        <f t="shared" si="32"/>
        <v>2.1228271641723293E-3</v>
      </c>
      <c r="U44">
        <f t="shared" si="32"/>
        <v>6.0806605089295699E-5</v>
      </c>
      <c r="V44">
        <f t="shared" si="10"/>
        <v>0.20809449652560325</v>
      </c>
      <c r="W44">
        <f t="shared" si="11"/>
        <v>3.8744223816668366E-2</v>
      </c>
      <c r="X44">
        <f t="shared" si="12"/>
        <v>2.628606011210749E-2</v>
      </c>
      <c r="Y44">
        <f t="shared" si="13"/>
        <v>1.0151945097482563E-2</v>
      </c>
      <c r="Z44">
        <f t="shared" si="14"/>
        <v>1.0148550261847257E-3</v>
      </c>
      <c r="AA44">
        <f t="shared" si="15"/>
        <v>3.403242613439569E-5</v>
      </c>
    </row>
    <row r="45" spans="1:27">
      <c r="A45">
        <f t="shared" si="19"/>
        <v>9.5310179804324935E-2</v>
      </c>
      <c r="B45">
        <v>1.1000000000000001</v>
      </c>
      <c r="C45">
        <f t="shared" si="16"/>
        <v>0.10000000000000009</v>
      </c>
      <c r="D45">
        <f t="shared" si="20"/>
        <v>0.23963739473580559</v>
      </c>
      <c r="E45">
        <f t="shared" si="21"/>
        <v>0.436647802224713</v>
      </c>
      <c r="F45">
        <f t="shared" si="22"/>
        <v>0.29269377488863041</v>
      </c>
      <c r="G45">
        <f t="shared" si="23"/>
        <v>7.2177396252144255E-2</v>
      </c>
      <c r="H45">
        <f t="shared" si="24"/>
        <v>6.5477856617534398E-3</v>
      </c>
      <c r="I45">
        <f t="shared" si="25"/>
        <v>2.1852101853205E-4</v>
      </c>
      <c r="J45">
        <f t="shared" si="26"/>
        <v>0.60118310601705294</v>
      </c>
      <c r="K45">
        <f t="shared" si="27"/>
        <v>0.40314119419168815</v>
      </c>
      <c r="L45">
        <f t="shared" si="28"/>
        <v>0.14573147973146039</v>
      </c>
      <c r="M45">
        <f t="shared" si="29"/>
        <v>2.4056100825573429E-2</v>
      </c>
      <c r="N45">
        <f t="shared" si="30"/>
        <v>1.636961241543253E-3</v>
      </c>
      <c r="O45">
        <f t="shared" si="31"/>
        <v>4.3717484762095132E-5</v>
      </c>
      <c r="P45">
        <f t="shared" si="32"/>
        <v>0.39695254747701181</v>
      </c>
      <c r="Q45">
        <f t="shared" si="32"/>
        <v>0.34884829365398917</v>
      </c>
      <c r="R45">
        <f t="shared" si="32"/>
        <v>0.16821418902129615</v>
      </c>
      <c r="S45">
        <f t="shared" si="32"/>
        <v>3.5258494913712364E-2</v>
      </c>
      <c r="T45">
        <f t="shared" si="32"/>
        <v>2.9193341691869205E-3</v>
      </c>
      <c r="U45">
        <f t="shared" si="32"/>
        <v>9.2015464909564858E-5</v>
      </c>
      <c r="V45">
        <f t="shared" si="10"/>
        <v>0.20423055854004113</v>
      </c>
      <c r="W45">
        <f t="shared" si="11"/>
        <v>5.4292900537698974E-2</v>
      </c>
      <c r="X45">
        <f t="shared" si="12"/>
        <v>2.2482709289835756E-2</v>
      </c>
      <c r="Y45">
        <f t="shared" si="13"/>
        <v>1.1202394088138935E-2</v>
      </c>
      <c r="Z45">
        <f t="shared" si="14"/>
        <v>1.2823729276436675E-3</v>
      </c>
      <c r="AA45">
        <f t="shared" si="15"/>
        <v>4.8297980147469726E-5</v>
      </c>
    </row>
    <row r="46" spans="1:27">
      <c r="A46">
        <f t="shared" si="19"/>
        <v>0.18232155679395459</v>
      </c>
      <c r="B46">
        <v>1.2</v>
      </c>
      <c r="C46">
        <f t="shared" si="16"/>
        <v>9.9999999999999867E-2</v>
      </c>
      <c r="D46">
        <f t="shared" si="20"/>
        <v>0.23302326597985554</v>
      </c>
      <c r="E46">
        <f t="shared" si="21"/>
        <v>0.46925123277054709</v>
      </c>
      <c r="F46">
        <f t="shared" si="22"/>
        <v>0.34762986331377926</v>
      </c>
      <c r="G46">
        <f t="shared" si="23"/>
        <v>9.4740189961072974E-2</v>
      </c>
      <c r="H46">
        <f t="shared" si="24"/>
        <v>9.4985418995759616E-3</v>
      </c>
      <c r="I46">
        <f t="shared" si="25"/>
        <v>3.503363109497523E-4</v>
      </c>
      <c r="J46">
        <f t="shared" si="26"/>
        <v>0.58459010944620249</v>
      </c>
      <c r="K46">
        <f t="shared" si="27"/>
        <v>0.43324276772080234</v>
      </c>
      <c r="L46">
        <f t="shared" si="28"/>
        <v>0.1730840172423847</v>
      </c>
      <c r="M46">
        <f t="shared" si="29"/>
        <v>3.1576084484619293E-2</v>
      </c>
      <c r="N46">
        <f t="shared" si="30"/>
        <v>2.3746569823754212E-3</v>
      </c>
      <c r="O46">
        <f t="shared" si="31"/>
        <v>7.0088554585919977E-5</v>
      </c>
      <c r="P46">
        <f t="shared" si="32"/>
        <v>0.39104269397545594</v>
      </c>
      <c r="Q46">
        <f t="shared" si="32"/>
        <v>0.3655636971091667</v>
      </c>
      <c r="R46">
        <f t="shared" si="32"/>
        <v>0.19088276776145099</v>
      </c>
      <c r="S46">
        <f t="shared" si="32"/>
        <v>4.3727799956758316E-2</v>
      </c>
      <c r="T46">
        <f t="shared" si="32"/>
        <v>3.9747520300283667E-3</v>
      </c>
      <c r="U46">
        <f t="shared" si="32"/>
        <v>1.378567220955211E-4</v>
      </c>
      <c r="V46">
        <f t="shared" si="10"/>
        <v>0.19354741547074655</v>
      </c>
      <c r="W46">
        <f t="shared" si="11"/>
        <v>6.7679070611635639E-2</v>
      </c>
      <c r="X46">
        <f t="shared" si="12"/>
        <v>1.7798750519066292E-2</v>
      </c>
      <c r="Y46">
        <f t="shared" si="13"/>
        <v>1.2151715472139023E-2</v>
      </c>
      <c r="Z46">
        <f t="shared" si="14"/>
        <v>1.6000950476529456E-3</v>
      </c>
      <c r="AA46">
        <f t="shared" si="15"/>
        <v>6.7768167509601126E-5</v>
      </c>
    </row>
    <row r="47" spans="1:27">
      <c r="A47">
        <f t="shared" si="19"/>
        <v>0.26236426446749106</v>
      </c>
      <c r="B47">
        <v>1.3</v>
      </c>
      <c r="C47">
        <f t="shared" si="16"/>
        <v>0.10000000000000009</v>
      </c>
      <c r="D47">
        <f t="shared" si="20"/>
        <v>0.22277916966214956</v>
      </c>
      <c r="E47">
        <f t="shared" si="21"/>
        <v>0.49580416009868133</v>
      </c>
      <c r="F47">
        <f t="shared" si="22"/>
        <v>0.40593011337678969</v>
      </c>
      <c r="G47">
        <f t="shared" si="23"/>
        <v>0.12226380058995304</v>
      </c>
      <c r="H47">
        <f t="shared" si="24"/>
        <v>1.3547215258749369E-2</v>
      </c>
      <c r="I47">
        <f t="shared" si="25"/>
        <v>5.5221435171597685E-4</v>
      </c>
      <c r="J47">
        <f t="shared" si="26"/>
        <v>0.55889054094018531</v>
      </c>
      <c r="K47">
        <f t="shared" si="27"/>
        <v>0.45775812947874434</v>
      </c>
      <c r="L47">
        <f t="shared" si="28"/>
        <v>0.20211156220342619</v>
      </c>
      <c r="M47">
        <f t="shared" si="29"/>
        <v>4.0749465442546179E-2</v>
      </c>
      <c r="N47">
        <f t="shared" si="30"/>
        <v>3.3868344895513053E-3</v>
      </c>
      <c r="O47">
        <f t="shared" si="31"/>
        <v>1.1047643228430536E-4</v>
      </c>
      <c r="P47">
        <f t="shared" si="32"/>
        <v>0.38138781546052408</v>
      </c>
      <c r="Q47">
        <f t="shared" si="32"/>
        <v>0.37926832525233034</v>
      </c>
      <c r="R47">
        <f t="shared" si="32"/>
        <v>0.21445090144815332</v>
      </c>
      <c r="S47">
        <f t="shared" si="32"/>
        <v>5.3691871332950086E-2</v>
      </c>
      <c r="T47">
        <f t="shared" si="32"/>
        <v>5.3578842170420461E-3</v>
      </c>
      <c r="U47">
        <f t="shared" si="32"/>
        <v>2.0448060716126475E-4</v>
      </c>
      <c r="V47">
        <f t="shared" si="10"/>
        <v>0.17750272547966123</v>
      </c>
      <c r="W47">
        <f t="shared" si="11"/>
        <v>7.8489804226413995E-2</v>
      </c>
      <c r="X47">
        <f t="shared" si="12"/>
        <v>1.2339339244727132E-2</v>
      </c>
      <c r="Y47">
        <f t="shared" si="13"/>
        <v>1.2942405890403907E-2</v>
      </c>
      <c r="Z47">
        <f t="shared" si="14"/>
        <v>1.9710497274907407E-3</v>
      </c>
      <c r="AA47">
        <f t="shared" si="15"/>
        <v>9.4004174876959393E-5</v>
      </c>
    </row>
    <row r="48" spans="1:27">
      <c r="A48">
        <f t="shared" si="19"/>
        <v>0.33647223662121289</v>
      </c>
      <c r="B48">
        <v>1.4</v>
      </c>
      <c r="C48">
        <f t="shared" si="16"/>
        <v>9.9999999999999867E-2</v>
      </c>
      <c r="D48">
        <f t="shared" si="20"/>
        <v>0.20961845189004283</v>
      </c>
      <c r="E48">
        <f t="shared" si="21"/>
        <v>0.51557819642465275</v>
      </c>
      <c r="F48">
        <f t="shared" si="22"/>
        <v>0.46651444404851949</v>
      </c>
      <c r="G48">
        <f t="shared" si="23"/>
        <v>0.15528916855123776</v>
      </c>
      <c r="H48">
        <f t="shared" si="24"/>
        <v>1.9016156927159855E-2</v>
      </c>
      <c r="I48">
        <f t="shared" si="25"/>
        <v>8.5666270215928059E-4</v>
      </c>
      <c r="J48">
        <f t="shared" si="26"/>
        <v>0.52587398608917069</v>
      </c>
      <c r="K48">
        <f t="shared" si="27"/>
        <v>0.47601478524988555</v>
      </c>
      <c r="L48">
        <f t="shared" si="28"/>
        <v>0.23227634504067896</v>
      </c>
      <c r="M48">
        <f t="shared" si="29"/>
        <v>5.1756534452114748E-2</v>
      </c>
      <c r="N48">
        <f t="shared" si="30"/>
        <v>4.7540822899399746E-3</v>
      </c>
      <c r="O48">
        <f t="shared" si="31"/>
        <v>1.7138460583557418E-4</v>
      </c>
      <c r="P48">
        <f t="shared" si="32"/>
        <v>0.36827014030332339</v>
      </c>
      <c r="Q48">
        <f t="shared" si="32"/>
        <v>0.38957146825399225</v>
      </c>
      <c r="R48">
        <f t="shared" si="32"/>
        <v>0.23853168931007668</v>
      </c>
      <c r="S48">
        <f t="shared" si="32"/>
        <v>6.5270435310392047E-2</v>
      </c>
      <c r="T48">
        <f t="shared" si="32"/>
        <v>7.1504547728496737E-3</v>
      </c>
      <c r="U48">
        <f t="shared" si="32"/>
        <v>3.0028480695999796E-4</v>
      </c>
      <c r="V48">
        <f t="shared" si="10"/>
        <v>0.1576038457858473</v>
      </c>
      <c r="W48">
        <f t="shared" si="11"/>
        <v>8.6443316995893305E-2</v>
      </c>
      <c r="X48">
        <f t="shared" si="12"/>
        <v>6.2553442693977224E-3</v>
      </c>
      <c r="Y48">
        <f t="shared" si="13"/>
        <v>1.3513900858277299E-2</v>
      </c>
      <c r="Z48">
        <f t="shared" si="14"/>
        <v>2.3963724829096991E-3</v>
      </c>
      <c r="AA48">
        <f t="shared" si="15"/>
        <v>1.2890020112442377E-4</v>
      </c>
    </row>
    <row r="49" spans="1:27">
      <c r="A49">
        <f t="shared" si="19"/>
        <v>0.40546510810816438</v>
      </c>
      <c r="B49">
        <v>1.5</v>
      </c>
      <c r="C49">
        <f t="shared" si="16"/>
        <v>0.10000000000000009</v>
      </c>
      <c r="D49">
        <f t="shared" si="20"/>
        <v>0.19427639349883763</v>
      </c>
      <c r="E49">
        <f t="shared" si="21"/>
        <v>0.52809799014644931</v>
      </c>
      <c r="F49">
        <f t="shared" si="22"/>
        <v>0.52809799014644931</v>
      </c>
      <c r="G49">
        <f t="shared" si="23"/>
        <v>0.19427639349883763</v>
      </c>
      <c r="H49">
        <f t="shared" si="24"/>
        <v>2.6292450740352809E-2</v>
      </c>
      <c r="I49">
        <f t="shared" si="25"/>
        <v>1.3090240425686402E-3</v>
      </c>
      <c r="J49">
        <f t="shared" si="26"/>
        <v>0.48738505857229342</v>
      </c>
      <c r="K49">
        <f t="shared" si="27"/>
        <v>0.48757386001522973</v>
      </c>
      <c r="L49">
        <f t="shared" si="28"/>
        <v>0.26293863467556022</v>
      </c>
      <c r="M49">
        <f t="shared" si="29"/>
        <v>6.4750638741668018E-2</v>
      </c>
      <c r="N49">
        <f t="shared" si="30"/>
        <v>6.5731722188989749E-3</v>
      </c>
      <c r="O49">
        <f t="shared" si="31"/>
        <v>2.618843670903781E-4</v>
      </c>
      <c r="P49">
        <f t="shared" si="32"/>
        <v>0.35206532676429952</v>
      </c>
      <c r="Q49">
        <f t="shared" si="32"/>
        <v>0.39617290095095886</v>
      </c>
      <c r="R49">
        <f t="shared" si="32"/>
        <v>0.26267657615695478</v>
      </c>
      <c r="S49">
        <f t="shared" si="32"/>
        <v>7.8556392743627412E-2</v>
      </c>
      <c r="T49">
        <f t="shared" si="32"/>
        <v>9.4478080009468297E-3</v>
      </c>
      <c r="U49">
        <f t="shared" si="32"/>
        <v>4.3658785268058966E-4</v>
      </c>
      <c r="V49">
        <f t="shared" si="10"/>
        <v>0.13531973180799389</v>
      </c>
      <c r="W49">
        <f t="shared" si="11"/>
        <v>9.140095906427087E-2</v>
      </c>
      <c r="X49">
        <f t="shared" si="12"/>
        <v>2.6205851860544582E-4</v>
      </c>
      <c r="Y49">
        <f t="shared" si="13"/>
        <v>1.3805754001959394E-2</v>
      </c>
      <c r="Z49">
        <f t="shared" si="14"/>
        <v>2.8746357820478548E-3</v>
      </c>
      <c r="AA49">
        <f t="shared" si="15"/>
        <v>1.7470348559021155E-4</v>
      </c>
    </row>
    <row r="50" spans="1:27">
      <c r="A50">
        <f t="shared" si="19"/>
        <v>0.47000362924573563</v>
      </c>
      <c r="B50">
        <v>1.6</v>
      </c>
      <c r="C50">
        <f t="shared" si="16"/>
        <v>0.10000000000000009</v>
      </c>
      <c r="D50">
        <f t="shared" si="20"/>
        <v>0.17747333548712887</v>
      </c>
      <c r="E50">
        <f t="shared" si="21"/>
        <v>0.53315936462687952</v>
      </c>
      <c r="F50">
        <f t="shared" si="22"/>
        <v>0.58923222448531742</v>
      </c>
      <c r="G50">
        <f t="shared" si="23"/>
        <v>0.2395639450171918</v>
      </c>
      <c r="H50">
        <f t="shared" si="24"/>
        <v>3.5831248471748643E-2</v>
      </c>
      <c r="I50">
        <f t="shared" si="25"/>
        <v>1.9715506695568322E-3</v>
      </c>
      <c r="J50">
        <f t="shared" si="26"/>
        <v>0.44523089220272205</v>
      </c>
      <c r="K50">
        <f t="shared" si="27"/>
        <v>0.49224684483708364</v>
      </c>
      <c r="L50">
        <f t="shared" si="28"/>
        <v>0.29337721313812926</v>
      </c>
      <c r="M50">
        <f t="shared" si="29"/>
        <v>7.9844587291197672E-2</v>
      </c>
      <c r="N50">
        <f t="shared" si="30"/>
        <v>8.9578932503803603E-3</v>
      </c>
      <c r="O50">
        <f t="shared" si="31"/>
        <v>3.9442995888016962E-4</v>
      </c>
      <c r="P50">
        <f t="shared" si="32"/>
        <v>0.33322460289179967</v>
      </c>
      <c r="Q50">
        <f t="shared" si="32"/>
        <v>0.39887741272396904</v>
      </c>
      <c r="R50">
        <f t="shared" si="32"/>
        <v>0.28638724062431681</v>
      </c>
      <c r="S50">
        <f t="shared" si="32"/>
        <v>9.3605983671136428E-2</v>
      </c>
      <c r="T50">
        <f t="shared" si="32"/>
        <v>1.2359061945563654E-2</v>
      </c>
      <c r="U50">
        <f t="shared" si="32"/>
        <v>6.2844458980924498E-4</v>
      </c>
      <c r="V50">
        <f t="shared" si="10"/>
        <v>0.11200628931092238</v>
      </c>
      <c r="W50">
        <f t="shared" si="11"/>
        <v>9.3369432113114603E-2</v>
      </c>
      <c r="X50">
        <f t="shared" si="12"/>
        <v>6.989972513812448E-3</v>
      </c>
      <c r="Y50">
        <f t="shared" si="13"/>
        <v>1.3761396379938756E-2</v>
      </c>
      <c r="Z50">
        <f t="shared" si="14"/>
        <v>3.4011686951832942E-3</v>
      </c>
      <c r="AA50">
        <f t="shared" si="15"/>
        <v>2.3401463092907537E-4</v>
      </c>
    </row>
    <row r="51" spans="1:27">
      <c r="A51">
        <f t="shared" si="19"/>
        <v>0.53062825106217038</v>
      </c>
      <c r="B51">
        <v>1.7</v>
      </c>
      <c r="C51">
        <f t="shared" si="16"/>
        <v>9.9999999999999867E-2</v>
      </c>
      <c r="D51">
        <f t="shared" si="20"/>
        <v>0.1598834315407078</v>
      </c>
      <c r="E51">
        <f t="shared" si="21"/>
        <v>0.53083168672349412</v>
      </c>
      <c r="F51">
        <f t="shared" si="22"/>
        <v>0.64835928628289097</v>
      </c>
      <c r="G51">
        <f t="shared" si="23"/>
        <v>0.29132660648127251</v>
      </c>
      <c r="H51">
        <f t="shared" si="24"/>
        <v>4.8155964160722015E-2</v>
      </c>
      <c r="I51">
        <f t="shared" si="25"/>
        <v>2.9283671963912582E-3</v>
      </c>
      <c r="J51">
        <f t="shared" si="26"/>
        <v>0.40110274976189203</v>
      </c>
      <c r="K51">
        <f t="shared" si="27"/>
        <v>0.49009778363745471</v>
      </c>
      <c r="L51">
        <f t="shared" si="28"/>
        <v>0.32281642554096407</v>
      </c>
      <c r="M51">
        <f t="shared" si="29"/>
        <v>9.7096633885258021E-2</v>
      </c>
      <c r="N51">
        <f t="shared" si="30"/>
        <v>1.2039100079390514E-2</v>
      </c>
      <c r="O51">
        <f t="shared" si="31"/>
        <v>5.8585141670149013E-4</v>
      </c>
      <c r="P51">
        <f t="shared" si="32"/>
        <v>0.31225393336676127</v>
      </c>
      <c r="Q51">
        <f t="shared" si="32"/>
        <v>0.39760439648428691</v>
      </c>
      <c r="R51">
        <f t="shared" si="32"/>
        <v>0.30913134133072978</v>
      </c>
      <c r="S51">
        <f t="shared" si="32"/>
        <v>0.11042889982063489</v>
      </c>
      <c r="T51">
        <f t="shared" si="32"/>
        <v>1.6006523414084196E-2</v>
      </c>
      <c r="U51">
        <f t="shared" si="32"/>
        <v>8.9561094177432121E-4</v>
      </c>
      <c r="V51">
        <f t="shared" si="10"/>
        <v>8.8848816395130759E-2</v>
      </c>
      <c r="W51">
        <f t="shared" si="11"/>
        <v>9.2493387153167794E-2</v>
      </c>
      <c r="X51">
        <f t="shared" si="12"/>
        <v>1.3685084210234288E-2</v>
      </c>
      <c r="Y51">
        <f t="shared" si="13"/>
        <v>1.3332265935376869E-2</v>
      </c>
      <c r="Z51">
        <f t="shared" si="14"/>
        <v>3.9674233346936819E-3</v>
      </c>
      <c r="AA51">
        <f t="shared" si="15"/>
        <v>3.0975952507283108E-4</v>
      </c>
    </row>
    <row r="52" spans="1:27">
      <c r="A52">
        <f t="shared" si="19"/>
        <v>0.58778666490211906</v>
      </c>
      <c r="B52">
        <v>1.8</v>
      </c>
      <c r="C52">
        <f t="shared" si="16"/>
        <v>0.10000000000000009</v>
      </c>
      <c r="D52">
        <f t="shared" si="20"/>
        <v>0.14211028494160946</v>
      </c>
      <c r="E52">
        <f t="shared" si="21"/>
        <v>0.52144479497066898</v>
      </c>
      <c r="F52">
        <f t="shared" si="22"/>
        <v>0.70387684915582072</v>
      </c>
      <c r="G52">
        <f t="shared" si="23"/>
        <v>0.34953489896978335</v>
      </c>
      <c r="H52">
        <f t="shared" si="24"/>
        <v>6.3854267123216568E-2</v>
      </c>
      <c r="I52">
        <f t="shared" si="25"/>
        <v>4.2913587626367128E-3</v>
      </c>
      <c r="J52">
        <f t="shared" si="26"/>
        <v>0.35651490282789317</v>
      </c>
      <c r="K52">
        <f t="shared" si="27"/>
        <v>0.48143120445922138</v>
      </c>
      <c r="L52">
        <f t="shared" si="28"/>
        <v>0.35045847768790472</v>
      </c>
      <c r="M52">
        <f t="shared" si="29"/>
        <v>0.11649695345478649</v>
      </c>
      <c r="N52">
        <f t="shared" si="30"/>
        <v>1.5963711365570829E-2</v>
      </c>
      <c r="O52">
        <f t="shared" si="31"/>
        <v>8.5853256851234165E-4</v>
      </c>
      <c r="P52">
        <f t="shared" si="32"/>
        <v>0.28969155276148273</v>
      </c>
      <c r="Q52">
        <f t="shared" si="32"/>
        <v>0.3923918395229985</v>
      </c>
      <c r="R52">
        <f t="shared" si="32"/>
        <v>0.33036152849118999</v>
      </c>
      <c r="S52">
        <f t="shared" si="32"/>
        <v>0.12897897893578456</v>
      </c>
      <c r="T52">
        <f t="shared" si="32"/>
        <v>2.0524168650460299E-2</v>
      </c>
      <c r="U52">
        <f t="shared" si="32"/>
        <v>1.2636559450240194E-3</v>
      </c>
      <c r="V52">
        <f t="shared" si="10"/>
        <v>6.6823350066410436E-2</v>
      </c>
      <c r="W52">
        <f t="shared" si="11"/>
        <v>8.9039364936222887E-2</v>
      </c>
      <c r="X52">
        <f t="shared" si="12"/>
        <v>2.0096949196714731E-2</v>
      </c>
      <c r="Y52">
        <f t="shared" si="13"/>
        <v>1.2482025480998069E-2</v>
      </c>
      <c r="Z52">
        <f t="shared" si="14"/>
        <v>4.5604572848894701E-3</v>
      </c>
      <c r="AA52">
        <f t="shared" si="15"/>
        <v>4.051233765116777E-4</v>
      </c>
    </row>
    <row r="53" spans="1:27">
      <c r="A53">
        <f t="shared" si="19"/>
        <v>0.64185388617239469</v>
      </c>
      <c r="B53">
        <v>1.9</v>
      </c>
      <c r="C53">
        <f t="shared" si="16"/>
        <v>9.9999999999999867E-2</v>
      </c>
      <c r="D53">
        <f t="shared" si="20"/>
        <v>0.12467004807188553</v>
      </c>
      <c r="E53">
        <f t="shared" si="21"/>
        <v>0.50556197480763421</v>
      </c>
      <c r="F53">
        <f t="shared" si="22"/>
        <v>0.75420984020632242</v>
      </c>
      <c r="G53">
        <f t="shared" si="23"/>
        <v>0.41391913636184596</v>
      </c>
      <c r="H53">
        <f t="shared" si="24"/>
        <v>8.3568832362811665E-2</v>
      </c>
      <c r="I53">
        <f t="shared" si="25"/>
        <v>6.2069562067798446E-3</v>
      </c>
      <c r="J53">
        <f t="shared" si="26"/>
        <v>0.31276223316390783</v>
      </c>
      <c r="K53">
        <f t="shared" si="27"/>
        <v>0.46676716846720584</v>
      </c>
      <c r="L53">
        <f t="shared" si="28"/>
        <v>0.37551914482334675</v>
      </c>
      <c r="M53">
        <f t="shared" si="29"/>
        <v>0.13795566195225603</v>
      </c>
      <c r="N53">
        <f t="shared" si="30"/>
        <v>2.0892397315020631E-2</v>
      </c>
      <c r="O53">
        <f t="shared" si="31"/>
        <v>1.2417684816396321E-3</v>
      </c>
      <c r="P53">
        <f t="shared" si="32"/>
        <v>0.26608524989875487</v>
      </c>
      <c r="Q53">
        <f t="shared" si="32"/>
        <v>0.38339444051631538</v>
      </c>
      <c r="R53">
        <f t="shared" si="32"/>
        <v>0.34953683582969941</v>
      </c>
      <c r="S53">
        <f t="shared" si="32"/>
        <v>0.14914619521853295</v>
      </c>
      <c r="T53">
        <f t="shared" si="32"/>
        <v>2.6055006765606504E-2</v>
      </c>
      <c r="U53">
        <f t="shared" si="32"/>
        <v>1.7652058343907947E-3</v>
      </c>
      <c r="V53">
        <f t="shared" si="10"/>
        <v>4.667698326515296E-2</v>
      </c>
      <c r="W53">
        <f t="shared" si="11"/>
        <v>8.3372727950890457E-2</v>
      </c>
      <c r="X53">
        <f t="shared" si="12"/>
        <v>2.5982308993647341E-2</v>
      </c>
      <c r="Y53">
        <f t="shared" si="13"/>
        <v>1.119053326627692E-2</v>
      </c>
      <c r="Z53">
        <f t="shared" si="14"/>
        <v>5.1626094505858727E-3</v>
      </c>
      <c r="AA53">
        <f t="shared" si="15"/>
        <v>5.2343735275116256E-4</v>
      </c>
    </row>
    <row r="54" spans="1:27">
      <c r="A54">
        <f t="shared" si="19"/>
        <v>0.69314718055994529</v>
      </c>
      <c r="B54">
        <v>2</v>
      </c>
      <c r="C54">
        <f t="shared" si="16"/>
        <v>0.10000000000000009</v>
      </c>
      <c r="D54">
        <f t="shared" si="20"/>
        <v>0.10798193302637613</v>
      </c>
      <c r="E54">
        <f t="shared" si="21"/>
        <v>0.48394144903828673</v>
      </c>
      <c r="F54">
        <f t="shared" si="22"/>
        <v>0.79788456080286541</v>
      </c>
      <c r="G54">
        <f t="shared" si="23"/>
        <v>0.48394144903828673</v>
      </c>
      <c r="H54">
        <f t="shared" si="24"/>
        <v>0.10798193302637613</v>
      </c>
      <c r="I54">
        <f t="shared" si="25"/>
        <v>8.8636968238760151E-3</v>
      </c>
      <c r="J54">
        <f t="shared" si="26"/>
        <v>0.27089642650343249</v>
      </c>
      <c r="K54">
        <f t="shared" si="27"/>
        <v>0.44680571547626352</v>
      </c>
      <c r="L54">
        <f t="shared" si="28"/>
        <v>0.39726467617881916</v>
      </c>
      <c r="M54">
        <f t="shared" si="29"/>
        <v>0.1612934920937007</v>
      </c>
      <c r="N54">
        <f t="shared" si="30"/>
        <v>2.6995727759323396E-2</v>
      </c>
      <c r="O54">
        <f t="shared" si="31"/>
        <v>1.7732780738288437E-3</v>
      </c>
      <c r="P54">
        <f t="shared" si="32"/>
        <v>0.24197072451914337</v>
      </c>
      <c r="Q54">
        <f t="shared" si="32"/>
        <v>0.37087598292809615</v>
      </c>
      <c r="R54">
        <f t="shared" si="32"/>
        <v>0.36614532160079932</v>
      </c>
      <c r="S54">
        <f t="shared" si="32"/>
        <v>0.17075069430379156</v>
      </c>
      <c r="T54">
        <f t="shared" si="32"/>
        <v>3.2747176537766633E-2</v>
      </c>
      <c r="U54">
        <f t="shared" si="32"/>
        <v>2.4412874509788535E-3</v>
      </c>
      <c r="V54">
        <f t="shared" si="10"/>
        <v>2.8925701984289121E-2</v>
      </c>
      <c r="W54">
        <f t="shared" si="11"/>
        <v>7.5929732548167372E-2</v>
      </c>
      <c r="X54">
        <f t="shared" si="12"/>
        <v>3.1119354578019842E-2</v>
      </c>
      <c r="Y54">
        <f t="shared" si="13"/>
        <v>9.4572022100908593E-3</v>
      </c>
      <c r="Z54">
        <f t="shared" si="14"/>
        <v>5.7514487784432362E-3</v>
      </c>
      <c r="AA54">
        <f t="shared" si="15"/>
        <v>6.680093771500098E-4</v>
      </c>
    </row>
    <row r="55" spans="1:27">
      <c r="A55">
        <f t="shared" si="19"/>
        <v>0.74193734472937733</v>
      </c>
      <c r="B55">
        <v>2.1</v>
      </c>
      <c r="C55">
        <f t="shared" si="16"/>
        <v>0.10000000000000009</v>
      </c>
      <c r="D55">
        <f t="shared" si="20"/>
        <v>9.2365551558897099E-2</v>
      </c>
      <c r="E55">
        <f t="shared" si="21"/>
        <v>0.45748957176835614</v>
      </c>
      <c r="F55">
        <f t="shared" si="22"/>
        <v>0.83360034970172481</v>
      </c>
      <c r="G55">
        <f t="shared" si="23"/>
        <v>0.55877902478738528</v>
      </c>
      <c r="H55">
        <f t="shared" si="24"/>
        <v>0.13779321102682085</v>
      </c>
      <c r="I55">
        <f t="shared" si="25"/>
        <v>1.2500318081529294E-2</v>
      </c>
      <c r="J55">
        <f t="shared" si="26"/>
        <v>0.23171929922028636</v>
      </c>
      <c r="K55">
        <f t="shared" si="27"/>
        <v>0.42238364959873087</v>
      </c>
      <c r="L55">
        <f t="shared" si="28"/>
        <v>0.41504747585738327</v>
      </c>
      <c r="M55">
        <f t="shared" si="29"/>
        <v>0.18623620769780258</v>
      </c>
      <c r="N55">
        <f t="shared" si="30"/>
        <v>3.4448614760901095E-2</v>
      </c>
      <c r="O55">
        <f t="shared" si="31"/>
        <v>2.5008233483519468E-3</v>
      </c>
      <c r="P55">
        <f t="shared" si="32"/>
        <v>0.21785217703255053</v>
      </c>
      <c r="Q55">
        <f t="shared" si="32"/>
        <v>0.35519648945472465</v>
      </c>
      <c r="R55">
        <f t="shared" si="32"/>
        <v>0.37972665479343198</v>
      </c>
      <c r="S55">
        <f t="shared" si="32"/>
        <v>0.19353959723668543</v>
      </c>
      <c r="T55">
        <f t="shared" si="32"/>
        <v>4.0748683952755035E-2</v>
      </c>
      <c r="U55">
        <f t="shared" si="32"/>
        <v>3.342716448444855E-3</v>
      </c>
      <c r="V55">
        <f t="shared" si="10"/>
        <v>1.3867122187735836E-2</v>
      </c>
      <c r="W55">
        <f t="shared" si="11"/>
        <v>6.7187160144006219E-2</v>
      </c>
      <c r="X55">
        <f t="shared" si="12"/>
        <v>3.5320821063951291E-2</v>
      </c>
      <c r="Y55">
        <f t="shared" si="13"/>
        <v>7.3033895388828485E-3</v>
      </c>
      <c r="Z55">
        <f t="shared" si="14"/>
        <v>6.3000691918539409E-3</v>
      </c>
      <c r="AA55">
        <f t="shared" si="15"/>
        <v>8.4189310009290816E-4</v>
      </c>
    </row>
    <row r="56" spans="1:27">
      <c r="A56">
        <f t="shared" si="19"/>
        <v>0.78845736036427028</v>
      </c>
      <c r="B56">
        <v>2.2000000000000002</v>
      </c>
      <c r="C56">
        <f t="shared" si="16"/>
        <v>0.10000000000000009</v>
      </c>
      <c r="D56">
        <f t="shared" si="20"/>
        <v>7.8044104261709143E-2</v>
      </c>
      <c r="E56">
        <f t="shared" si="21"/>
        <v>0.42720932096306846</v>
      </c>
      <c r="F56">
        <f t="shared" si="22"/>
        <v>0.86029392674600302</v>
      </c>
      <c r="G56">
        <f t="shared" si="23"/>
        <v>0.63732141607526216</v>
      </c>
      <c r="H56">
        <f t="shared" si="24"/>
        <v>0.17369034826196719</v>
      </c>
      <c r="I56">
        <f t="shared" si="25"/>
        <v>1.7413993482555932E-2</v>
      </c>
      <c r="J56">
        <f t="shared" si="26"/>
        <v>0.19579079908667785</v>
      </c>
      <c r="K56">
        <f t="shared" si="27"/>
        <v>0.39442698427745371</v>
      </c>
      <c r="L56">
        <f t="shared" si="28"/>
        <v>0.42833813939632798</v>
      </c>
      <c r="M56">
        <f t="shared" si="29"/>
        <v>0.21241370622244179</v>
      </c>
      <c r="N56">
        <f t="shared" si="30"/>
        <v>4.3422980351322346E-2</v>
      </c>
      <c r="O56">
        <f t="shared" si="31"/>
        <v>3.4838570670912613E-3</v>
      </c>
      <c r="P56">
        <f t="shared" si="32"/>
        <v>0.19418605498321292</v>
      </c>
      <c r="Q56">
        <f t="shared" si="32"/>
        <v>0.33679503031155533</v>
      </c>
      <c r="R56">
        <f t="shared" si="32"/>
        <v>0.38989326439400096</v>
      </c>
      <c r="S56">
        <f t="shared" si="32"/>
        <v>0.2171872081937494</v>
      </c>
      <c r="T56">
        <f t="shared" si="32"/>
        <v>5.0200768797789792E-2</v>
      </c>
      <c r="U56">
        <f t="shared" si="32"/>
        <v>4.5314502180962279E-3</v>
      </c>
      <c r="V56">
        <f t="shared" si="10"/>
        <v>1.6047441034649224E-3</v>
      </c>
      <c r="W56">
        <f t="shared" si="11"/>
        <v>5.7631953965898375E-2</v>
      </c>
      <c r="X56">
        <f t="shared" si="12"/>
        <v>3.8444875002327017E-2</v>
      </c>
      <c r="Y56">
        <f t="shared" si="13"/>
        <v>4.7735019713076032E-3</v>
      </c>
      <c r="Z56">
        <f t="shared" si="14"/>
        <v>6.7777884464674462E-3</v>
      </c>
      <c r="AA56">
        <f t="shared" si="15"/>
        <v>1.0475931510049667E-3</v>
      </c>
    </row>
    <row r="57" spans="1:27">
      <c r="A57">
        <f t="shared" si="19"/>
        <v>0.83290912293510388</v>
      </c>
      <c r="B57">
        <v>2.2999999999999998</v>
      </c>
      <c r="C57">
        <f t="shared" si="16"/>
        <v>9.9999999999999645E-2</v>
      </c>
      <c r="D57">
        <f t="shared" si="20"/>
        <v>6.515218680568273E-2</v>
      </c>
      <c r="E57">
        <f t="shared" si="21"/>
        <v>0.39414776170995702</v>
      </c>
      <c r="F57">
        <f t="shared" si="22"/>
        <v>0.87719197555920547</v>
      </c>
      <c r="G57">
        <f t="shared" si="23"/>
        <v>0.71818404674355074</v>
      </c>
      <c r="H57">
        <f t="shared" si="24"/>
        <v>0.21631287796683987</v>
      </c>
      <c r="I57">
        <f t="shared" si="25"/>
        <v>2.3968150073171959E-2</v>
      </c>
      <c r="J57">
        <f t="shared" si="26"/>
        <v>0.16344858894341513</v>
      </c>
      <c r="K57">
        <f t="shared" si="27"/>
        <v>0.36390243700793756</v>
      </c>
      <c r="L57">
        <f t="shared" si="28"/>
        <v>0.43675163455542199</v>
      </c>
      <c r="M57">
        <f t="shared" si="29"/>
        <v>0.23936452043000842</v>
      </c>
      <c r="N57">
        <f t="shared" si="30"/>
        <v>5.4078709287433913E-2</v>
      </c>
      <c r="O57">
        <f t="shared" si="31"/>
        <v>4.7950867273018035E-3</v>
      </c>
      <c r="P57">
        <f t="shared" si="32"/>
        <v>0.17136859204780741</v>
      </c>
      <c r="Q57">
        <f t="shared" si="32"/>
        <v>0.31616933032524369</v>
      </c>
      <c r="R57">
        <f t="shared" si="32"/>
        <v>0.39634869901469988</v>
      </c>
      <c r="S57">
        <f t="shared" si="32"/>
        <v>0.24129910316969602</v>
      </c>
      <c r="T57">
        <f t="shared" si="32"/>
        <v>6.1229992256703926E-2</v>
      </c>
      <c r="U57">
        <f t="shared" si="32"/>
        <v>6.0817973256463587E-3</v>
      </c>
      <c r="V57">
        <f t="shared" si="10"/>
        <v>7.9200031043922814E-3</v>
      </c>
      <c r="W57">
        <f t="shared" si="11"/>
        <v>4.7733106682693871E-2</v>
      </c>
      <c r="X57">
        <f t="shared" si="12"/>
        <v>4.0402935540722107E-2</v>
      </c>
      <c r="Y57">
        <f t="shared" si="13"/>
        <v>1.934582739687607E-3</v>
      </c>
      <c r="Z57">
        <f t="shared" si="14"/>
        <v>7.1512829692700133E-3</v>
      </c>
      <c r="AA57">
        <f t="shared" si="15"/>
        <v>1.2867105983445553E-3</v>
      </c>
    </row>
    <row r="58" spans="1:27">
      <c r="A58">
        <f t="shared" si="19"/>
        <v>0.87546873735389985</v>
      </c>
      <c r="B58">
        <v>2.4</v>
      </c>
      <c r="C58">
        <f t="shared" si="16"/>
        <v>0.10000000000000009</v>
      </c>
      <c r="D58">
        <f t="shared" si="20"/>
        <v>5.3746872707622954E-2</v>
      </c>
      <c r="E58">
        <f t="shared" si="21"/>
        <v>0.35934591752578771</v>
      </c>
      <c r="F58">
        <f t="shared" si="22"/>
        <v>0.88384833672797614</v>
      </c>
      <c r="G58">
        <f t="shared" si="23"/>
        <v>0.79973904694031916</v>
      </c>
      <c r="H58">
        <f t="shared" si="24"/>
        <v>0.26621000323069327</v>
      </c>
      <c r="I58">
        <f t="shared" si="25"/>
        <v>3.2599126160845468E-2</v>
      </c>
      <c r="J58">
        <f t="shared" si="26"/>
        <v>0.13483585025907505</v>
      </c>
      <c r="K58">
        <f t="shared" si="27"/>
        <v>0.33177114732092627</v>
      </c>
      <c r="L58">
        <f t="shared" si="28"/>
        <v>0.44006581970719394</v>
      </c>
      <c r="M58">
        <f t="shared" si="29"/>
        <v>0.26654609540272489</v>
      </c>
      <c r="N58">
        <f t="shared" si="30"/>
        <v>6.6553103585106077E-2</v>
      </c>
      <c r="O58">
        <f t="shared" si="31"/>
        <v>6.5218065098179767E-3</v>
      </c>
      <c r="P58">
        <f t="shared" si="32"/>
        <v>0.14972746563574488</v>
      </c>
      <c r="Q58">
        <f t="shared" si="32"/>
        <v>0.29385349429209429</v>
      </c>
      <c r="R58">
        <f t="shared" si="32"/>
        <v>0.39890198420870226</v>
      </c>
      <c r="S58">
        <f t="shared" si="32"/>
        <v>0.26542035638688105</v>
      </c>
      <c r="T58">
        <f t="shared" si="32"/>
        <v>7.3939259366611387E-2</v>
      </c>
      <c r="U58">
        <f t="shared" si="32"/>
        <v>8.081346505915861E-3</v>
      </c>
      <c r="V58">
        <f t="shared" si="10"/>
        <v>1.4891615376669831E-2</v>
      </c>
      <c r="W58">
        <f t="shared" si="11"/>
        <v>3.7917653028831988E-2</v>
      </c>
      <c r="X58">
        <f t="shared" si="12"/>
        <v>4.1163835498491674E-2</v>
      </c>
      <c r="Y58">
        <f t="shared" si="13"/>
        <v>1.1257390158438407E-3</v>
      </c>
      <c r="Z58">
        <f t="shared" si="14"/>
        <v>7.3861557815053103E-3</v>
      </c>
      <c r="AA58">
        <f t="shared" si="15"/>
        <v>1.5595399960978843E-3</v>
      </c>
    </row>
    <row r="59" spans="1:27">
      <c r="A59">
        <f t="shared" si="19"/>
        <v>0.91629073187415511</v>
      </c>
      <c r="B59">
        <v>2.5</v>
      </c>
      <c r="C59">
        <f t="shared" si="16"/>
        <v>0.10000000000000009</v>
      </c>
      <c r="D59">
        <f t="shared" si="20"/>
        <v>4.3820751233921353E-2</v>
      </c>
      <c r="E59">
        <f t="shared" si="21"/>
        <v>0.32379398916472935</v>
      </c>
      <c r="F59">
        <f t="shared" si="22"/>
        <v>0.88016331691074878</v>
      </c>
      <c r="G59">
        <f t="shared" si="23"/>
        <v>0.88016331691074878</v>
      </c>
      <c r="H59">
        <f t="shared" si="24"/>
        <v>0.32379398916472935</v>
      </c>
      <c r="I59">
        <f t="shared" si="25"/>
        <v>4.3820751233921353E-2</v>
      </c>
      <c r="J59">
        <f t="shared" si="26"/>
        <v>0.10993399157862399</v>
      </c>
      <c r="K59">
        <f t="shared" si="27"/>
        <v>0.2989473319203429</v>
      </c>
      <c r="L59">
        <f t="shared" si="28"/>
        <v>0.4382310577926003</v>
      </c>
      <c r="M59">
        <f t="shared" si="29"/>
        <v>0.29335080778765404</v>
      </c>
      <c r="N59">
        <f t="shared" si="30"/>
        <v>8.094923045562831E-2</v>
      </c>
      <c r="O59">
        <f t="shared" si="31"/>
        <v>8.7668135413323713E-3</v>
      </c>
      <c r="P59">
        <f t="shared" si="32"/>
        <v>0.12951759566589174</v>
      </c>
      <c r="Q59">
        <f t="shared" si="32"/>
        <v>0.27039523535290233</v>
      </c>
      <c r="R59">
        <f t="shared" si="32"/>
        <v>0.39747700737398917</v>
      </c>
      <c r="S59">
        <f t="shared" si="32"/>
        <v>0.28904788993720226</v>
      </c>
      <c r="T59">
        <f t="shared" si="32"/>
        <v>8.8398122835655471E-2</v>
      </c>
      <c r="U59">
        <f t="shared" si="32"/>
        <v>1.0631451662005393E-2</v>
      </c>
      <c r="V59">
        <f t="shared" si="10"/>
        <v>1.9583604087267753E-2</v>
      </c>
      <c r="W59">
        <f t="shared" si="11"/>
        <v>2.8552096567440566E-2</v>
      </c>
      <c r="X59">
        <f t="shared" si="12"/>
        <v>4.0754050418611132E-2</v>
      </c>
      <c r="Y59">
        <f t="shared" si="13"/>
        <v>4.3029178504517818E-3</v>
      </c>
      <c r="Z59">
        <f t="shared" si="14"/>
        <v>7.4488923800271611E-3</v>
      </c>
      <c r="AA59">
        <f t="shared" si="15"/>
        <v>1.864638120673022E-3</v>
      </c>
    </row>
    <row r="60" spans="1:27">
      <c r="A60">
        <f t="shared" si="19"/>
        <v>0.95551144502743635</v>
      </c>
      <c r="B60">
        <v>2.6</v>
      </c>
      <c r="C60">
        <f t="shared" si="16"/>
        <v>0.10000000000000009</v>
      </c>
      <c r="D60">
        <f t="shared" si="20"/>
        <v>3.5315720007582596E-2</v>
      </c>
      <c r="E60">
        <f t="shared" si="21"/>
        <v>0.28839417016658442</v>
      </c>
      <c r="F60">
        <f t="shared" si="22"/>
        <v>0.86638396751867919</v>
      </c>
      <c r="G60">
        <f t="shared" si="23"/>
        <v>0.95750236478864081</v>
      </c>
      <c r="H60">
        <f t="shared" si="24"/>
        <v>0.38929141065293671</v>
      </c>
      <c r="I60">
        <f t="shared" si="25"/>
        <v>5.8225778766591539E-2</v>
      </c>
      <c r="J60">
        <f t="shared" si="26"/>
        <v>8.8597250311429843E-2</v>
      </c>
      <c r="K60">
        <f t="shared" si="27"/>
        <v>0.26626395361780564</v>
      </c>
      <c r="L60">
        <f t="shared" si="28"/>
        <v>0.43137035507554672</v>
      </c>
      <c r="M60">
        <f t="shared" si="29"/>
        <v>0.31912724237951773</v>
      </c>
      <c r="N60">
        <f t="shared" si="30"/>
        <v>9.732373413302968E-2</v>
      </c>
      <c r="O60">
        <f t="shared" si="31"/>
        <v>1.1648694542471425E-2</v>
      </c>
      <c r="P60">
        <f t="shared" si="32"/>
        <v>0.11092083467945554</v>
      </c>
      <c r="Q60">
        <f t="shared" si="32"/>
        <v>0.24633394667260353</v>
      </c>
      <c r="R60">
        <f t="shared" si="32"/>
        <v>0.39211628671211313</v>
      </c>
      <c r="S60">
        <f t="shared" si="32"/>
        <v>0.31164662922049269</v>
      </c>
      <c r="T60">
        <f t="shared" si="32"/>
        <v>0.10463284753210035</v>
      </c>
      <c r="U60">
        <f t="shared" si="32"/>
        <v>1.3847088392075067E-2</v>
      </c>
      <c r="V60">
        <f t="shared" si="10"/>
        <v>2.2323584368025701E-2</v>
      </c>
      <c r="W60">
        <f t="shared" si="11"/>
        <v>1.9930006945202111E-2</v>
      </c>
      <c r="X60">
        <f t="shared" si="12"/>
        <v>3.9254068363433592E-2</v>
      </c>
      <c r="Y60">
        <f t="shared" si="13"/>
        <v>7.4806131590250402E-3</v>
      </c>
      <c r="Z60">
        <f t="shared" si="14"/>
        <v>7.3091133990706714E-3</v>
      </c>
      <c r="AA60">
        <f t="shared" si="15"/>
        <v>2.1983938496036425E-3</v>
      </c>
    </row>
    <row r="61" spans="1:27">
      <c r="A61">
        <f t="shared" si="19"/>
        <v>0.99325177301028345</v>
      </c>
      <c r="B61">
        <v>2.7</v>
      </c>
      <c r="C61">
        <f t="shared" si="16"/>
        <v>0.10000000000000009</v>
      </c>
      <c r="D61">
        <f t="shared" si="20"/>
        <v>2.8136523998940999E-2</v>
      </c>
      <c r="E61">
        <f t="shared" si="21"/>
        <v>0.25393250891759467</v>
      </c>
      <c r="F61">
        <f t="shared" si="22"/>
        <v>0.84308562009025534</v>
      </c>
      <c r="G61">
        <f t="shared" si="23"/>
        <v>1.0297471017434152</v>
      </c>
      <c r="H61">
        <f t="shared" si="24"/>
        <v>0.46269519852908003</v>
      </c>
      <c r="I61">
        <f t="shared" si="25"/>
        <v>7.6483001902323211E-2</v>
      </c>
      <c r="J61">
        <f t="shared" si="26"/>
        <v>7.0586658266984181E-2</v>
      </c>
      <c r="K61">
        <f t="shared" si="27"/>
        <v>0.23444674258648249</v>
      </c>
      <c r="L61">
        <f t="shared" si="28"/>
        <v>0.41977016765326969</v>
      </c>
      <c r="M61">
        <f t="shared" si="29"/>
        <v>0.34320578727783763</v>
      </c>
      <c r="N61">
        <f t="shared" si="30"/>
        <v>0.11567484730974469</v>
      </c>
      <c r="O61">
        <f t="shared" si="31"/>
        <v>1.5301248789180903E-2</v>
      </c>
      <c r="P61">
        <f t="shared" si="32"/>
        <v>9.4049077376886905E-2</v>
      </c>
      <c r="Q61">
        <f t="shared" si="32"/>
        <v>0.22218081248567456</v>
      </c>
      <c r="R61">
        <f t="shared" si="32"/>
        <v>0.38297886382093399</v>
      </c>
      <c r="S61">
        <f t="shared" si="32"/>
        <v>0.33266883679563786</v>
      </c>
      <c r="T61">
        <f t="shared" si="32"/>
        <v>0.12261683493573711</v>
      </c>
      <c r="U61">
        <f t="shared" si="32"/>
        <v>1.7855886441415298E-2</v>
      </c>
      <c r="V61">
        <f t="shared" si="10"/>
        <v>2.3462419109902724E-2</v>
      </c>
      <c r="W61">
        <f t="shared" si="11"/>
        <v>1.2265930100807926E-2</v>
      </c>
      <c r="X61">
        <f t="shared" si="12"/>
        <v>3.6791303832335698E-2</v>
      </c>
      <c r="Y61">
        <f t="shared" si="13"/>
        <v>1.0536950482199769E-2</v>
      </c>
      <c r="Z61">
        <f t="shared" si="14"/>
        <v>6.9419876259924213E-3</v>
      </c>
      <c r="AA61">
        <f t="shared" si="15"/>
        <v>2.5546376522343952E-3</v>
      </c>
    </row>
    <row r="62" spans="1:27">
      <c r="A62">
        <f t="shared" si="19"/>
        <v>1.0296194171811581</v>
      </c>
      <c r="B62">
        <v>2.8</v>
      </c>
      <c r="C62">
        <f t="shared" si="16"/>
        <v>9.9999999999999645E-2</v>
      </c>
      <c r="D62">
        <f t="shared" si="20"/>
        <v>2.2163264432343909E-2</v>
      </c>
      <c r="E62">
        <f t="shared" si="21"/>
        <v>0.22106044324250368</v>
      </c>
      <c r="F62">
        <f t="shared" si="22"/>
        <v>0.81113634773215171</v>
      </c>
      <c r="G62">
        <f t="shared" si="23"/>
        <v>1.0949195431312764</v>
      </c>
      <c r="H62">
        <f t="shared" si="24"/>
        <v>0.54372095395299613</v>
      </c>
      <c r="I62">
        <f t="shared" si="25"/>
        <v>9.9328859969447986E-2</v>
      </c>
      <c r="J62">
        <f t="shared" si="26"/>
        <v>5.5601422998290281E-2</v>
      </c>
      <c r="K62">
        <f t="shared" si="27"/>
        <v>0.20409714791479369</v>
      </c>
      <c r="L62">
        <f t="shared" si="28"/>
        <v>0.40386270689889764</v>
      </c>
      <c r="M62">
        <f t="shared" si="29"/>
        <v>0.36492719733810408</v>
      </c>
      <c r="N62">
        <f t="shared" si="30"/>
        <v>0.13593146963177025</v>
      </c>
      <c r="O62">
        <f t="shared" si="31"/>
        <v>1.9871808905712801E-2</v>
      </c>
      <c r="P62">
        <f t="shared" si="32"/>
        <v>7.8950158300894177E-2</v>
      </c>
      <c r="Q62">
        <f t="shared" si="32"/>
        <v>0.19840192945958979</v>
      </c>
      <c r="R62">
        <f t="shared" si="32"/>
        <v>0.37033246567205624</v>
      </c>
      <c r="S62">
        <f t="shared" si="32"/>
        <v>0.35157570844991437</v>
      </c>
      <c r="T62">
        <f t="shared" si="32"/>
        <v>0.14226209955570937</v>
      </c>
      <c r="U62">
        <f t="shared" si="32"/>
        <v>2.2796145550072557E-2</v>
      </c>
      <c r="V62">
        <f t="shared" si="10"/>
        <v>2.3348735302603896E-2</v>
      </c>
      <c r="W62">
        <f t="shared" si="11"/>
        <v>5.6952184552039042E-3</v>
      </c>
      <c r="X62">
        <f t="shared" si="12"/>
        <v>3.3530241226841395E-2</v>
      </c>
      <c r="Y62">
        <f t="shared" si="13"/>
        <v>1.3351488888189711E-2</v>
      </c>
      <c r="Z62">
        <f t="shared" si="14"/>
        <v>6.3306299239391239E-3</v>
      </c>
      <c r="AA62">
        <f t="shared" si="15"/>
        <v>2.9243366443597561E-3</v>
      </c>
    </row>
    <row r="63" spans="1:27">
      <c r="A63">
        <f t="shared" si="19"/>
        <v>1.0647107369924282</v>
      </c>
      <c r="B63">
        <v>2.9</v>
      </c>
      <c r="C63">
        <f t="shared" si="16"/>
        <v>0.10000000000000009</v>
      </c>
      <c r="D63">
        <f t="shared" si="20"/>
        <v>1.7262344017349975E-2</v>
      </c>
      <c r="E63">
        <f t="shared" si="21"/>
        <v>0.19028586284656213</v>
      </c>
      <c r="F63">
        <f t="shared" si="22"/>
        <v>0.77164722470638913</v>
      </c>
      <c r="G63">
        <f t="shared" si="23"/>
        <v>1.1511623876833341</v>
      </c>
      <c r="H63">
        <f t="shared" si="24"/>
        <v>0.63177131339439652</v>
      </c>
      <c r="I63">
        <f t="shared" si="25"/>
        <v>0.12755242834323885</v>
      </c>
      <c r="J63">
        <f t="shared" si="26"/>
        <v>4.3306386321411379E-2</v>
      </c>
      <c r="K63">
        <f t="shared" si="27"/>
        <v>0.175684085880914</v>
      </c>
      <c r="L63">
        <f t="shared" si="28"/>
        <v>0.38420117383748642</v>
      </c>
      <c r="M63">
        <f t="shared" si="29"/>
        <v>0.38367245013906193</v>
      </c>
      <c r="N63">
        <f t="shared" si="30"/>
        <v>0.15794425886392821</v>
      </c>
      <c r="O63">
        <f t="shared" si="31"/>
        <v>2.5518237924769309E-2</v>
      </c>
      <c r="P63">
        <f t="shared" si="32"/>
        <v>6.5615814774676595E-2</v>
      </c>
      <c r="Q63">
        <f t="shared" si="32"/>
        <v>0.17540512856735962</v>
      </c>
      <c r="R63">
        <f t="shared" si="32"/>
        <v>0.35454047497780672</v>
      </c>
      <c r="S63">
        <f t="shared" si="32"/>
        <v>0.36786007636759871</v>
      </c>
      <c r="T63">
        <f t="shared" si="32"/>
        <v>0.163412540303949</v>
      </c>
      <c r="U63">
        <f t="shared" si="32"/>
        <v>2.8813663658016353E-2</v>
      </c>
      <c r="V63">
        <f t="shared" si="10"/>
        <v>2.2309428453265216E-2</v>
      </c>
      <c r="W63">
        <f t="shared" si="11"/>
        <v>2.7895731355437325E-4</v>
      </c>
      <c r="X63">
        <f t="shared" si="12"/>
        <v>2.9660698859679702E-2</v>
      </c>
      <c r="Y63">
        <f t="shared" si="13"/>
        <v>1.5812373771463217E-2</v>
      </c>
      <c r="Z63">
        <f t="shared" si="14"/>
        <v>5.4682814400207891E-3</v>
      </c>
      <c r="AA63">
        <f t="shared" si="15"/>
        <v>3.2954257332470441E-3</v>
      </c>
    </row>
    <row r="64" spans="1:27">
      <c r="A64">
        <f t="shared" si="19"/>
        <v>1.0986122886681098</v>
      </c>
      <c r="B64">
        <v>3</v>
      </c>
      <c r="C64">
        <f t="shared" si="16"/>
        <v>0.10000000000000009</v>
      </c>
      <c r="D64">
        <f t="shared" si="20"/>
        <v>1.3295545235814023E-2</v>
      </c>
      <c r="E64">
        <f t="shared" si="21"/>
        <v>0.16197289953956417</v>
      </c>
      <c r="F64">
        <f t="shared" si="22"/>
        <v>0.7259121735574301</v>
      </c>
      <c r="G64">
        <f t="shared" si="23"/>
        <v>1.1968268412042982</v>
      </c>
      <c r="H64">
        <f t="shared" si="24"/>
        <v>0.7259121735574301</v>
      </c>
      <c r="I64">
        <f t="shared" si="25"/>
        <v>0.16197289953956417</v>
      </c>
      <c r="J64">
        <f t="shared" si="26"/>
        <v>3.3354799195130028E-2</v>
      </c>
      <c r="K64">
        <f t="shared" si="27"/>
        <v>0.14954374627417868</v>
      </c>
      <c r="L64">
        <f t="shared" si="28"/>
        <v>0.36142980918489731</v>
      </c>
      <c r="M64">
        <f t="shared" si="29"/>
        <v>0.3988920168605809</v>
      </c>
      <c r="N64">
        <f t="shared" si="30"/>
        <v>0.18147968706717232</v>
      </c>
      <c r="O64">
        <f t="shared" si="31"/>
        <v>3.2404424137601667E-2</v>
      </c>
      <c r="P64">
        <f t="shared" si="32"/>
        <v>5.3990966513188063E-2</v>
      </c>
      <c r="Q64">
        <f t="shared" si="32"/>
        <v>0.15353087972656382</v>
      </c>
      <c r="R64">
        <f t="shared" si="32"/>
        <v>0.33604459370727374</v>
      </c>
      <c r="S64">
        <f t="shared" si="32"/>
        <v>0.38106890141121436</v>
      </c>
      <c r="T64">
        <f t="shared" si="32"/>
        <v>0.18583974629421141</v>
      </c>
      <c r="U64">
        <f t="shared" si="32"/>
        <v>3.6057249800960686E-2</v>
      </c>
      <c r="V64">
        <f t="shared" si="10"/>
        <v>2.0636167318058035E-2</v>
      </c>
      <c r="W64">
        <f t="shared" si="11"/>
        <v>3.9871334523851332E-3</v>
      </c>
      <c r="X64">
        <f t="shared" si="12"/>
        <v>2.5385215477623568E-2</v>
      </c>
      <c r="Y64">
        <f t="shared" si="13"/>
        <v>1.7823115449366544E-2</v>
      </c>
      <c r="Z64">
        <f t="shared" si="14"/>
        <v>4.3600592270390814E-3</v>
      </c>
      <c r="AA64">
        <f t="shared" si="15"/>
        <v>3.6528256633590189E-3</v>
      </c>
    </row>
    <row r="65" spans="1:27">
      <c r="A65">
        <f t="shared" si="19"/>
        <v>1.1314021114911006</v>
      </c>
      <c r="B65">
        <v>3.1</v>
      </c>
      <c r="C65">
        <f t="shared" si="16"/>
        <v>0.10000000000000009</v>
      </c>
      <c r="D65">
        <f t="shared" si="20"/>
        <v>1.0127139074219747E-2</v>
      </c>
      <c r="E65">
        <f t="shared" si="21"/>
        <v>0.13634914753932428</v>
      </c>
      <c r="F65">
        <f t="shared" si="22"/>
        <v>0.67534174880090669</v>
      </c>
      <c r="G65">
        <f t="shared" si="23"/>
        <v>1.2305528971787367</v>
      </c>
      <c r="H65">
        <f t="shared" si="24"/>
        <v>0.8248642746861401</v>
      </c>
      <c r="I65">
        <f t="shared" si="25"/>
        <v>0.20340902580149745</v>
      </c>
      <c r="J65">
        <f t="shared" si="26"/>
        <v>2.5406155539365025E-2</v>
      </c>
      <c r="K65">
        <f t="shared" si="27"/>
        <v>0.12588625864131472</v>
      </c>
      <c r="L65">
        <f t="shared" si="28"/>
        <v>0.3362509244162657</v>
      </c>
      <c r="M65">
        <f t="shared" si="29"/>
        <v>0.41013261911416976</v>
      </c>
      <c r="N65">
        <f t="shared" si="30"/>
        <v>0.2062179364058945</v>
      </c>
      <c r="O65">
        <f t="shared" si="31"/>
        <v>4.0694167754143667E-2</v>
      </c>
      <c r="P65">
        <f t="shared" si="32"/>
        <v>4.3983595980427191E-2</v>
      </c>
      <c r="Q65">
        <f t="shared" si="32"/>
        <v>0.13304735487301353</v>
      </c>
      <c r="R65">
        <f t="shared" si="32"/>
        <v>0.3153443532834948</v>
      </c>
      <c r="S65">
        <f t="shared" si="32"/>
        <v>0.39082417015640081</v>
      </c>
      <c r="T65">
        <f t="shared" si="32"/>
        <v>0.20924200924194081</v>
      </c>
      <c r="U65">
        <f t="shared" si="32"/>
        <v>4.4672861319214136E-2</v>
      </c>
      <c r="V65">
        <f t="shared" si="10"/>
        <v>1.8577440441062167E-2</v>
      </c>
      <c r="W65">
        <f t="shared" si="11"/>
        <v>7.1610962316988047E-3</v>
      </c>
      <c r="X65">
        <f t="shared" si="12"/>
        <v>2.090657113277089E-2</v>
      </c>
      <c r="Y65">
        <f t="shared" si="13"/>
        <v>1.9308448957768953E-2</v>
      </c>
      <c r="Z65">
        <f t="shared" si="14"/>
        <v>3.0240728360463043E-3</v>
      </c>
      <c r="AA65">
        <f t="shared" si="15"/>
        <v>3.978693565070468E-3</v>
      </c>
    </row>
    <row r="66" spans="1:27">
      <c r="A66">
        <f t="shared" si="19"/>
        <v>1.1631508098056809</v>
      </c>
      <c r="B66">
        <v>3.2</v>
      </c>
      <c r="C66">
        <f t="shared" si="16"/>
        <v>0.10000000000000009</v>
      </c>
      <c r="D66">
        <f t="shared" si="20"/>
        <v>7.6290822446874896E-3</v>
      </c>
      <c r="E66">
        <f t="shared" si="21"/>
        <v>0.11351869710794056</v>
      </c>
      <c r="F66">
        <f t="shared" si="22"/>
        <v>0.62139537594628136</v>
      </c>
      <c r="G66">
        <f t="shared" si="23"/>
        <v>1.2513366207214589</v>
      </c>
      <c r="H66">
        <f t="shared" si="24"/>
        <v>0.927012968836745</v>
      </c>
      <c r="I66">
        <f t="shared" si="25"/>
        <v>0.25264050656286136</v>
      </c>
      <c r="J66">
        <f t="shared" si="26"/>
        <v>1.9139230607048009E-2</v>
      </c>
      <c r="K66">
        <f t="shared" si="27"/>
        <v>0.10480772577352407</v>
      </c>
      <c r="L66">
        <f t="shared" si="28"/>
        <v>0.30939116374919651</v>
      </c>
      <c r="M66">
        <f t="shared" si="29"/>
        <v>0.4170596541006904</v>
      </c>
      <c r="N66">
        <f t="shared" si="30"/>
        <v>0.23175534123811345</v>
      </c>
      <c r="O66">
        <f t="shared" si="31"/>
        <v>5.0543456048965686E-2</v>
      </c>
      <c r="P66">
        <f t="shared" si="32"/>
        <v>3.5474592846231424E-2</v>
      </c>
      <c r="Q66">
        <f t="shared" si="32"/>
        <v>0.11414944550931753</v>
      </c>
      <c r="R66">
        <f t="shared" si="32"/>
        <v>0.29297479546063193</v>
      </c>
      <c r="S66">
        <f t="shared" si="32"/>
        <v>0.39684085445305839</v>
      </c>
      <c r="T66">
        <f t="shared" si="32"/>
        <v>0.23324707950664</v>
      </c>
      <c r="U66">
        <f t="shared" si="32"/>
        <v>5.4796396159273092E-2</v>
      </c>
      <c r="V66">
        <f t="shared" si="10"/>
        <v>1.6335362239183415E-2</v>
      </c>
      <c r="W66">
        <f t="shared" si="11"/>
        <v>9.3417197357934662E-3</v>
      </c>
      <c r="X66">
        <f t="shared" si="12"/>
        <v>1.6416368288564576E-2</v>
      </c>
      <c r="Y66">
        <f t="shared" si="13"/>
        <v>2.0218799647632013E-2</v>
      </c>
      <c r="Z66">
        <f t="shared" si="14"/>
        <v>1.4917382685265546E-3</v>
      </c>
      <c r="AA66">
        <f t="shared" si="15"/>
        <v>4.2529401103074058E-3</v>
      </c>
    </row>
    <row r="67" spans="1:27">
      <c r="A67">
        <f t="shared" si="19"/>
        <v>1.1939224684724346</v>
      </c>
      <c r="B67">
        <v>3.3</v>
      </c>
      <c r="C67">
        <f t="shared" si="16"/>
        <v>9.9999999999999645E-2</v>
      </c>
      <c r="D67">
        <f t="shared" si="20"/>
        <v>5.6844774988771473E-3</v>
      </c>
      <c r="E67">
        <f t="shared" si="21"/>
        <v>9.3479224547283912E-2</v>
      </c>
      <c r="F67">
        <f t="shared" si="22"/>
        <v>0.56551635375776443</v>
      </c>
      <c r="G67">
        <f t="shared" si="23"/>
        <v>1.2585797910197296</v>
      </c>
      <c r="H67">
        <f t="shared" si="24"/>
        <v>1.0304379801103121</v>
      </c>
      <c r="I67">
        <f t="shared" si="25"/>
        <v>0.31036195534372679</v>
      </c>
      <c r="J67">
        <f t="shared" si="26"/>
        <v>1.4260761942545009E-2</v>
      </c>
      <c r="K67">
        <f t="shared" si="27"/>
        <v>8.6306002283989339E-2</v>
      </c>
      <c r="L67">
        <f t="shared" si="28"/>
        <v>0.28156914193620031</v>
      </c>
      <c r="M67">
        <f t="shared" si="29"/>
        <v>0.41947374000624599</v>
      </c>
      <c r="N67">
        <f t="shared" si="30"/>
        <v>0.2576118282410288</v>
      </c>
      <c r="O67">
        <f t="shared" si="31"/>
        <v>6.2091253942619717E-2</v>
      </c>
      <c r="P67">
        <f t="shared" si="32"/>
        <v>2.8327037741601186E-2</v>
      </c>
      <c r="Q67">
        <f t="shared" si="32"/>
        <v>9.6961298492764525E-2</v>
      </c>
      <c r="R67">
        <f t="shared" si="32"/>
        <v>0.26948370891733214</v>
      </c>
      <c r="S67">
        <f t="shared" si="32"/>
        <v>0.39894074364585175</v>
      </c>
      <c r="T67">
        <f t="shared" si="32"/>
        <v>0.2574190023207733</v>
      </c>
      <c r="U67">
        <f t="shared" si="32"/>
        <v>6.6545283355385038E-2</v>
      </c>
      <c r="V67">
        <f t="shared" si="10"/>
        <v>1.4066275799056177E-2</v>
      </c>
      <c r="W67">
        <f t="shared" si="11"/>
        <v>1.0655296208775186E-2</v>
      </c>
      <c r="X67">
        <f t="shared" si="12"/>
        <v>1.2085433018868164E-2</v>
      </c>
      <c r="Y67">
        <f t="shared" si="13"/>
        <v>2.053299636039424E-2</v>
      </c>
      <c r="Z67">
        <f t="shared" si="14"/>
        <v>1.928259202554905E-4</v>
      </c>
      <c r="AA67">
        <f t="shared" si="15"/>
        <v>4.4540294127653202E-3</v>
      </c>
    </row>
    <row r="68" spans="1:27">
      <c r="A68">
        <f t="shared" si="19"/>
        <v>1.2237754316221157</v>
      </c>
      <c r="B68">
        <v>3.4</v>
      </c>
      <c r="C68">
        <f t="shared" si="16"/>
        <v>0.10000000000000009</v>
      </c>
      <c r="D68">
        <f t="shared" si="20"/>
        <v>4.1895451728082679E-3</v>
      </c>
      <c r="E68">
        <f t="shared" si="21"/>
        <v>7.6141403002465857E-2</v>
      </c>
      <c r="F68">
        <f t="shared" si="22"/>
        <v>0.50907338316153261</v>
      </c>
      <c r="G68">
        <f t="shared" si="23"/>
        <v>1.2521184770312994</v>
      </c>
      <c r="H68">
        <f t="shared" si="24"/>
        <v>1.1329636498321189</v>
      </c>
      <c r="I68">
        <f t="shared" si="25"/>
        <v>0.37713083791014884</v>
      </c>
      <c r="J68">
        <f t="shared" si="26"/>
        <v>1.0510395435421977E-2</v>
      </c>
      <c r="K68">
        <f t="shared" si="27"/>
        <v>7.0298615903825523E-2</v>
      </c>
      <c r="L68">
        <f t="shared" si="28"/>
        <v>0.2534663316575807</v>
      </c>
      <c r="M68">
        <f t="shared" si="29"/>
        <v>0.41732024003475388</v>
      </c>
      <c r="N68">
        <f t="shared" si="30"/>
        <v>0.28324347781963138</v>
      </c>
      <c r="O68">
        <f t="shared" si="31"/>
        <v>7.5449088469423164E-2</v>
      </c>
      <c r="P68">
        <f t="shared" si="32"/>
        <v>2.2394530294842899E-2</v>
      </c>
      <c r="Q68">
        <f t="shared" si="32"/>
        <v>8.1541762568205764E-2</v>
      </c>
      <c r="R68">
        <f t="shared" si="32"/>
        <v>0.24540975808232335</v>
      </c>
      <c r="S68">
        <f t="shared" si="32"/>
        <v>0.39706121290076507</v>
      </c>
      <c r="T68">
        <f t="shared" si="32"/>
        <v>0.28126911461285375</v>
      </c>
      <c r="U68">
        <f t="shared" si="32"/>
        <v>8.0009142467493369E-2</v>
      </c>
      <c r="V68">
        <f t="shared" si="10"/>
        <v>1.1884134859420923E-2</v>
      </c>
      <c r="W68">
        <f t="shared" si="11"/>
        <v>1.1243146664380241E-2</v>
      </c>
      <c r="X68">
        <f t="shared" si="12"/>
        <v>8.0565735752573531E-3</v>
      </c>
      <c r="Y68">
        <f t="shared" si="13"/>
        <v>2.0259027133988805E-2</v>
      </c>
      <c r="Z68">
        <f t="shared" si="14"/>
        <v>1.9743632067776296E-3</v>
      </c>
      <c r="AA68">
        <f t="shared" si="15"/>
        <v>4.5600539980702043E-3</v>
      </c>
    </row>
    <row r="69" spans="1:27">
      <c r="A69">
        <f t="shared" si="19"/>
        <v>1.2527629684953681</v>
      </c>
      <c r="B69">
        <v>3.5</v>
      </c>
      <c r="C69">
        <f t="shared" si="16"/>
        <v>0.10000000000000009</v>
      </c>
      <c r="D69">
        <f t="shared" si="20"/>
        <v>3.0543894326601605E-3</v>
      </c>
      <c r="E69">
        <f t="shared" si="21"/>
        <v>6.1349051727489889E-2</v>
      </c>
      <c r="F69">
        <f t="shared" si="22"/>
        <v>0.45331158483062112</v>
      </c>
      <c r="G69">
        <f t="shared" si="23"/>
        <v>1.2322286436750483</v>
      </c>
      <c r="H69">
        <f t="shared" si="24"/>
        <v>1.2322286436750483</v>
      </c>
      <c r="I69">
        <f t="shared" si="25"/>
        <v>0.45331158483062112</v>
      </c>
      <c r="J69">
        <f t="shared" si="26"/>
        <v>7.6626076165479838E-3</v>
      </c>
      <c r="K69">
        <f t="shared" si="27"/>
        <v>5.6641370573576981E-2</v>
      </c>
      <c r="L69">
        <f t="shared" si="28"/>
        <v>0.22570267530259658</v>
      </c>
      <c r="M69">
        <f t="shared" si="29"/>
        <v>0.41069113090271564</v>
      </c>
      <c r="N69">
        <f t="shared" si="30"/>
        <v>0.30805995104538914</v>
      </c>
      <c r="O69">
        <f t="shared" si="31"/>
        <v>9.0689867892077683E-2</v>
      </c>
      <c r="P69">
        <f t="shared" ref="P69:U100" si="33">_xlfn.NORM.DIST($B69,P$3,1,FALSE)</f>
        <v>1.752830049356854E-2</v>
      </c>
      <c r="Q69">
        <f t="shared" si="33"/>
        <v>6.7892034266992793E-2</v>
      </c>
      <c r="R69">
        <f t="shared" si="33"/>
        <v>0.22126269299473481</v>
      </c>
      <c r="S69">
        <f t="shared" si="33"/>
        <v>0.39125832564878127</v>
      </c>
      <c r="T69">
        <f t="shared" si="33"/>
        <v>0.30427098793739893</v>
      </c>
      <c r="U69">
        <f t="shared" si="33"/>
        <v>9.5239916924665588E-2</v>
      </c>
      <c r="V69">
        <f t="shared" ref="V69:V116" si="34">ABS(P69-J69)</f>
        <v>9.8656928770205557E-3</v>
      </c>
      <c r="W69">
        <f t="shared" ref="W69:W116" si="35">ABS(Q69-K69)</f>
        <v>1.1250663693415812E-2</v>
      </c>
      <c r="X69">
        <f t="shared" ref="X69:X116" si="36">ABS(R69-L69)</f>
        <v>4.4399823078617728E-3</v>
      </c>
      <c r="Y69">
        <f t="shared" ref="Y69:Y116" si="37">ABS(S69-M69)</f>
        <v>1.9432805253934371E-2</v>
      </c>
      <c r="Z69">
        <f t="shared" ref="Z69:Z116" si="38">ABS(T69-N69)</f>
        <v>3.7889631079902064E-3</v>
      </c>
      <c r="AA69">
        <f t="shared" ref="AA69:AA116" si="39">ABS(U69-O69)</f>
        <v>4.5500490325879051E-3</v>
      </c>
    </row>
    <row r="70" spans="1:27">
      <c r="A70">
        <f t="shared" si="19"/>
        <v>1.2809338454620642</v>
      </c>
      <c r="B70">
        <v>3.6</v>
      </c>
      <c r="C70">
        <f t="shared" ref="C70:C133" si="40">B70-B69</f>
        <v>0.10000000000000009</v>
      </c>
      <c r="D70">
        <f t="shared" si="20"/>
        <v>2.2028469484095788E-3</v>
      </c>
      <c r="E70">
        <f t="shared" si="21"/>
        <v>4.8898689241268209E-2</v>
      </c>
      <c r="F70">
        <f t="shared" si="22"/>
        <v>0.39931500484603999</v>
      </c>
      <c r="G70">
        <f t="shared" si="23"/>
        <v>1.1996085704104789</v>
      </c>
      <c r="H70">
        <f t="shared" si="24"/>
        <v>1.3257725050919642</v>
      </c>
      <c r="I70">
        <f t="shared" si="25"/>
        <v>0.53901887628868161</v>
      </c>
      <c r="J70">
        <f t="shared" si="26"/>
        <v>5.5263260226354983E-3</v>
      </c>
      <c r="K70">
        <f t="shared" si="27"/>
        <v>4.514639916815185E-2</v>
      </c>
      <c r="L70">
        <f t="shared" si="28"/>
        <v>0.19881791663430817</v>
      </c>
      <c r="M70">
        <f t="shared" si="29"/>
        <v>0.39981914310408734</v>
      </c>
      <c r="N70">
        <f t="shared" si="30"/>
        <v>0.33144612821032376</v>
      </c>
      <c r="O70">
        <f t="shared" si="31"/>
        <v>0.10783653521721032</v>
      </c>
      <c r="P70">
        <f t="shared" si="33"/>
        <v>1.3582969233685613E-2</v>
      </c>
      <c r="Q70">
        <f t="shared" si="33"/>
        <v>5.5964754625404102E-2</v>
      </c>
      <c r="R70">
        <f t="shared" si="33"/>
        <v>0.19750660127256967</v>
      </c>
      <c r="S70">
        <f t="shared" si="33"/>
        <v>0.38170405568461246</v>
      </c>
      <c r="T70">
        <f t="shared" si="33"/>
        <v>0.32587879240002521</v>
      </c>
      <c r="U70">
        <f t="shared" si="33"/>
        <v>0.11224201516463812</v>
      </c>
      <c r="V70">
        <f t="shared" si="34"/>
        <v>8.0566432110501136E-3</v>
      </c>
      <c r="W70">
        <f t="shared" si="35"/>
        <v>1.0818355457252252E-2</v>
      </c>
      <c r="X70">
        <f t="shared" si="36"/>
        <v>1.3113153617385076E-3</v>
      </c>
      <c r="Y70">
        <f t="shared" si="37"/>
        <v>1.8115087419474873E-2</v>
      </c>
      <c r="Z70">
        <f t="shared" si="38"/>
        <v>5.5673358102985571E-3</v>
      </c>
      <c r="AA70">
        <f t="shared" si="39"/>
        <v>4.4054799474278067E-3</v>
      </c>
    </row>
    <row r="71" spans="1:27">
      <c r="A71">
        <f t="shared" si="19"/>
        <v>1.3083328196501789</v>
      </c>
      <c r="B71">
        <v>3.7</v>
      </c>
      <c r="C71">
        <f t="shared" si="40"/>
        <v>0.10000000000000009</v>
      </c>
      <c r="D71">
        <f t="shared" si="20"/>
        <v>1.5716870010377803E-3</v>
      </c>
      <c r="E71">
        <f t="shared" si="21"/>
        <v>3.8557458813363588E-2</v>
      </c>
      <c r="F71">
        <f t="shared" si="22"/>
        <v>0.34798158629448156</v>
      </c>
      <c r="G71">
        <f t="shared" si="23"/>
        <v>1.1553395534570166</v>
      </c>
      <c r="H71">
        <f t="shared" si="24"/>
        <v>1.4111349172039394</v>
      </c>
      <c r="I71">
        <f t="shared" si="25"/>
        <v>0.63406379057688744</v>
      </c>
      <c r="J71">
        <f t="shared" si="26"/>
        <v>3.9429224892559775E-3</v>
      </c>
      <c r="K71">
        <f t="shared" si="27"/>
        <v>3.559871345239643E-2</v>
      </c>
      <c r="L71">
        <f t="shared" si="28"/>
        <v>0.17325913921227562</v>
      </c>
      <c r="M71">
        <f t="shared" si="29"/>
        <v>0.38506466330044836</v>
      </c>
      <c r="N71">
        <f t="shared" si="30"/>
        <v>0.35278692452382526</v>
      </c>
      <c r="O71">
        <f t="shared" si="31"/>
        <v>0.12685129462123465</v>
      </c>
      <c r="P71">
        <f t="shared" si="33"/>
        <v>1.0420934814422592E-2</v>
      </c>
      <c r="Q71">
        <f t="shared" si="33"/>
        <v>4.5673831078116761E-2</v>
      </c>
      <c r="R71">
        <f t="shared" si="33"/>
        <v>0.17454688092999349</v>
      </c>
      <c r="S71">
        <f t="shared" si="33"/>
        <v>0.36867782098316898</v>
      </c>
      <c r="T71">
        <f t="shared" si="33"/>
        <v>0.34554825739218609</v>
      </c>
      <c r="U71">
        <f t="shared" si="33"/>
        <v>0.13096310339527323</v>
      </c>
      <c r="V71">
        <f t="shared" si="34"/>
        <v>6.4780123251666141E-3</v>
      </c>
      <c r="W71">
        <f t="shared" si="35"/>
        <v>1.0075117625720331E-2</v>
      </c>
      <c r="X71">
        <f t="shared" si="36"/>
        <v>1.2877417177178663E-3</v>
      </c>
      <c r="Y71">
        <f t="shared" si="37"/>
        <v>1.6386842317279382E-2</v>
      </c>
      <c r="Z71">
        <f t="shared" si="38"/>
        <v>7.238667131639176E-3</v>
      </c>
      <c r="AA71">
        <f t="shared" si="39"/>
        <v>4.1118087740385778E-3</v>
      </c>
    </row>
    <row r="72" spans="1:27">
      <c r="A72">
        <f t="shared" si="19"/>
        <v>1.33500106673234</v>
      </c>
      <c r="B72">
        <v>3.8</v>
      </c>
      <c r="C72">
        <f t="shared" si="40"/>
        <v>9.9999999999999645E-2</v>
      </c>
      <c r="D72">
        <f t="shared" si="20"/>
        <v>1.1093983180075491E-3</v>
      </c>
      <c r="E72">
        <f t="shared" si="21"/>
        <v>3.0078716015323879E-2</v>
      </c>
      <c r="F72">
        <f t="shared" si="22"/>
        <v>0.30001060154339787</v>
      </c>
      <c r="G72">
        <f t="shared" si="23"/>
        <v>1.1008279004936345</v>
      </c>
      <c r="H72">
        <f t="shared" si="24"/>
        <v>1.4859622371067323</v>
      </c>
      <c r="I72">
        <f t="shared" si="25"/>
        <v>0.73790700893620909</v>
      </c>
      <c r="J72">
        <f t="shared" si="26"/>
        <v>2.7831696608334876E-3</v>
      </c>
      <c r="K72">
        <f t="shared" si="27"/>
        <v>2.7770595506009004E-2</v>
      </c>
      <c r="L72">
        <f t="shared" si="28"/>
        <v>0.14937450895455739</v>
      </c>
      <c r="M72">
        <f t="shared" si="29"/>
        <v>0.36689640165694487</v>
      </c>
      <c r="N72">
        <f t="shared" si="30"/>
        <v>0.37149392393049618</v>
      </c>
      <c r="O72">
        <f t="shared" si="31"/>
        <v>0.14762624957415935</v>
      </c>
      <c r="P72">
        <f t="shared" si="33"/>
        <v>7.9154515829799686E-3</v>
      </c>
      <c r="Q72">
        <f t="shared" si="33"/>
        <v>3.6904330749766227E-2</v>
      </c>
      <c r="R72">
        <f t="shared" si="33"/>
        <v>0.15272130438779874</v>
      </c>
      <c r="S72">
        <f t="shared" si="33"/>
        <v>0.35255291080442713</v>
      </c>
      <c r="T72">
        <f t="shared" si="33"/>
        <v>0.36275914631706896</v>
      </c>
      <c r="U72">
        <f t="shared" si="33"/>
        <v>0.15128627009060058</v>
      </c>
      <c r="V72">
        <f t="shared" si="34"/>
        <v>5.1322819221464814E-3</v>
      </c>
      <c r="W72">
        <f t="shared" si="35"/>
        <v>9.1337352437572232E-3</v>
      </c>
      <c r="X72">
        <f t="shared" si="36"/>
        <v>3.3467954332413452E-3</v>
      </c>
      <c r="Y72">
        <f t="shared" si="37"/>
        <v>1.4343490852517737E-2</v>
      </c>
      <c r="Z72">
        <f t="shared" si="38"/>
        <v>8.7347776134272248E-3</v>
      </c>
      <c r="AA72">
        <f t="shared" si="39"/>
        <v>3.6600205164412369E-3</v>
      </c>
    </row>
    <row r="73" spans="1:27">
      <c r="A73">
        <f t="shared" si="19"/>
        <v>1.3609765531356006</v>
      </c>
      <c r="B73">
        <v>3.9</v>
      </c>
      <c r="C73">
        <f t="shared" si="40"/>
        <v>0.10000000000000009</v>
      </c>
      <c r="D73">
        <f t="shared" si="20"/>
        <v>7.7475633843181353E-4</v>
      </c>
      <c r="E73">
        <f t="shared" si="21"/>
        <v>2.3214876437125831E-2</v>
      </c>
      <c r="F73">
        <f t="shared" si="22"/>
        <v>0.25590167762123872</v>
      </c>
      <c r="G73">
        <f t="shared" si="23"/>
        <v>1.037732474605144</v>
      </c>
      <c r="H73">
        <f t="shared" si="24"/>
        <v>1.548114935160346</v>
      </c>
      <c r="I73">
        <f t="shared" si="25"/>
        <v>0.84962349042694707</v>
      </c>
      <c r="J73">
        <f t="shared" si="26"/>
        <v>1.9436466602315442E-3</v>
      </c>
      <c r="K73">
        <f t="shared" si="27"/>
        <v>2.143345955754751E-2</v>
      </c>
      <c r="L73">
        <f t="shared" si="28"/>
        <v>0.12741278887703086</v>
      </c>
      <c r="M73">
        <f t="shared" si="29"/>
        <v>0.3458672428673476</v>
      </c>
      <c r="N73">
        <f t="shared" si="30"/>
        <v>0.38703223917581547</v>
      </c>
      <c r="O73">
        <f t="shared" si="31"/>
        <v>0.16997633566681547</v>
      </c>
      <c r="P73">
        <f t="shared" si="33"/>
        <v>5.9525324197758538E-3</v>
      </c>
      <c r="Q73">
        <f t="shared" si="33"/>
        <v>2.952189842714472E-2</v>
      </c>
      <c r="R73">
        <f t="shared" si="33"/>
        <v>0.13229523801845053</v>
      </c>
      <c r="S73">
        <f t="shared" si="33"/>
        <v>0.33377872597051156</v>
      </c>
      <c r="T73">
        <f t="shared" si="33"/>
        <v>0.3770379716854414</v>
      </c>
      <c r="U73">
        <f t="shared" si="33"/>
        <v>0.17302431102338114</v>
      </c>
      <c r="V73">
        <f t="shared" si="34"/>
        <v>4.0088857595443096E-3</v>
      </c>
      <c r="W73">
        <f t="shared" si="35"/>
        <v>8.0884388695972101E-3</v>
      </c>
      <c r="X73">
        <f t="shared" si="36"/>
        <v>4.8824491414196647E-3</v>
      </c>
      <c r="Y73">
        <f t="shared" si="37"/>
        <v>1.2088516896836043E-2</v>
      </c>
      <c r="Z73">
        <f t="shared" si="38"/>
        <v>9.9942674903740758E-3</v>
      </c>
      <c r="AA73">
        <f t="shared" si="39"/>
        <v>3.0479753565656742E-3</v>
      </c>
    </row>
    <row r="74" spans="1:27">
      <c r="A74">
        <f t="shared" si="19"/>
        <v>1.3862943611198906</v>
      </c>
      <c r="B74">
        <v>4</v>
      </c>
      <c r="C74">
        <f t="shared" si="40"/>
        <v>0.10000000000000009</v>
      </c>
      <c r="D74">
        <f t="shared" si="20"/>
        <v>5.3532090305954147E-4</v>
      </c>
      <c r="E74">
        <f t="shared" si="21"/>
        <v>1.772739364775203E-2</v>
      </c>
      <c r="F74">
        <f t="shared" si="22"/>
        <v>0.21596386605275225</v>
      </c>
      <c r="G74">
        <f t="shared" si="23"/>
        <v>0.96788289807657346</v>
      </c>
      <c r="H74">
        <f t="shared" si="24"/>
        <v>1.5957691216057308</v>
      </c>
      <c r="I74">
        <f t="shared" si="25"/>
        <v>0.96788289807657346</v>
      </c>
      <c r="J74">
        <f t="shared" si="26"/>
        <v>1.3429702136930426E-3</v>
      </c>
      <c r="K74">
        <f t="shared" si="27"/>
        <v>1.6367064276171503E-2</v>
      </c>
      <c r="L74">
        <f t="shared" si="28"/>
        <v>0.10752785494112345</v>
      </c>
      <c r="M74">
        <f t="shared" si="29"/>
        <v>0.32258698418740139</v>
      </c>
      <c r="N74">
        <f t="shared" si="30"/>
        <v>0.39894589369019995</v>
      </c>
      <c r="O74">
        <f t="shared" si="31"/>
        <v>0.19363540465078447</v>
      </c>
      <c r="P74">
        <f t="shared" si="33"/>
        <v>4.4318484119380075E-3</v>
      </c>
      <c r="Q74">
        <f t="shared" si="33"/>
        <v>2.3381280098416717E-2</v>
      </c>
      <c r="R74">
        <f t="shared" si="33"/>
        <v>0.1134608034129148</v>
      </c>
      <c r="S74">
        <f t="shared" si="33"/>
        <v>0.31286001062905161</v>
      </c>
      <c r="T74">
        <f t="shared" si="33"/>
        <v>0.387979576665198</v>
      </c>
      <c r="U74">
        <f t="shared" si="33"/>
        <v>0.19591685325314029</v>
      </c>
      <c r="V74">
        <f t="shared" si="34"/>
        <v>3.0888781982449649E-3</v>
      </c>
      <c r="W74">
        <f t="shared" si="35"/>
        <v>7.0142158222452136E-3</v>
      </c>
      <c r="X74">
        <f t="shared" si="36"/>
        <v>5.9329484717913494E-3</v>
      </c>
      <c r="Y74">
        <f t="shared" si="37"/>
        <v>9.7269735583497829E-3</v>
      </c>
      <c r="Z74">
        <f t="shared" si="38"/>
        <v>1.0966317025001948E-2</v>
      </c>
      <c r="AA74">
        <f t="shared" si="39"/>
        <v>2.2814486023558234E-3</v>
      </c>
    </row>
    <row r="75" spans="1:27">
      <c r="A75">
        <f t="shared" si="19"/>
        <v>1.410986973710262</v>
      </c>
      <c r="B75">
        <v>4.0999999999999996</v>
      </c>
      <c r="C75">
        <f t="shared" si="40"/>
        <v>9.9999999999999645E-2</v>
      </c>
      <c r="D75">
        <f t="shared" si="20"/>
        <v>3.6597279442624495E-4</v>
      </c>
      <c r="E75">
        <f t="shared" si="21"/>
        <v>1.339395813041969E-2</v>
      </c>
      <c r="F75">
        <f t="shared" si="22"/>
        <v>0.18033274351975165</v>
      </c>
      <c r="G75">
        <f t="shared" si="23"/>
        <v>0.89319392583345758</v>
      </c>
      <c r="H75">
        <f t="shared" si="24"/>
        <v>1.6275054446557482</v>
      </c>
      <c r="I75">
        <f t="shared" si="25"/>
        <v>1.0909495245848944</v>
      </c>
      <c r="J75">
        <f t="shared" si="26"/>
        <v>9.1812323996208261E-4</v>
      </c>
      <c r="K75">
        <f t="shared" si="27"/>
        <v>1.2366159289339622E-2</v>
      </c>
      <c r="L75">
        <f t="shared" si="28"/>
        <v>8.9787210428943692E-2</v>
      </c>
      <c r="M75">
        <f t="shared" si="29"/>
        <v>0.29769379684434211</v>
      </c>
      <c r="N75">
        <f t="shared" si="30"/>
        <v>0.40688004631303676</v>
      </c>
      <c r="O75">
        <f t="shared" si="31"/>
        <v>0.21825620957491526</v>
      </c>
      <c r="P75">
        <f t="shared" si="33"/>
        <v>3.2668190561999247E-3</v>
      </c>
      <c r="Q75">
        <f t="shared" si="33"/>
        <v>1.8333667162772599E-2</v>
      </c>
      <c r="R75">
        <f t="shared" si="33"/>
        <v>9.6339536406482823E-2</v>
      </c>
      <c r="S75">
        <f t="shared" si="33"/>
        <v>0.29033441212581773</v>
      </c>
      <c r="T75">
        <f t="shared" si="33"/>
        <v>0.39526621445097454</v>
      </c>
      <c r="U75">
        <f t="shared" si="33"/>
        <v>0.21963093983357154</v>
      </c>
      <c r="V75">
        <f t="shared" si="34"/>
        <v>2.3486958162378421E-3</v>
      </c>
      <c r="W75">
        <f t="shared" si="35"/>
        <v>5.9675078734329774E-3</v>
      </c>
      <c r="X75">
        <f t="shared" si="36"/>
        <v>6.5523259775391307E-3</v>
      </c>
      <c r="Y75">
        <f t="shared" si="37"/>
        <v>7.3593847185243755E-3</v>
      </c>
      <c r="Z75">
        <f t="shared" si="38"/>
        <v>1.1613831862062218E-2</v>
      </c>
      <c r="AA75">
        <f t="shared" si="39"/>
        <v>1.3747302586562815E-3</v>
      </c>
    </row>
    <row r="76" spans="1:27">
      <c r="A76">
        <f t="shared" si="19"/>
        <v>1.4350845252893227</v>
      </c>
      <c r="B76">
        <v>4.2</v>
      </c>
      <c r="C76">
        <f t="shared" si="40"/>
        <v>0.10000000000000053</v>
      </c>
      <c r="D76">
        <f t="shared" si="20"/>
        <v>2.4756088457746739E-4</v>
      </c>
      <c r="E76">
        <f t="shared" si="21"/>
        <v>1.001317044615233E-2</v>
      </c>
      <c r="F76">
        <f t="shared" si="22"/>
        <v>0.14899328995417199</v>
      </c>
      <c r="G76">
        <f t="shared" si="23"/>
        <v>0.81558143092949431</v>
      </c>
      <c r="H76">
        <f t="shared" si="24"/>
        <v>1.6423793146969148</v>
      </c>
      <c r="I76">
        <f t="shared" si="25"/>
        <v>1.2167045215982277</v>
      </c>
      <c r="J76">
        <f t="shared" si="26"/>
        <v>6.2106092282755709E-4</v>
      </c>
      <c r="K76">
        <f t="shared" si="27"/>
        <v>9.2447997464770067E-3</v>
      </c>
      <c r="L76">
        <f t="shared" si="28"/>
        <v>7.4183376887129865E-2</v>
      </c>
      <c r="M76">
        <f t="shared" si="29"/>
        <v>0.27182622472783508</v>
      </c>
      <c r="N76">
        <f t="shared" si="30"/>
        <v>0.41059854750212743</v>
      </c>
      <c r="O76">
        <f t="shared" si="31"/>
        <v>0.24341485199118876</v>
      </c>
      <c r="P76">
        <f t="shared" si="33"/>
        <v>2.3840882014648404E-3</v>
      </c>
      <c r="Q76">
        <f t="shared" si="33"/>
        <v>1.4232705266992697E-2</v>
      </c>
      <c r="R76">
        <f t="shared" si="33"/>
        <v>8.0987931145821354E-2</v>
      </c>
      <c r="S76">
        <f t="shared" si="33"/>
        <v>0.26674975391576605</v>
      </c>
      <c r="T76">
        <f t="shared" si="33"/>
        <v>0.39868287296929544</v>
      </c>
      <c r="U76">
        <f t="shared" si="33"/>
        <v>0.2437655327235676</v>
      </c>
      <c r="V76">
        <f t="shared" si="34"/>
        <v>1.7630272786372833E-3</v>
      </c>
      <c r="W76">
        <f t="shared" si="35"/>
        <v>4.9879055205156904E-3</v>
      </c>
      <c r="X76">
        <f t="shared" si="36"/>
        <v>6.8045542586914892E-3</v>
      </c>
      <c r="Y76">
        <f t="shared" si="37"/>
        <v>5.0764708120690227E-3</v>
      </c>
      <c r="Z76">
        <f t="shared" si="38"/>
        <v>1.1915674532831988E-2</v>
      </c>
      <c r="AA76">
        <f t="shared" si="39"/>
        <v>3.5068073237884412E-4</v>
      </c>
    </row>
    <row r="77" spans="1:27">
      <c r="A77">
        <f t="shared" si="19"/>
        <v>1.4586150226995167</v>
      </c>
      <c r="B77">
        <v>4.3</v>
      </c>
      <c r="C77">
        <f t="shared" si="40"/>
        <v>9.9999999999999645E-2</v>
      </c>
      <c r="D77">
        <f t="shared" si="20"/>
        <v>1.6570134599097464E-4</v>
      </c>
      <c r="E77">
        <f t="shared" si="21"/>
        <v>7.4070464379308292E-3</v>
      </c>
      <c r="F77">
        <f t="shared" si="22"/>
        <v>0.12180626228888509</v>
      </c>
      <c r="G77">
        <f t="shared" si="23"/>
        <v>0.73688494580557184</v>
      </c>
      <c r="H77">
        <f t="shared" si="24"/>
        <v>1.6399676064802537</v>
      </c>
      <c r="I77">
        <f t="shared" si="25"/>
        <v>1.3426919134770732</v>
      </c>
      <c r="J77">
        <f t="shared" si="26"/>
        <v>4.1569826764260078E-4</v>
      </c>
      <c r="K77">
        <f t="shared" si="27"/>
        <v>6.838659283767535E-3</v>
      </c>
      <c r="L77">
        <f t="shared" si="28"/>
        <v>6.0647025549729713E-2</v>
      </c>
      <c r="M77">
        <f t="shared" si="29"/>
        <v>0.24559736806271154</v>
      </c>
      <c r="N77">
        <f t="shared" si="30"/>
        <v>0.40999561498714826</v>
      </c>
      <c r="O77">
        <f t="shared" si="31"/>
        <v>0.2686199875048314</v>
      </c>
      <c r="P77">
        <f t="shared" si="33"/>
        <v>1.7225689390536812E-3</v>
      </c>
      <c r="Q77">
        <f t="shared" si="33"/>
        <v>1.0939125994917871E-2</v>
      </c>
      <c r="R77">
        <f t="shared" si="33"/>
        <v>6.7405155197875863E-2</v>
      </c>
      <c r="S77">
        <f t="shared" si="33"/>
        <v>0.24264234586619707</v>
      </c>
      <c r="T77">
        <f t="shared" si="33"/>
        <v>0.39812781383822626</v>
      </c>
      <c r="U77">
        <f t="shared" si="33"/>
        <v>0.26786016506597449</v>
      </c>
      <c r="V77">
        <f t="shared" si="34"/>
        <v>1.3068706714110805E-3</v>
      </c>
      <c r="W77">
        <f t="shared" si="35"/>
        <v>4.1004667111503362E-3</v>
      </c>
      <c r="X77">
        <f t="shared" si="36"/>
        <v>6.7581296481461495E-3</v>
      </c>
      <c r="Y77">
        <f t="shared" si="37"/>
        <v>2.955022196514473E-3</v>
      </c>
      <c r="Z77">
        <f t="shared" si="38"/>
        <v>1.1867801148921997E-2</v>
      </c>
      <c r="AA77">
        <f t="shared" si="39"/>
        <v>7.5982243885691636E-4</v>
      </c>
    </row>
    <row r="78" spans="1:27">
      <c r="A78">
        <f t="shared" si="19"/>
        <v>1.4816045409242156</v>
      </c>
      <c r="B78">
        <v>4.4000000000000004</v>
      </c>
      <c r="C78">
        <f t="shared" si="40"/>
        <v>0.10000000000000053</v>
      </c>
      <c r="D78">
        <f t="shared" si="20"/>
        <v>1.0974687367623557E-4</v>
      </c>
      <c r="E78">
        <f t="shared" si="21"/>
        <v>5.4217643412812775E-3</v>
      </c>
      <c r="F78">
        <f t="shared" si="22"/>
        <v>9.8535933297308684E-2</v>
      </c>
      <c r="G78">
        <f t="shared" si="23"/>
        <v>0.65880084879727718</v>
      </c>
      <c r="H78">
        <f t="shared" si="24"/>
        <v>1.6203886173346225</v>
      </c>
      <c r="I78">
        <f t="shared" si="25"/>
        <v>1.4661882527239189</v>
      </c>
      <c r="J78">
        <f t="shared" si="26"/>
        <v>2.7532416827131487E-4</v>
      </c>
      <c r="K78">
        <f t="shared" si="27"/>
        <v>5.0057198044596938E-3</v>
      </c>
      <c r="L78">
        <f t="shared" si="28"/>
        <v>4.906078843528925E-2</v>
      </c>
      <c r="M78">
        <f t="shared" si="29"/>
        <v>0.21957261505079348</v>
      </c>
      <c r="N78">
        <f t="shared" si="30"/>
        <v>0.40510082336817338</v>
      </c>
      <c r="O78">
        <f t="shared" si="31"/>
        <v>0.29332676109332562</v>
      </c>
      <c r="P78">
        <f t="shared" si="33"/>
        <v>1.2322191684730175E-3</v>
      </c>
      <c r="Q78">
        <f t="shared" si="33"/>
        <v>8.3240532185875418E-3</v>
      </c>
      <c r="R78">
        <f t="shared" si="33"/>
        <v>5.5542186984282711E-2</v>
      </c>
      <c r="S78">
        <f t="shared" si="33"/>
        <v>0.21851749832584536</v>
      </c>
      <c r="T78">
        <f t="shared" si="33"/>
        <v>0.39361760478300989</v>
      </c>
      <c r="U78">
        <f t="shared" si="33"/>
        <v>0.29140769853830462</v>
      </c>
      <c r="V78">
        <f t="shared" si="34"/>
        <v>9.5689500020170273E-4</v>
      </c>
      <c r="W78">
        <f t="shared" si="35"/>
        <v>3.318333414127848E-3</v>
      </c>
      <c r="X78">
        <f t="shared" si="36"/>
        <v>6.4813985489934611E-3</v>
      </c>
      <c r="Y78">
        <f t="shared" si="37"/>
        <v>1.0551167249481241E-3</v>
      </c>
      <c r="Z78">
        <f t="shared" si="38"/>
        <v>1.148321858516349E-2</v>
      </c>
      <c r="AA78">
        <f t="shared" si="39"/>
        <v>1.9190625550210005E-3</v>
      </c>
    </row>
    <row r="79" spans="1:27">
      <c r="A79">
        <f t="shared" si="19"/>
        <v>1.5040773967762742</v>
      </c>
      <c r="B79">
        <v>4.5</v>
      </c>
      <c r="C79">
        <f t="shared" si="40"/>
        <v>9.9999999999999645E-2</v>
      </c>
      <c r="D79">
        <f t="shared" si="20"/>
        <v>7.1926834981074641E-5</v>
      </c>
      <c r="E79">
        <f t="shared" si="21"/>
        <v>3.9270721277059207E-3</v>
      </c>
      <c r="F79">
        <f t="shared" si="22"/>
        <v>7.8877352221058433E-2</v>
      </c>
      <c r="G79">
        <f t="shared" si="23"/>
        <v>0.58282918049651289</v>
      </c>
      <c r="H79">
        <f t="shared" si="24"/>
        <v>1.5842939704393479</v>
      </c>
      <c r="I79">
        <f t="shared" si="25"/>
        <v>1.5842939704393479</v>
      </c>
      <c r="J79">
        <f t="shared" si="26"/>
        <v>1.8044428377954469E-4</v>
      </c>
      <c r="K79">
        <f t="shared" si="27"/>
        <v>3.6257243003951067E-3</v>
      </c>
      <c r="L79">
        <f t="shared" si="28"/>
        <v>3.9272831343434747E-2</v>
      </c>
      <c r="M79">
        <f t="shared" si="29"/>
        <v>0.19425191622500407</v>
      </c>
      <c r="N79">
        <f t="shared" si="30"/>
        <v>0.39607707991550034</v>
      </c>
      <c r="O79">
        <f t="shared" si="31"/>
        <v>0.31695508274963935</v>
      </c>
      <c r="P79">
        <f t="shared" si="33"/>
        <v>8.7268269504576015E-4</v>
      </c>
      <c r="Q79">
        <f t="shared" si="33"/>
        <v>6.2711057877468173E-3</v>
      </c>
      <c r="R79">
        <f t="shared" si="33"/>
        <v>4.5311651824475344E-2</v>
      </c>
      <c r="S79">
        <f t="shared" si="33"/>
        <v>0.19483317098451924</v>
      </c>
      <c r="T79">
        <f t="shared" si="33"/>
        <v>0.38528629816451126</v>
      </c>
      <c r="U79">
        <f t="shared" si="33"/>
        <v>0.31387083661202836</v>
      </c>
      <c r="V79">
        <f t="shared" si="34"/>
        <v>6.922384112662155E-4</v>
      </c>
      <c r="W79">
        <f t="shared" si="35"/>
        <v>2.6453814873517107E-3</v>
      </c>
      <c r="X79">
        <f t="shared" si="36"/>
        <v>6.0388204810405965E-3</v>
      </c>
      <c r="Y79">
        <f t="shared" si="37"/>
        <v>5.8125475951517624E-4</v>
      </c>
      <c r="Z79">
        <f t="shared" si="38"/>
        <v>1.0790781750989076E-2</v>
      </c>
      <c r="AA79">
        <f t="shared" si="39"/>
        <v>3.0842461376109909E-3</v>
      </c>
    </row>
    <row r="80" spans="1:27">
      <c r="A80">
        <f t="shared" si="19"/>
        <v>1.5260563034950492</v>
      </c>
      <c r="B80">
        <v>4.5999999999999996</v>
      </c>
      <c r="C80">
        <f t="shared" si="40"/>
        <v>9.9999999999999645E-2</v>
      </c>
      <c r="D80">
        <f t="shared" si="20"/>
        <v>4.6647919501239082E-5</v>
      </c>
      <c r="E80">
        <f t="shared" si="21"/>
        <v>2.8147488785233554E-3</v>
      </c>
      <c r="F80">
        <f t="shared" si="22"/>
        <v>6.2481658474953912E-2</v>
      </c>
      <c r="G80">
        <f t="shared" si="23"/>
        <v>0.51023583952549589</v>
      </c>
      <c r="H80">
        <f t="shared" si="24"/>
        <v>1.5328331733022786</v>
      </c>
      <c r="I80">
        <f t="shared" si="25"/>
        <v>1.694042645395287</v>
      </c>
      <c r="J80">
        <f t="shared" si="26"/>
        <v>1.1702656493117918E-4</v>
      </c>
      <c r="K80">
        <f t="shared" si="27"/>
        <v>2.5987562938737663E-3</v>
      </c>
      <c r="L80">
        <f t="shared" si="28"/>
        <v>3.1109457483663339E-2</v>
      </c>
      <c r="M80">
        <f t="shared" si="29"/>
        <v>0.17005718462837716</v>
      </c>
      <c r="N80">
        <f t="shared" si="30"/>
        <v>0.38321176410891306</v>
      </c>
      <c r="O80">
        <f t="shared" si="31"/>
        <v>0.33891148793792425</v>
      </c>
      <c r="P80">
        <f t="shared" si="33"/>
        <v>6.1190193011377298E-4</v>
      </c>
      <c r="Q80">
        <f t="shared" si="33"/>
        <v>4.6774640792108507E-3</v>
      </c>
      <c r="R80">
        <f t="shared" si="33"/>
        <v>3.6597706346698768E-2</v>
      </c>
      <c r="S80">
        <f t="shared" si="33"/>
        <v>0.17198740076198796</v>
      </c>
      <c r="T80">
        <f t="shared" si="33"/>
        <v>0.37337881245475191</v>
      </c>
      <c r="U80">
        <f t="shared" si="33"/>
        <v>0.33470173544120685</v>
      </c>
      <c r="V80">
        <f t="shared" si="34"/>
        <v>4.9487536518259378E-4</v>
      </c>
      <c r="W80">
        <f t="shared" si="35"/>
        <v>2.0787077853370844E-3</v>
      </c>
      <c r="X80">
        <f t="shared" si="36"/>
        <v>5.488248863035429E-3</v>
      </c>
      <c r="Y80">
        <f t="shared" si="37"/>
        <v>1.9302161336108015E-3</v>
      </c>
      <c r="Z80">
        <f t="shared" si="38"/>
        <v>9.8329516541611484E-3</v>
      </c>
      <c r="AA80">
        <f t="shared" si="39"/>
        <v>4.2097524967174005E-3</v>
      </c>
    </row>
    <row r="81" spans="1:27">
      <c r="A81">
        <f t="shared" si="19"/>
        <v>1.547562508716013</v>
      </c>
      <c r="B81">
        <v>4.7</v>
      </c>
      <c r="C81">
        <f t="shared" si="40"/>
        <v>0.10000000000000053</v>
      </c>
      <c r="D81">
        <f t="shared" si="20"/>
        <v>2.9938178340675324E-5</v>
      </c>
      <c r="E81">
        <f t="shared" si="21"/>
        <v>1.9964672715885316E-3</v>
      </c>
      <c r="F81">
        <f t="shared" si="22"/>
        <v>4.8978393627786179E-2</v>
      </c>
      <c r="G81">
        <f t="shared" si="23"/>
        <v>0.44203066367136845</v>
      </c>
      <c r="H81">
        <f t="shared" si="24"/>
        <v>1.4675934868237777</v>
      </c>
      <c r="I81">
        <f t="shared" si="25"/>
        <v>1.7925227326644635</v>
      </c>
      <c r="J81">
        <f t="shared" si="26"/>
        <v>7.5106504405050682E-5</v>
      </c>
      <c r="K81">
        <f t="shared" si="27"/>
        <v>1.8432663486042603E-3</v>
      </c>
      <c r="L81">
        <f t="shared" si="28"/>
        <v>2.4386216553334943E-2</v>
      </c>
      <c r="M81">
        <f t="shared" si="29"/>
        <v>0.1473249904461284</v>
      </c>
      <c r="N81">
        <f t="shared" si="30"/>
        <v>0.36690169476752582</v>
      </c>
      <c r="O81">
        <f t="shared" si="31"/>
        <v>0.35861349071770982</v>
      </c>
      <c r="P81">
        <f t="shared" si="33"/>
        <v>4.2478027055075143E-4</v>
      </c>
      <c r="Q81">
        <f t="shared" si="33"/>
        <v>3.4540915971584744E-3</v>
      </c>
      <c r="R81">
        <f t="shared" si="33"/>
        <v>2.9265429139684513E-2</v>
      </c>
      <c r="S81">
        <f t="shared" si="33"/>
        <v>0.15030984343338455</v>
      </c>
      <c r="T81">
        <f t="shared" si="33"/>
        <v>0.35823897263236526</v>
      </c>
      <c r="U81">
        <f t="shared" si="33"/>
        <v>0.35336376907699563</v>
      </c>
      <c r="V81">
        <f t="shared" si="34"/>
        <v>3.4967376614570075E-4</v>
      </c>
      <c r="W81">
        <f t="shared" si="35"/>
        <v>1.6108252485542141E-3</v>
      </c>
      <c r="X81">
        <f t="shared" si="36"/>
        <v>4.8792125863495704E-3</v>
      </c>
      <c r="Y81">
        <f t="shared" si="37"/>
        <v>2.984852987256148E-3</v>
      </c>
      <c r="Z81">
        <f t="shared" si="38"/>
        <v>8.662722135160561E-3</v>
      </c>
      <c r="AA81">
        <f t="shared" si="39"/>
        <v>5.2497216407141889E-3</v>
      </c>
    </row>
    <row r="82" spans="1:27">
      <c r="A82">
        <f t="shared" si="19"/>
        <v>1.5686159179138452</v>
      </c>
      <c r="B82">
        <v>4.8</v>
      </c>
      <c r="C82">
        <f t="shared" si="40"/>
        <v>9.9999999999999645E-2</v>
      </c>
      <c r="D82">
        <f t="shared" si="20"/>
        <v>1.9014235636953961E-5</v>
      </c>
      <c r="E82">
        <f t="shared" si="21"/>
        <v>1.4013452437990092E-3</v>
      </c>
      <c r="F82">
        <f t="shared" si="22"/>
        <v>3.7994167598303846E-2</v>
      </c>
      <c r="G82">
        <f t="shared" si="23"/>
        <v>0.37896075984429206</v>
      </c>
      <c r="H82">
        <f t="shared" si="24"/>
        <v>1.3905194532551173</v>
      </c>
      <c r="I82">
        <f t="shared" si="25"/>
        <v>1.8770049310821881</v>
      </c>
      <c r="J82">
        <f t="shared" si="26"/>
        <v>4.7701391727140752E-5</v>
      </c>
      <c r="K82">
        <f t="shared" si="27"/>
        <v>1.2938116078487407E-3</v>
      </c>
      <c r="L82">
        <f t="shared" si="28"/>
        <v>1.891719858877329E-2</v>
      </c>
      <c r="M82">
        <f t="shared" si="29"/>
        <v>0.12630433793847723</v>
      </c>
      <c r="N82">
        <f t="shared" si="30"/>
        <v>0.3476330118571701</v>
      </c>
      <c r="O82">
        <f t="shared" si="31"/>
        <v>0.3755150649772746</v>
      </c>
      <c r="P82">
        <f t="shared" si="33"/>
        <v>2.9194692579146027E-4</v>
      </c>
      <c r="Q82">
        <f t="shared" si="33"/>
        <v>2.5253076512945093E-3</v>
      </c>
      <c r="R82">
        <f t="shared" si="33"/>
        <v>2.3169303621076415E-2</v>
      </c>
      <c r="S82">
        <f t="shared" si="33"/>
        <v>0.1300574596736456</v>
      </c>
      <c r="T82">
        <f t="shared" si="33"/>
        <v>0.34029302435368247</v>
      </c>
      <c r="U82">
        <f t="shared" si="33"/>
        <v>0.3693542734069537</v>
      </c>
      <c r="V82">
        <f t="shared" si="34"/>
        <v>2.4424553406431949E-4</v>
      </c>
      <c r="W82">
        <f t="shared" si="35"/>
        <v>1.2314960434457686E-3</v>
      </c>
      <c r="X82">
        <f t="shared" si="36"/>
        <v>4.2521050323031245E-3</v>
      </c>
      <c r="Y82">
        <f t="shared" si="37"/>
        <v>3.7531217351683688E-3</v>
      </c>
      <c r="Z82">
        <f t="shared" si="38"/>
        <v>7.3399875034876327E-3</v>
      </c>
      <c r="AA82">
        <f t="shared" si="39"/>
        <v>6.1607915703209004E-3</v>
      </c>
    </row>
    <row r="83" spans="1:27">
      <c r="A83">
        <f t="shared" si="19"/>
        <v>1.589235205116581</v>
      </c>
      <c r="B83">
        <v>4.9000000000000004</v>
      </c>
      <c r="C83">
        <f t="shared" si="40"/>
        <v>0.10000000000000053</v>
      </c>
      <c r="D83">
        <f t="shared" si="20"/>
        <v>1.1950907654877426E-5</v>
      </c>
      <c r="E83">
        <f t="shared" si="21"/>
        <v>9.7341180982458465E-4</v>
      </c>
      <c r="F83">
        <f t="shared" si="22"/>
        <v>2.916740885690166E-2</v>
      </c>
      <c r="G83">
        <f t="shared" si="23"/>
        <v>0.32151749239591515</v>
      </c>
      <c r="H83">
        <f t="shared" si="24"/>
        <v>1.3038177245038984</v>
      </c>
      <c r="I83">
        <f t="shared" si="25"/>
        <v>1.945067482637358</v>
      </c>
      <c r="J83">
        <f t="shared" si="26"/>
        <v>2.9981480109158779E-5</v>
      </c>
      <c r="K83">
        <f t="shared" si="27"/>
        <v>8.9871607609975392E-4</v>
      </c>
      <c r="L83">
        <f t="shared" si="28"/>
        <v>1.4522378052851085E-2</v>
      </c>
      <c r="M83">
        <f t="shared" si="29"/>
        <v>0.10715899458664521</v>
      </c>
      <c r="N83">
        <f t="shared" si="30"/>
        <v>0.32595738335125252</v>
      </c>
      <c r="O83">
        <f t="shared" si="31"/>
        <v>0.38913171192716989</v>
      </c>
      <c r="P83">
        <f t="shared" si="33"/>
        <v>1.9865547139277237E-4</v>
      </c>
      <c r="Q83">
        <f t="shared" si="33"/>
        <v>1.8278973117763105E-3</v>
      </c>
      <c r="R83">
        <f t="shared" si="33"/>
        <v>1.8160513315261077E-2</v>
      </c>
      <c r="S83">
        <f t="shared" si="33"/>
        <v>0.11141410263682253</v>
      </c>
      <c r="T83">
        <f t="shared" si="33"/>
        <v>0.3200297244950408</v>
      </c>
      <c r="U83">
        <f t="shared" si="33"/>
        <v>0.38222693937336311</v>
      </c>
      <c r="V83">
        <f t="shared" si="34"/>
        <v>1.6867399128361359E-4</v>
      </c>
      <c r="W83">
        <f t="shared" si="35"/>
        <v>9.2918123567655656E-4</v>
      </c>
      <c r="X83">
        <f t="shared" si="36"/>
        <v>3.638135262409992E-3</v>
      </c>
      <c r="Y83">
        <f t="shared" si="37"/>
        <v>4.2551080501773142E-3</v>
      </c>
      <c r="Z83">
        <f t="shared" si="38"/>
        <v>5.927658856211715E-3</v>
      </c>
      <c r="AA83">
        <f t="shared" si="39"/>
        <v>6.9047725538067817E-3</v>
      </c>
    </row>
    <row r="84" spans="1:27">
      <c r="A84">
        <f t="shared" si="19"/>
        <v>1.6094379124341003</v>
      </c>
      <c r="B84">
        <v>5</v>
      </c>
      <c r="C84">
        <f t="shared" si="40"/>
        <v>9.9999999999999645E-2</v>
      </c>
      <c r="D84">
        <f t="shared" si="20"/>
        <v>7.4335975736714886E-6</v>
      </c>
      <c r="E84">
        <f t="shared" si="21"/>
        <v>6.6915112882442681E-4</v>
      </c>
      <c r="F84">
        <f t="shared" si="22"/>
        <v>2.2159242059690037E-2</v>
      </c>
      <c r="G84">
        <f t="shared" si="23"/>
        <v>0.26995483256594033</v>
      </c>
      <c r="H84">
        <f t="shared" si="24"/>
        <v>1.2098536225957168</v>
      </c>
      <c r="I84">
        <f t="shared" si="25"/>
        <v>1.9947114020071635</v>
      </c>
      <c r="J84">
        <f t="shared" si="26"/>
        <v>1.8648814318598177E-5</v>
      </c>
      <c r="K84">
        <f t="shared" si="27"/>
        <v>6.1780314430660334E-4</v>
      </c>
      <c r="L84">
        <f t="shared" si="28"/>
        <v>1.1033029781091132E-2</v>
      </c>
      <c r="M84">
        <f t="shared" si="29"/>
        <v>8.997360680441735E-2</v>
      </c>
      <c r="N84">
        <f t="shared" si="30"/>
        <v>0.30246614511195385</v>
      </c>
      <c r="O84">
        <f t="shared" si="31"/>
        <v>0.39906351301046861</v>
      </c>
      <c r="P84">
        <f t="shared" si="33"/>
        <v>1.3383022576488537E-4</v>
      </c>
      <c r="Q84">
        <f t="shared" si="33"/>
        <v>1.3099247530611903E-3</v>
      </c>
      <c r="R84">
        <f t="shared" si="33"/>
        <v>1.409289817929503E-2</v>
      </c>
      <c r="S84">
        <f t="shared" si="33"/>
        <v>9.4493540516383145E-2</v>
      </c>
      <c r="T84">
        <f t="shared" si="33"/>
        <v>0.2979783039377214</v>
      </c>
      <c r="U84">
        <f t="shared" si="33"/>
        <v>0.39161247032431773</v>
      </c>
      <c r="V84">
        <f t="shared" si="34"/>
        <v>1.1518141144628719E-4</v>
      </c>
      <c r="W84">
        <f t="shared" si="35"/>
        <v>6.9212160875458696E-4</v>
      </c>
      <c r="X84">
        <f t="shared" si="36"/>
        <v>3.0598683982038972E-3</v>
      </c>
      <c r="Y84">
        <f t="shared" si="37"/>
        <v>4.5199337119657956E-3</v>
      </c>
      <c r="Z84">
        <f t="shared" si="38"/>
        <v>4.4878411742324542E-3</v>
      </c>
      <c r="AA84">
        <f t="shared" si="39"/>
        <v>7.4510426861508772E-3</v>
      </c>
    </row>
    <row r="85" spans="1:27">
      <c r="A85">
        <f t="shared" si="19"/>
        <v>1.62924053973028</v>
      </c>
      <c r="B85">
        <v>5.0999999999999996</v>
      </c>
      <c r="C85">
        <f t="shared" si="40"/>
        <v>9.9999999999999645E-2</v>
      </c>
      <c r="D85">
        <f t="shared" si="20"/>
        <v>4.5759419328155019E-6</v>
      </c>
      <c r="E85">
        <f t="shared" si="21"/>
        <v>4.552344516033779E-4</v>
      </c>
      <c r="F85">
        <f t="shared" si="22"/>
        <v>1.6660777186619614E-2</v>
      </c>
      <c r="G85">
        <f t="shared" si="23"/>
        <v>0.22431633950017887</v>
      </c>
      <c r="H85">
        <f t="shared" si="24"/>
        <v>1.1110461028660081</v>
      </c>
      <c r="I85">
        <f t="shared" si="25"/>
        <v>2.0244579921327599</v>
      </c>
      <c r="J85">
        <f t="shared" si="26"/>
        <v>1.1479756684705189E-5</v>
      </c>
      <c r="K85">
        <f t="shared" si="27"/>
        <v>4.2030157834651552E-4</v>
      </c>
      <c r="L85">
        <f t="shared" si="28"/>
        <v>8.2953582248412507E-3</v>
      </c>
      <c r="M85">
        <f t="shared" si="29"/>
        <v>7.4762692477695916E-2</v>
      </c>
      <c r="N85">
        <f t="shared" si="30"/>
        <v>0.27776404145035666</v>
      </c>
      <c r="O85">
        <f t="shared" si="31"/>
        <v>0.40501463894460532</v>
      </c>
      <c r="P85">
        <f t="shared" si="33"/>
        <v>8.9261657177132928E-5</v>
      </c>
      <c r="Q85">
        <f t="shared" si="33"/>
        <v>9.2938992197399094E-4</v>
      </c>
      <c r="R85">
        <f t="shared" si="33"/>
        <v>1.0827534186807994E-2</v>
      </c>
      <c r="S85">
        <f t="shared" si="33"/>
        <v>7.9345286324712272E-2</v>
      </c>
      <c r="T85">
        <f t="shared" si="33"/>
        <v>0.27468568381272024</v>
      </c>
      <c r="U85">
        <f t="shared" si="33"/>
        <v>0.39723617182338339</v>
      </c>
      <c r="V85">
        <f t="shared" si="34"/>
        <v>7.7781900492427742E-5</v>
      </c>
      <c r="W85">
        <f t="shared" si="35"/>
        <v>5.0908834362747542E-4</v>
      </c>
      <c r="X85">
        <f t="shared" si="36"/>
        <v>2.5321759619667435E-3</v>
      </c>
      <c r="Y85">
        <f t="shared" si="37"/>
        <v>4.5825938470163557E-3</v>
      </c>
      <c r="Z85">
        <f t="shared" si="38"/>
        <v>3.0783576376364197E-3</v>
      </c>
      <c r="AA85">
        <f t="shared" si="39"/>
        <v>7.7784671212219325E-3</v>
      </c>
    </row>
    <row r="86" spans="1:27">
      <c r="A86">
        <f t="shared" si="19"/>
        <v>1.6486586255873816</v>
      </c>
      <c r="B86">
        <v>5.2</v>
      </c>
      <c r="C86">
        <f t="shared" si="40"/>
        <v>0.10000000000000053</v>
      </c>
      <c r="D86">
        <f t="shared" si="20"/>
        <v>2.7877383792427596E-6</v>
      </c>
      <c r="E86">
        <f t="shared" si="21"/>
        <v>3.0650395233400724E-4</v>
      </c>
      <c r="F86">
        <f t="shared" si="22"/>
        <v>1.2397258647617171E-2</v>
      </c>
      <c r="G86">
        <f t="shared" si="23"/>
        <v>0.18446788280040341</v>
      </c>
      <c r="H86">
        <f t="shared" si="24"/>
        <v>1.0097674859127073</v>
      </c>
      <c r="I86">
        <f t="shared" si="25"/>
        <v>2.0334220086723707</v>
      </c>
      <c r="J86">
        <f t="shared" si="26"/>
        <v>6.9936548068542973E-6</v>
      </c>
      <c r="K86">
        <f t="shared" si="27"/>
        <v>2.8298406344620447E-4</v>
      </c>
      <c r="L86">
        <f t="shared" si="28"/>
        <v>6.1725632805765332E-3</v>
      </c>
      <c r="M86">
        <f t="shared" si="29"/>
        <v>6.1481547106858055E-2</v>
      </c>
      <c r="N86">
        <f t="shared" si="30"/>
        <v>0.25244415788757335</v>
      </c>
      <c r="O86">
        <f t="shared" si="31"/>
        <v>0.40680798705871418</v>
      </c>
      <c r="P86">
        <f t="shared" si="33"/>
        <v>5.8943067756539855E-5</v>
      </c>
      <c r="Q86">
        <f t="shared" si="33"/>
        <v>6.5283980127658642E-4</v>
      </c>
      <c r="R86">
        <f t="shared" si="33"/>
        <v>8.2359910934207987E-3</v>
      </c>
      <c r="S86">
        <f t="shared" si="33"/>
        <v>6.5962513631419722E-2</v>
      </c>
      <c r="T86">
        <f t="shared" si="33"/>
        <v>0.25069430130593451</v>
      </c>
      <c r="U86">
        <f t="shared" si="33"/>
        <v>0.39893130550328315</v>
      </c>
      <c r="V86">
        <f t="shared" si="34"/>
        <v>5.1949412949685555E-5</v>
      </c>
      <c r="W86">
        <f t="shared" si="35"/>
        <v>3.6985573783038196E-4</v>
      </c>
      <c r="X86">
        <f t="shared" si="36"/>
        <v>2.0634278128442655E-3</v>
      </c>
      <c r="Y86">
        <f t="shared" si="37"/>
        <v>4.4809665245616678E-3</v>
      </c>
      <c r="Z86">
        <f t="shared" si="38"/>
        <v>1.7498565816388423E-3</v>
      </c>
      <c r="AA86">
        <f t="shared" si="39"/>
        <v>7.876681555431031E-3</v>
      </c>
    </row>
    <row r="87" spans="1:27">
      <c r="A87">
        <f t="shared" si="19"/>
        <v>1.6677068205580761</v>
      </c>
      <c r="B87">
        <v>5.3</v>
      </c>
      <c r="C87">
        <f t="shared" si="40"/>
        <v>9.9999999999999645E-2</v>
      </c>
      <c r="D87">
        <f t="shared" si="20"/>
        <v>1.6808150848594671E-6</v>
      </c>
      <c r="E87">
        <f t="shared" si="21"/>
        <v>2.0423654273306178E-4</v>
      </c>
      <c r="F87">
        <f t="shared" si="22"/>
        <v>9.1296153769845102E-3</v>
      </c>
      <c r="G87">
        <f t="shared" si="23"/>
        <v>0.15013330003048628</v>
      </c>
      <c r="H87">
        <f t="shared" si="24"/>
        <v>0.90825353785337926</v>
      </c>
      <c r="I87">
        <f t="shared" si="25"/>
        <v>2.0213554219407777</v>
      </c>
      <c r="J87">
        <f t="shared" si="26"/>
        <v>4.2166942870922045E-6</v>
      </c>
      <c r="K87">
        <f t="shared" si="27"/>
        <v>1.8856424632275015E-4</v>
      </c>
      <c r="L87">
        <f t="shared" si="28"/>
        <v>4.5456120779244118E-3</v>
      </c>
      <c r="M87">
        <f t="shared" si="29"/>
        <v>5.0038128144614939E-2</v>
      </c>
      <c r="N87">
        <f t="shared" si="30"/>
        <v>0.22706544101542475</v>
      </c>
      <c r="O87">
        <f t="shared" si="31"/>
        <v>0.40439393634124715</v>
      </c>
      <c r="P87">
        <f t="shared" si="33"/>
        <v>3.8535196742087129E-5</v>
      </c>
      <c r="Q87">
        <f t="shared" si="33"/>
        <v>4.540172399411798E-4</v>
      </c>
      <c r="R87">
        <f t="shared" si="33"/>
        <v>6.2023922473717864E-3</v>
      </c>
      <c r="S87">
        <f t="shared" si="33"/>
        <v>5.4291309558005096E-2</v>
      </c>
      <c r="T87">
        <f t="shared" si="33"/>
        <v>0.22652177372223417</v>
      </c>
      <c r="U87">
        <f t="shared" si="33"/>
        <v>0.39664730120962505</v>
      </c>
      <c r="V87">
        <f t="shared" si="34"/>
        <v>3.4318502454994927E-5</v>
      </c>
      <c r="W87">
        <f t="shared" si="35"/>
        <v>2.6545299361842962E-4</v>
      </c>
      <c r="X87">
        <f t="shared" si="36"/>
        <v>1.6567801694473746E-3</v>
      </c>
      <c r="Y87">
        <f t="shared" si="37"/>
        <v>4.2531814133901572E-3</v>
      </c>
      <c r="Z87">
        <f t="shared" si="38"/>
        <v>5.436672931905806E-4</v>
      </c>
      <c r="AA87">
        <f t="shared" si="39"/>
        <v>7.7466351316221038E-3</v>
      </c>
    </row>
    <row r="88" spans="1:27">
      <c r="A88">
        <f t="shared" si="19"/>
        <v>1.6863989535702288</v>
      </c>
      <c r="B88">
        <v>5.4</v>
      </c>
      <c r="C88">
        <f t="shared" si="40"/>
        <v>0.10000000000000053</v>
      </c>
      <c r="D88">
        <f t="shared" si="20"/>
        <v>1.0029753960598565E-6</v>
      </c>
      <c r="E88">
        <f t="shared" si="21"/>
        <v>1.3468934496628911E-4</v>
      </c>
      <c r="F88">
        <f t="shared" si="22"/>
        <v>6.6539835097542948E-3</v>
      </c>
      <c r="G88">
        <f t="shared" si="23"/>
        <v>0.12093046359215157</v>
      </c>
      <c r="H88">
        <f t="shared" si="24"/>
        <v>0.80852831443302198</v>
      </c>
      <c r="I88">
        <f t="shared" si="25"/>
        <v>1.9886587576379458</v>
      </c>
      <c r="J88">
        <f t="shared" si="26"/>
        <v>2.5161843564803826E-6</v>
      </c>
      <c r="K88">
        <f t="shared" si="27"/>
        <v>1.2435382268719656E-4</v>
      </c>
      <c r="L88">
        <f t="shared" si="28"/>
        <v>3.3130013214466118E-3</v>
      </c>
      <c r="M88">
        <f t="shared" si="29"/>
        <v>4.0305075773216334E-2</v>
      </c>
      <c r="N88">
        <f t="shared" si="30"/>
        <v>0.20213390935321537</v>
      </c>
      <c r="O88">
        <f t="shared" si="31"/>
        <v>0.39785261627495455</v>
      </c>
      <c r="P88">
        <f t="shared" si="33"/>
        <v>2.4942471290053535E-5</v>
      </c>
      <c r="Q88">
        <f t="shared" si="33"/>
        <v>3.1260442383606338E-4</v>
      </c>
      <c r="R88">
        <f t="shared" si="33"/>
        <v>4.6244452610742929E-3</v>
      </c>
      <c r="S88">
        <f t="shared" si="33"/>
        <v>4.4240547505159447E-2</v>
      </c>
      <c r="T88">
        <f t="shared" si="33"/>
        <v>0.20264341726533941</v>
      </c>
      <c r="U88">
        <f t="shared" si="33"/>
        <v>0.39045226306015091</v>
      </c>
      <c r="V88">
        <f t="shared" si="34"/>
        <v>2.2426286933573152E-5</v>
      </c>
      <c r="W88">
        <f t="shared" si="35"/>
        <v>1.8825060114886682E-4</v>
      </c>
      <c r="X88">
        <f t="shared" si="36"/>
        <v>1.311443939627681E-3</v>
      </c>
      <c r="Y88">
        <f t="shared" si="37"/>
        <v>3.9354717319431132E-3</v>
      </c>
      <c r="Z88">
        <f t="shared" si="38"/>
        <v>5.0950791212403534E-4</v>
      </c>
      <c r="AA88">
        <f t="shared" si="39"/>
        <v>7.4003532148036455E-3</v>
      </c>
    </row>
    <row r="89" spans="1:27">
      <c r="A89">
        <f t="shared" si="19"/>
        <v>1.7047480922384253</v>
      </c>
      <c r="B89">
        <v>5.5</v>
      </c>
      <c r="C89">
        <f t="shared" si="40"/>
        <v>9.9999999999999645E-2</v>
      </c>
      <c r="D89">
        <f t="shared" si="20"/>
        <v>5.9233680233988014E-7</v>
      </c>
      <c r="E89">
        <f t="shared" si="21"/>
        <v>8.7910576087980112E-5</v>
      </c>
      <c r="F89">
        <f t="shared" si="22"/>
        <v>4.7997548227516808E-3</v>
      </c>
      <c r="G89">
        <f t="shared" si="23"/>
        <v>9.6405652714626977E-2</v>
      </c>
      <c r="H89">
        <f t="shared" si="24"/>
        <v>0.7123467761624046</v>
      </c>
      <c r="I89">
        <f t="shared" si="25"/>
        <v>1.9363592972036474</v>
      </c>
      <c r="J89">
        <f t="shared" si="26"/>
        <v>1.4860071360377335E-6</v>
      </c>
      <c r="K89">
        <f t="shared" si="27"/>
        <v>8.1164669661955172E-5</v>
      </c>
      <c r="L89">
        <f t="shared" si="28"/>
        <v>2.3897856144496593E-3</v>
      </c>
      <c r="M89">
        <f t="shared" si="29"/>
        <v>3.2131168790802508E-2</v>
      </c>
      <c r="N89">
        <f t="shared" si="30"/>
        <v>0.17808830700238229</v>
      </c>
      <c r="O89">
        <f t="shared" si="31"/>
        <v>0.38738954558289257</v>
      </c>
      <c r="P89">
        <f t="shared" si="33"/>
        <v>1.5983741106905475E-5</v>
      </c>
      <c r="Q89">
        <f t="shared" si="33"/>
        <v>2.1309582954690917E-4</v>
      </c>
      <c r="R89">
        <f t="shared" si="33"/>
        <v>3.4136352407024969E-3</v>
      </c>
      <c r="S89">
        <f t="shared" si="33"/>
        <v>3.5691740258394881E-2</v>
      </c>
      <c r="T89">
        <f t="shared" si="33"/>
        <v>0.17947836421218677</v>
      </c>
      <c r="U89">
        <f t="shared" si="33"/>
        <v>0.38052959612799747</v>
      </c>
      <c r="V89">
        <f t="shared" si="34"/>
        <v>1.4497733970867742E-5</v>
      </c>
      <c r="W89">
        <f t="shared" si="35"/>
        <v>1.31931159884954E-4</v>
      </c>
      <c r="X89">
        <f t="shared" si="36"/>
        <v>1.0238496262528376E-3</v>
      </c>
      <c r="Y89">
        <f t="shared" si="37"/>
        <v>3.560571467592373E-3</v>
      </c>
      <c r="Z89">
        <f t="shared" si="38"/>
        <v>1.3900572098044794E-3</v>
      </c>
      <c r="AA89">
        <f t="shared" si="39"/>
        <v>6.8599494548950979E-3</v>
      </c>
    </row>
    <row r="90" spans="1:27">
      <c r="A90">
        <f t="shared" si="19"/>
        <v>1.7227665977411035</v>
      </c>
      <c r="B90">
        <v>5.6</v>
      </c>
      <c r="C90">
        <f t="shared" si="40"/>
        <v>9.9999999999999645E-2</v>
      </c>
      <c r="D90">
        <f t="shared" si="20"/>
        <v>3.4622674800928799E-7</v>
      </c>
      <c r="E90">
        <f t="shared" si="21"/>
        <v>5.678877156672584E-5</v>
      </c>
      <c r="F90">
        <f t="shared" si="22"/>
        <v>3.4266508086371284E-3</v>
      </c>
      <c r="G90">
        <f t="shared" si="23"/>
        <v>7.6064627708639546E-2</v>
      </c>
      <c r="H90">
        <f t="shared" si="24"/>
        <v>0.62115667420495146</v>
      </c>
      <c r="I90">
        <f t="shared" si="25"/>
        <v>1.8660577761940784</v>
      </c>
      <c r="J90">
        <f t="shared" si="26"/>
        <v>8.6858593995266395E-7</v>
      </c>
      <c r="K90">
        <f t="shared" si="27"/>
        <v>5.2431028095057042E-5</v>
      </c>
      <c r="L90">
        <f t="shared" si="28"/>
        <v>1.7061206479560558E-3</v>
      </c>
      <c r="M90">
        <f t="shared" si="29"/>
        <v>2.5351681391033536E-2</v>
      </c>
      <c r="N90">
        <f t="shared" si="30"/>
        <v>0.15529057503191432</v>
      </c>
      <c r="O90">
        <f t="shared" si="31"/>
        <v>0.37332496866423254</v>
      </c>
      <c r="P90">
        <f t="shared" si="33"/>
        <v>1.0140852065486758E-5</v>
      </c>
      <c r="Q90">
        <f t="shared" si="33"/>
        <v>1.4381753346640272E-4</v>
      </c>
      <c r="R90">
        <f t="shared" si="33"/>
        <v>2.4947764667221494E-3</v>
      </c>
      <c r="S90">
        <f t="shared" si="33"/>
        <v>2.850834525788944E-2</v>
      </c>
      <c r="T90">
        <f t="shared" si="33"/>
        <v>0.1573797169790587</v>
      </c>
      <c r="U90">
        <f t="shared" si="33"/>
        <v>0.36716898689623639</v>
      </c>
      <c r="V90">
        <f t="shared" si="34"/>
        <v>9.2722661255340941E-6</v>
      </c>
      <c r="W90">
        <f t="shared" si="35"/>
        <v>9.1386505371345678E-5</v>
      </c>
      <c r="X90">
        <f t="shared" si="36"/>
        <v>7.8865581876609364E-4</v>
      </c>
      <c r="Y90">
        <f t="shared" si="37"/>
        <v>3.1566638668559036E-3</v>
      </c>
      <c r="Z90">
        <f t="shared" si="38"/>
        <v>2.0891419471443795E-3</v>
      </c>
      <c r="AA90">
        <f t="shared" si="39"/>
        <v>6.1559817679961437E-3</v>
      </c>
    </row>
    <row r="91" spans="1:27">
      <c r="A91">
        <f t="shared" ref="A91:A144" si="41">LN(B91)</f>
        <v>1.7404661748405046</v>
      </c>
      <c r="B91">
        <v>5.7</v>
      </c>
      <c r="C91">
        <f t="shared" si="40"/>
        <v>0.10000000000000053</v>
      </c>
      <c r="D91">
        <f t="shared" si="20"/>
        <v>2.0029544040476474E-7</v>
      </c>
      <c r="E91">
        <f t="shared" si="21"/>
        <v>3.630800351954241E-5</v>
      </c>
      <c r="F91">
        <f t="shared" si="22"/>
        <v>2.4212475421392832E-3</v>
      </c>
      <c r="G91">
        <f t="shared" si="23"/>
        <v>5.9399328442208771E-2</v>
      </c>
      <c r="H91">
        <f t="shared" si="24"/>
        <v>0.5360797410482554</v>
      </c>
      <c r="I91">
        <f t="shared" si="25"/>
        <v>1.779847420190539</v>
      </c>
      <c r="J91">
        <f t="shared" si="26"/>
        <v>5.0248516145129928E-7</v>
      </c>
      <c r="K91">
        <f t="shared" si="27"/>
        <v>3.3521872371755447E-5</v>
      </c>
      <c r="L91">
        <f t="shared" si="28"/>
        <v>1.20553294051566E-3</v>
      </c>
      <c r="M91">
        <f t="shared" si="29"/>
        <v>1.9797281533755456E-2</v>
      </c>
      <c r="N91">
        <f t="shared" si="30"/>
        <v>0.13402114910364057</v>
      </c>
      <c r="O91">
        <f t="shared" si="31"/>
        <v>0.35607765785524165</v>
      </c>
      <c r="P91">
        <f t="shared" si="33"/>
        <v>6.3698251788670899E-6</v>
      </c>
      <c r="Q91">
        <f t="shared" si="33"/>
        <v>9.60961032511844E-5</v>
      </c>
      <c r="R91">
        <f t="shared" si="33"/>
        <v>1.8051081175867653E-3</v>
      </c>
      <c r="S91">
        <f t="shared" si="33"/>
        <v>2.2544123295626502E-2</v>
      </c>
      <c r="T91">
        <f t="shared" si="33"/>
        <v>0.13662886873236982</v>
      </c>
      <c r="U91">
        <f t="shared" si="33"/>
        <v>0.35075235642010821</v>
      </c>
      <c r="V91">
        <f t="shared" si="34"/>
        <v>5.8673400174157902E-6</v>
      </c>
      <c r="W91">
        <f t="shared" si="35"/>
        <v>6.2574230879428952E-5</v>
      </c>
      <c r="X91">
        <f t="shared" si="36"/>
        <v>5.9957517707110537E-4</v>
      </c>
      <c r="Y91">
        <f t="shared" si="37"/>
        <v>2.7468417618710453E-3</v>
      </c>
      <c r="Z91">
        <f t="shared" si="38"/>
        <v>2.6077196287292437E-3</v>
      </c>
      <c r="AA91">
        <f t="shared" si="39"/>
        <v>5.3253014351334338E-3</v>
      </c>
    </row>
    <row r="92" spans="1:27">
      <c r="A92">
        <f t="shared" si="41"/>
        <v>1.7578579175523736</v>
      </c>
      <c r="B92">
        <v>5.8</v>
      </c>
      <c r="C92">
        <f t="shared" si="40"/>
        <v>9.9999999999999645E-2</v>
      </c>
      <c r="D92">
        <f t="shared" si="20"/>
        <v>1.1468453915621909E-7</v>
      </c>
      <c r="E92">
        <f t="shared" si="21"/>
        <v>2.2975534727986034E-5</v>
      </c>
      <c r="F92">
        <f t="shared" si="22"/>
        <v>1.6932921695904696E-3</v>
      </c>
      <c r="G92">
        <f t="shared" si="23"/>
        <v>4.5909619181283813E-2</v>
      </c>
      <c r="H92">
        <f t="shared" si="24"/>
        <v>0.4579109181451862</v>
      </c>
      <c r="I92">
        <f t="shared" si="25"/>
        <v>1.6802110060166</v>
      </c>
      <c r="J92">
        <f t="shared" si="26"/>
        <v>2.8771138802473572E-7</v>
      </c>
      <c r="K92">
        <f t="shared" si="27"/>
        <v>2.1212483975050838E-5</v>
      </c>
      <c r="L92">
        <f t="shared" si="28"/>
        <v>8.4308582779394009E-4</v>
      </c>
      <c r="M92">
        <f t="shared" si="29"/>
        <v>1.5301278311987229E-2</v>
      </c>
      <c r="N92">
        <f t="shared" si="30"/>
        <v>0.11447876638075891</v>
      </c>
      <c r="O92">
        <f t="shared" si="31"/>
        <v>0.33614431941640349</v>
      </c>
      <c r="P92">
        <f t="shared" si="33"/>
        <v>3.9612990910320753E-6</v>
      </c>
      <c r="Q92">
        <f t="shared" si="33"/>
        <v>6.3570667754593769E-5</v>
      </c>
      <c r="R92">
        <f t="shared" si="33"/>
        <v>1.293099235582418E-3</v>
      </c>
      <c r="S92">
        <f t="shared" si="33"/>
        <v>1.7650286014314624E-2</v>
      </c>
      <c r="T92">
        <f t="shared" si="33"/>
        <v>0.11743383402287692</v>
      </c>
      <c r="U92">
        <f t="shared" si="33"/>
        <v>0.33173573649546273</v>
      </c>
      <c r="V92">
        <f t="shared" si="34"/>
        <v>3.6735877030073394E-6</v>
      </c>
      <c r="W92">
        <f t="shared" si="35"/>
        <v>4.2358183779542931E-5</v>
      </c>
      <c r="X92">
        <f t="shared" si="36"/>
        <v>4.5001340778847787E-4</v>
      </c>
      <c r="Y92">
        <f t="shared" si="37"/>
        <v>2.3490077023273943E-3</v>
      </c>
      <c r="Z92">
        <f t="shared" si="38"/>
        <v>2.9550676421180172E-3</v>
      </c>
      <c r="AA92">
        <f t="shared" si="39"/>
        <v>4.4085829209407623E-3</v>
      </c>
    </row>
    <row r="93" spans="1:27">
      <c r="A93">
        <f t="shared" si="41"/>
        <v>1.7749523509116738</v>
      </c>
      <c r="B93">
        <v>5.9</v>
      </c>
      <c r="C93">
        <f t="shared" si="40"/>
        <v>0.10000000000000053</v>
      </c>
      <c r="D93">
        <f t="shared" si="20"/>
        <v>6.4993005385625629E-8</v>
      </c>
      <c r="E93">
        <f t="shared" si="21"/>
        <v>1.4389868400770779E-5</v>
      </c>
      <c r="F93">
        <f t="shared" si="22"/>
        <v>1.1720672812173571E-3</v>
      </c>
      <c r="G93">
        <f t="shared" si="23"/>
        <v>3.5119941276677509E-2</v>
      </c>
      <c r="H93">
        <f t="shared" si="24"/>
        <v>0.38713330717059169</v>
      </c>
      <c r="I93">
        <f t="shared" si="25"/>
        <v>1.5699029744026531</v>
      </c>
      <c r="J93">
        <f t="shared" si="26"/>
        <v>1.6304924734384701E-7</v>
      </c>
      <c r="K93">
        <f t="shared" si="27"/>
        <v>1.3285647383981362E-5</v>
      </c>
      <c r="L93">
        <f t="shared" si="28"/>
        <v>5.8356929286120635E-4</v>
      </c>
      <c r="M93">
        <f t="shared" si="29"/>
        <v>1.1705172148196927E-2</v>
      </c>
      <c r="N93">
        <f t="shared" si="30"/>
        <v>9.6784203375864936E-2</v>
      </c>
      <c r="O93">
        <f t="shared" si="31"/>
        <v>0.31407600890048787</v>
      </c>
      <c r="P93">
        <f t="shared" si="33"/>
        <v>2.4389607458933522E-6</v>
      </c>
      <c r="Q93">
        <f t="shared" si="33"/>
        <v>4.1635599728234566E-5</v>
      </c>
      <c r="R93">
        <f t="shared" si="33"/>
        <v>9.171018001066176E-4</v>
      </c>
      <c r="S93">
        <f t="shared" si="33"/>
        <v>1.3681294731045927E-2</v>
      </c>
      <c r="T93">
        <f t="shared" si="33"/>
        <v>9.9931190888189858E-2</v>
      </c>
      <c r="U93">
        <f t="shared" si="33"/>
        <v>0.31062826811997218</v>
      </c>
      <c r="V93">
        <f t="shared" si="34"/>
        <v>2.2759114985495051E-6</v>
      </c>
      <c r="W93">
        <f t="shared" si="35"/>
        <v>2.8349952344253204E-5</v>
      </c>
      <c r="X93">
        <f t="shared" si="36"/>
        <v>3.3353250724541125E-4</v>
      </c>
      <c r="Y93">
        <f t="shared" si="37"/>
        <v>1.9761225828490003E-3</v>
      </c>
      <c r="Z93">
        <f t="shared" si="38"/>
        <v>3.1469875123249225E-3</v>
      </c>
      <c r="AA93">
        <f t="shared" si="39"/>
        <v>3.4477407805156846E-3</v>
      </c>
    </row>
    <row r="94" spans="1:27">
      <c r="A94">
        <f t="shared" si="41"/>
        <v>1.791759469228055</v>
      </c>
      <c r="B94">
        <v>6</v>
      </c>
      <c r="C94">
        <f t="shared" si="40"/>
        <v>9.9999999999999645E-2</v>
      </c>
      <c r="D94">
        <f t="shared" si="20"/>
        <v>3.6455297098939718E-8</v>
      </c>
      <c r="E94">
        <f t="shared" si="21"/>
        <v>8.9203170884057856E-6</v>
      </c>
      <c r="F94">
        <f t="shared" si="22"/>
        <v>8.0298135458931226E-4</v>
      </c>
      <c r="G94">
        <f t="shared" si="23"/>
        <v>2.6591090471628047E-2</v>
      </c>
      <c r="H94">
        <f t="shared" si="24"/>
        <v>0.32394579907912835</v>
      </c>
      <c r="I94">
        <f t="shared" si="25"/>
        <v>1.4518243471148602</v>
      </c>
      <c r="J94">
        <f t="shared" si="26"/>
        <v>9.1456130062160125E-8</v>
      </c>
      <c r="K94">
        <f t="shared" si="27"/>
        <v>8.2358075897007219E-6</v>
      </c>
      <c r="L94">
        <f t="shared" si="28"/>
        <v>3.9980235673136129E-4</v>
      </c>
      <c r="M94">
        <f t="shared" si="29"/>
        <v>8.8625800688733707E-3</v>
      </c>
      <c r="N94">
        <f t="shared" si="30"/>
        <v>8.0987183277970179E-2</v>
      </c>
      <c r="O94">
        <f t="shared" si="31"/>
        <v>0.29045310697617671</v>
      </c>
      <c r="P94">
        <f t="shared" si="33"/>
        <v>1.4867195147342977E-6</v>
      </c>
      <c r="Q94">
        <f t="shared" si="33"/>
        <v>2.699789669767969E-5</v>
      </c>
      <c r="R94">
        <f t="shared" si="33"/>
        <v>6.4396207629200991E-4</v>
      </c>
      <c r="S94">
        <f t="shared" si="33"/>
        <v>1.0499284537660256E-2</v>
      </c>
      <c r="T94">
        <f t="shared" si="33"/>
        <v>8.4191052922677534E-2</v>
      </c>
      <c r="U94">
        <f t="shared" si="33"/>
        <v>0.2879696688978397</v>
      </c>
      <c r="V94">
        <f t="shared" si="34"/>
        <v>1.3952633846721375E-6</v>
      </c>
      <c r="W94">
        <f t="shared" si="35"/>
        <v>1.8762089107978968E-5</v>
      </c>
      <c r="X94">
        <f t="shared" si="36"/>
        <v>2.4415971956064862E-4</v>
      </c>
      <c r="Y94">
        <f t="shared" si="37"/>
        <v>1.6367044687868853E-3</v>
      </c>
      <c r="Z94">
        <f t="shared" si="38"/>
        <v>3.203869644707355E-3</v>
      </c>
      <c r="AA94">
        <f t="shared" si="39"/>
        <v>2.483438078337008E-3</v>
      </c>
    </row>
    <row r="95" spans="1:27">
      <c r="A95">
        <f t="shared" si="41"/>
        <v>1.8082887711792655</v>
      </c>
      <c r="B95">
        <v>6.1</v>
      </c>
      <c r="C95">
        <f t="shared" si="40"/>
        <v>9.9999999999999645E-2</v>
      </c>
      <c r="D95">
        <f t="shared" si="20"/>
        <v>2.0239093885638558E-8</v>
      </c>
      <c r="E95">
        <f t="shared" si="21"/>
        <v>5.4731854490538353E-6</v>
      </c>
      <c r="F95">
        <f t="shared" si="22"/>
        <v>5.4449610878051086E-4</v>
      </c>
      <c r="G95">
        <f t="shared" si="23"/>
        <v>1.9927596242819541E-2</v>
      </c>
      <c r="H95">
        <f t="shared" si="24"/>
        <v>0.2682999354806061</v>
      </c>
      <c r="I95">
        <f t="shared" si="25"/>
        <v>1.3288982798985589</v>
      </c>
      <c r="J95">
        <f t="shared" si="26"/>
        <v>5.0774218016153943E-8</v>
      </c>
      <c r="K95">
        <f t="shared" si="27"/>
        <v>5.0531950618375385E-6</v>
      </c>
      <c r="L95">
        <f t="shared" si="28"/>
        <v>2.7110321588082534E-4</v>
      </c>
      <c r="M95">
        <f t="shared" si="29"/>
        <v>6.6416951749536631E-3</v>
      </c>
      <c r="N95">
        <f t="shared" si="30"/>
        <v>6.7075591379803137E-2</v>
      </c>
      <c r="O95">
        <f t="shared" si="31"/>
        <v>0.26586042245322433</v>
      </c>
      <c r="P95">
        <f t="shared" si="33"/>
        <v>8.9724351623833374E-7</v>
      </c>
      <c r="Q95">
        <f t="shared" si="33"/>
        <v>1.7332136193334682E-5</v>
      </c>
      <c r="R95">
        <f t="shared" si="33"/>
        <v>4.4767216628869774E-4</v>
      </c>
      <c r="S95">
        <f t="shared" si="33"/>
        <v>7.9771777169012487E-3</v>
      </c>
      <c r="T95">
        <f t="shared" si="33"/>
        <v>7.0224373633454795E-2</v>
      </c>
      <c r="U95">
        <f t="shared" si="33"/>
        <v>0.26430755301148628</v>
      </c>
      <c r="V95">
        <f t="shared" si="34"/>
        <v>8.4646929822217979E-7</v>
      </c>
      <c r="W95">
        <f t="shared" si="35"/>
        <v>1.2278941131497143E-5</v>
      </c>
      <c r="X95">
        <f t="shared" si="36"/>
        <v>1.765689504078724E-4</v>
      </c>
      <c r="Y95">
        <f t="shared" si="37"/>
        <v>1.3354825419475856E-3</v>
      </c>
      <c r="Z95">
        <f t="shared" si="38"/>
        <v>3.148782253651658E-3</v>
      </c>
      <c r="AA95">
        <f t="shared" si="39"/>
        <v>1.5528694417380473E-3</v>
      </c>
    </row>
    <row r="96" spans="1:27">
      <c r="A96">
        <f t="shared" si="41"/>
        <v>1.824549292051046</v>
      </c>
      <c r="B96">
        <v>6.2</v>
      </c>
      <c r="C96">
        <f t="shared" si="40"/>
        <v>0.10000000000000053</v>
      </c>
      <c r="D96">
        <f t="shared" si="20"/>
        <v>1.1121460229377293E-8</v>
      </c>
      <c r="E96">
        <f t="shared" si="21"/>
        <v>3.3238419137125213E-6</v>
      </c>
      <c r="F96">
        <f t="shared" si="22"/>
        <v>3.6544702009054709E-4</v>
      </c>
      <c r="G96">
        <f t="shared" si="23"/>
        <v>1.478134684908201E-2</v>
      </c>
      <c r="H96">
        <f t="shared" si="24"/>
        <v>0.21994247564663483</v>
      </c>
      <c r="I96">
        <f t="shared" si="25"/>
        <v>1.2039535408959201</v>
      </c>
      <c r="J96">
        <f t="shared" si="26"/>
        <v>2.790062882929168E-8</v>
      </c>
      <c r="K96">
        <f t="shared" si="27"/>
        <v>3.0687835632546163E-6</v>
      </c>
      <c r="L96">
        <f t="shared" si="28"/>
        <v>1.8195513389894415E-4</v>
      </c>
      <c r="M96">
        <f t="shared" si="29"/>
        <v>4.9264948391474469E-3</v>
      </c>
      <c r="N96">
        <f t="shared" si="30"/>
        <v>5.4986116925855082E-2</v>
      </c>
      <c r="O96">
        <f t="shared" si="31"/>
        <v>0.24086388088415475</v>
      </c>
      <c r="P96">
        <f t="shared" si="33"/>
        <v>5.3610353446976145E-7</v>
      </c>
      <c r="Q96">
        <f t="shared" si="33"/>
        <v>1.1016187264863121E-5</v>
      </c>
      <c r="R96">
        <f t="shared" si="33"/>
        <v>3.0811791453224985E-4</v>
      </c>
      <c r="S96">
        <f t="shared" si="33"/>
        <v>6.0006166750272098E-3</v>
      </c>
      <c r="T96">
        <f t="shared" si="33"/>
        <v>5.7991836536904401E-2</v>
      </c>
      <c r="U96">
        <f t="shared" si="33"/>
        <v>0.24017591619263534</v>
      </c>
      <c r="V96">
        <f t="shared" si="34"/>
        <v>5.0820290564046979E-7</v>
      </c>
      <c r="W96">
        <f t="shared" si="35"/>
        <v>7.9474037016085043E-6</v>
      </c>
      <c r="X96">
        <f t="shared" si="36"/>
        <v>1.2616278063330569E-4</v>
      </c>
      <c r="Y96">
        <f t="shared" si="37"/>
        <v>1.0741218358797629E-3</v>
      </c>
      <c r="Z96">
        <f t="shared" si="38"/>
        <v>3.0057196110493192E-3</v>
      </c>
      <c r="AA96">
        <f t="shared" si="39"/>
        <v>6.8796469151941042E-4</v>
      </c>
    </row>
    <row r="97" spans="1:27">
      <c r="A97">
        <f t="shared" si="41"/>
        <v>1.8405496333974869</v>
      </c>
      <c r="B97">
        <v>6.3</v>
      </c>
      <c r="C97">
        <f t="shared" si="40"/>
        <v>9.9999999999999645E-2</v>
      </c>
      <c r="D97">
        <f t="shared" si="20"/>
        <v>6.0489030232967716E-9</v>
      </c>
      <c r="E97">
        <f t="shared" si="21"/>
        <v>1.997950006531065E-6</v>
      </c>
      <c r="F97">
        <f t="shared" si="22"/>
        <v>2.4277173947514892E-4</v>
      </c>
      <c r="G97">
        <f t="shared" si="23"/>
        <v>1.0852184316038191E-2</v>
      </c>
      <c r="H97">
        <f t="shared" si="24"/>
        <v>0.17846033777208747</v>
      </c>
      <c r="I97">
        <f t="shared" si="25"/>
        <v>1.0796221299011866</v>
      </c>
      <c r="J97">
        <f t="shared" si="26"/>
        <v>1.5175003515418145E-8</v>
      </c>
      <c r="K97">
        <f t="shared" si="27"/>
        <v>1.8446353043904962E-6</v>
      </c>
      <c r="L97">
        <f t="shared" si="28"/>
        <v>1.2087542635355294E-4</v>
      </c>
      <c r="M97">
        <f t="shared" si="29"/>
        <v>3.6169390091647384E-3</v>
      </c>
      <c r="N97">
        <f t="shared" si="30"/>
        <v>4.4615488529506024E-2</v>
      </c>
      <c r="O97">
        <f t="shared" si="31"/>
        <v>0.21599004219291304</v>
      </c>
      <c r="P97">
        <f t="shared" si="33"/>
        <v>3.1713492167159759E-7</v>
      </c>
      <c r="Q97">
        <f t="shared" si="33"/>
        <v>6.932144101526607E-6</v>
      </c>
      <c r="R97">
        <f t="shared" si="33"/>
        <v>2.0995724302345329E-4</v>
      </c>
      <c r="S97">
        <f t="shared" si="33"/>
        <v>4.4688888883649257E-3</v>
      </c>
      <c r="T97">
        <f t="shared" si="33"/>
        <v>4.7413597233318339E-2</v>
      </c>
      <c r="U97">
        <f t="shared" si="33"/>
        <v>0.21607593121920701</v>
      </c>
      <c r="V97">
        <f t="shared" si="34"/>
        <v>3.0195991815617943E-7</v>
      </c>
      <c r="W97">
        <f t="shared" si="35"/>
        <v>5.087508797136111E-6</v>
      </c>
      <c r="X97">
        <f t="shared" si="36"/>
        <v>8.9081816669900349E-5</v>
      </c>
      <c r="Y97">
        <f t="shared" si="37"/>
        <v>8.5194987920018733E-4</v>
      </c>
      <c r="Z97">
        <f t="shared" si="38"/>
        <v>2.7981087038123145E-3</v>
      </c>
      <c r="AA97">
        <f t="shared" si="39"/>
        <v>8.5889026293972659E-5</v>
      </c>
    </row>
    <row r="98" spans="1:27">
      <c r="A98">
        <f t="shared" si="41"/>
        <v>1.8562979903656263</v>
      </c>
      <c r="B98">
        <v>6.4</v>
      </c>
      <c r="C98">
        <f t="shared" si="40"/>
        <v>0.10000000000000053</v>
      </c>
      <c r="D98">
        <f t="shared" si="20"/>
        <v>3.256409780252825E-9</v>
      </c>
      <c r="E98">
        <f t="shared" si="21"/>
        <v>1.1887115805153855E-6</v>
      </c>
      <c r="F98">
        <f t="shared" si="22"/>
        <v>1.5963181625634263E-4</v>
      </c>
      <c r="G98">
        <f t="shared" si="23"/>
        <v>7.886202678227313E-3</v>
      </c>
      <c r="H98">
        <f t="shared" si="24"/>
        <v>0.14332499388699446</v>
      </c>
      <c r="I98">
        <f t="shared" si="25"/>
        <v>0.95825578006876677</v>
      </c>
      <c r="J98">
        <f t="shared" si="26"/>
        <v>8.1694200870236357E-9</v>
      </c>
      <c r="K98">
        <f t="shared" si="27"/>
        <v>1.097494602461872E-6</v>
      </c>
      <c r="L98">
        <f t="shared" si="28"/>
        <v>7.9480271844213608E-5</v>
      </c>
      <c r="M98">
        <f t="shared" si="29"/>
        <v>2.6284030265598213E-3</v>
      </c>
      <c r="N98">
        <f t="shared" si="30"/>
        <v>3.5831573001521413E-2</v>
      </c>
      <c r="O98">
        <f t="shared" si="31"/>
        <v>0.19170939594170713</v>
      </c>
      <c r="P98">
        <f t="shared" si="33"/>
        <v>1.8573618445552897E-7</v>
      </c>
      <c r="Q98">
        <f t="shared" si="33"/>
        <v>4.318778287257917E-6</v>
      </c>
      <c r="R98">
        <f t="shared" si="33"/>
        <v>1.4164518898163444E-4</v>
      </c>
      <c r="S98">
        <f t="shared" si="33"/>
        <v>3.2950369131354456E-3</v>
      </c>
      <c r="T98">
        <f t="shared" si="33"/>
        <v>3.8379207699018342E-2</v>
      </c>
      <c r="U98">
        <f t="shared" si="33"/>
        <v>0.19245995761290149</v>
      </c>
      <c r="V98">
        <f t="shared" si="34"/>
        <v>1.7756676436850532E-7</v>
      </c>
      <c r="W98">
        <f t="shared" si="35"/>
        <v>3.221283684796045E-6</v>
      </c>
      <c r="X98">
        <f t="shared" si="36"/>
        <v>6.2164917137420828E-5</v>
      </c>
      <c r="Y98">
        <f t="shared" si="37"/>
        <v>6.6663388657562436E-4</v>
      </c>
      <c r="Z98">
        <f t="shared" si="38"/>
        <v>2.5476346974969283E-3</v>
      </c>
      <c r="AA98">
        <f t="shared" si="39"/>
        <v>7.5056167119436079E-4</v>
      </c>
    </row>
    <row r="99" spans="1:27">
      <c r="A99">
        <f t="shared" si="41"/>
        <v>1.8718021769015913</v>
      </c>
      <c r="B99">
        <v>6.5</v>
      </c>
      <c r="C99">
        <f t="shared" si="40"/>
        <v>9.9999999999999645E-2</v>
      </c>
      <c r="D99">
        <f t="shared" ref="D99:D144" si="42">_xlfn.NORM.DIST($B99,J$2,1,FALSE)*$B99</f>
        <v>1.7352117995958538E-9</v>
      </c>
      <c r="E99">
        <f t="shared" ref="E99:E144" si="43">_xlfn.NORM.DIST($B99,K$2,1,FALSE)*$B99</f>
        <v>7.0003440276531294E-7</v>
      </c>
      <c r="F99">
        <f t="shared" ref="F99:F144" si="44">_xlfn.NORM.DIST($B99,L$2,1,FALSE)*$B99</f>
        <v>1.0389431719488558E-4</v>
      </c>
      <c r="G99">
        <f t="shared" ref="G99:G144" si="45">_xlfn.NORM.DIST($B99,M$2,1,FALSE)*$B99</f>
        <v>5.672437517797441E-3</v>
      </c>
      <c r="H99">
        <f t="shared" ref="H99:H144" si="46">_xlfn.NORM.DIST($B99,N$2,1,FALSE)*$B99</f>
        <v>0.11393395320819551</v>
      </c>
      <c r="I99">
        <f t="shared" ref="I99:I144" si="47">_xlfn.NORM.DIST($B99,O$2,1,FALSE)*$B99</f>
        <v>0.84186437182829632</v>
      </c>
      <c r="J99">
        <f t="shared" ref="J99:J144" si="48">D99/D$3</f>
        <v>4.3531604089944146E-9</v>
      </c>
      <c r="K99">
        <f t="shared" ref="K99:K144" si="49">E99/E$3</f>
        <v>6.4631655917699483E-7</v>
      </c>
      <c r="L99">
        <f t="shared" ref="L99:L144" si="50">F99/F$3</f>
        <v>5.1728714033161079E-5</v>
      </c>
      <c r="M99">
        <f t="shared" ref="M99:M144" si="51">G99/G$3</f>
        <v>1.8905742786592531E-3</v>
      </c>
      <c r="N99">
        <f t="shared" ref="N99:N144" si="52">H99/H$3</f>
        <v>2.848374628189556E-2</v>
      </c>
      <c r="O99">
        <f t="shared" ref="O99:O144" si="53">I99/I$3</f>
        <v>0.16842404037100139</v>
      </c>
      <c r="P99">
        <f t="shared" si="33"/>
        <v>1.0769760042543276E-7</v>
      </c>
      <c r="Q99">
        <f t="shared" si="33"/>
        <v>2.6638593567160194E-6</v>
      </c>
      <c r="R99">
        <f t="shared" si="33"/>
        <v>9.4608433185777477E-5</v>
      </c>
      <c r="S99">
        <f t="shared" si="33"/>
        <v>2.4053488245602667E-3</v>
      </c>
      <c r="T99">
        <f t="shared" si="33"/>
        <v>3.0757154828179322E-2</v>
      </c>
      <c r="U99">
        <f t="shared" si="33"/>
        <v>0.16971937877711676</v>
      </c>
      <c r="V99">
        <f t="shared" si="34"/>
        <v>1.0334444001643835E-7</v>
      </c>
      <c r="W99">
        <f t="shared" si="35"/>
        <v>2.0175427975390245E-6</v>
      </c>
      <c r="X99">
        <f t="shared" si="36"/>
        <v>4.2879719152616398E-5</v>
      </c>
      <c r="Y99">
        <f t="shared" si="37"/>
        <v>5.1477454590101359E-4</v>
      </c>
      <c r="Z99">
        <f t="shared" si="38"/>
        <v>2.2734085462837623E-3</v>
      </c>
      <c r="AA99">
        <f t="shared" si="39"/>
        <v>1.2953384061153705E-3</v>
      </c>
    </row>
    <row r="100" spans="1:27">
      <c r="A100">
        <f t="shared" si="41"/>
        <v>1.8870696490323797</v>
      </c>
      <c r="B100">
        <v>6.6</v>
      </c>
      <c r="C100">
        <f t="shared" si="40"/>
        <v>9.9999999999999645E-2</v>
      </c>
      <c r="D100">
        <f t="shared" si="42"/>
        <v>9.1520879614910927E-10</v>
      </c>
      <c r="E100">
        <f t="shared" si="43"/>
        <v>4.0805295301094655E-7</v>
      </c>
      <c r="F100">
        <f t="shared" si="44"/>
        <v>6.6929623632212598E-5</v>
      </c>
      <c r="G100">
        <f t="shared" si="45"/>
        <v>4.0385527387509015E-3</v>
      </c>
      <c r="H100">
        <f t="shared" si="46"/>
        <v>8.9647596942325172E-2</v>
      </c>
      <c r="I100">
        <f t="shared" si="47"/>
        <v>0.73207750888440715</v>
      </c>
      <c r="J100">
        <f t="shared" si="48"/>
        <v>2.2960025388760399E-9</v>
      </c>
      <c r="K100">
        <f t="shared" si="49"/>
        <v>3.7674059947659894E-7</v>
      </c>
      <c r="L100">
        <f t="shared" si="50"/>
        <v>3.3324087926035845E-5</v>
      </c>
      <c r="M100">
        <f t="shared" si="51"/>
        <v>1.3460146377876744E-3</v>
      </c>
      <c r="N100">
        <f t="shared" si="52"/>
        <v>2.2412102224002774E-2</v>
      </c>
      <c r="O100">
        <f t="shared" si="53"/>
        <v>0.1464599952641745</v>
      </c>
      <c r="P100">
        <f t="shared" si="33"/>
        <v>6.1826205001658573E-8</v>
      </c>
      <c r="Q100">
        <f t="shared" si="33"/>
        <v>1.6267421863171966E-6</v>
      </c>
      <c r="R100">
        <f t="shared" si="33"/>
        <v>6.2562619930769237E-5</v>
      </c>
      <c r="S100">
        <f t="shared" si="33"/>
        <v>1.7384127742456998E-3</v>
      </c>
      <c r="T100">
        <f t="shared" si="33"/>
        <v>2.4403570224620513E-2</v>
      </c>
      <c r="U100">
        <f t="shared" si="33"/>
        <v>0.14817656958597661</v>
      </c>
      <c r="V100">
        <f t="shared" si="34"/>
        <v>5.9530202462782535E-8</v>
      </c>
      <c r="W100">
        <f t="shared" si="35"/>
        <v>1.2500015868405978E-6</v>
      </c>
      <c r="X100">
        <f t="shared" si="36"/>
        <v>2.9238532004733392E-5</v>
      </c>
      <c r="Y100">
        <f t="shared" si="37"/>
        <v>3.923981364580254E-4</v>
      </c>
      <c r="Z100">
        <f t="shared" si="38"/>
        <v>1.9914680006177382E-3</v>
      </c>
      <c r="AA100">
        <f t="shared" si="39"/>
        <v>1.7165743218021112E-3</v>
      </c>
    </row>
    <row r="101" spans="1:27">
      <c r="A101">
        <f t="shared" si="41"/>
        <v>1.9021075263969205</v>
      </c>
      <c r="B101">
        <v>6.7</v>
      </c>
      <c r="C101">
        <f t="shared" si="40"/>
        <v>0.10000000000000053</v>
      </c>
      <c r="D101">
        <f t="shared" si="42"/>
        <v>4.7779898430773717E-10</v>
      </c>
      <c r="E101">
        <f t="shared" si="43"/>
        <v>2.354349913529691E-7</v>
      </c>
      <c r="F101">
        <f t="shared" si="44"/>
        <v>4.26778286984095E-5</v>
      </c>
      <c r="G101">
        <f t="shared" si="45"/>
        <v>2.8460278126900347E-3</v>
      </c>
      <c r="H101">
        <f t="shared" si="46"/>
        <v>6.9820263256631362E-2</v>
      </c>
      <c r="I101">
        <f t="shared" si="47"/>
        <v>0.63012881842514223</v>
      </c>
      <c r="J101">
        <f t="shared" si="48"/>
        <v>1.1986638302198156E-9</v>
      </c>
      <c r="K101">
        <f t="shared" si="49"/>
        <v>2.1736865062634661E-7</v>
      </c>
      <c r="L101">
        <f t="shared" si="50"/>
        <v>2.1249181436508225E-5</v>
      </c>
      <c r="M101">
        <f t="shared" si="51"/>
        <v>9.4855641197258813E-4</v>
      </c>
      <c r="N101">
        <f t="shared" si="52"/>
        <v>1.7455223907687497E-2</v>
      </c>
      <c r="O101">
        <f t="shared" si="53"/>
        <v>0.12606406103501577</v>
      </c>
      <c r="P101">
        <f t="shared" ref="P101:U143" si="54">_xlfn.NORM.DIST($B101,P$3,1,FALSE)</f>
        <v>3.513955094820434E-8</v>
      </c>
      <c r="Q101">
        <f t="shared" si="54"/>
        <v>9.8352005982987038E-7</v>
      </c>
      <c r="R101">
        <f t="shared" si="54"/>
        <v>4.0959727598678185E-5</v>
      </c>
      <c r="S101">
        <f t="shared" si="54"/>
        <v>1.2438980803528745E-3</v>
      </c>
      <c r="T101">
        <f t="shared" si="54"/>
        <v>1.9169802223534486E-2</v>
      </c>
      <c r="U101">
        <f t="shared" si="54"/>
        <v>0.12808099545078144</v>
      </c>
      <c r="V101">
        <f t="shared" si="34"/>
        <v>3.3940887117984523E-8</v>
      </c>
      <c r="W101">
        <f t="shared" si="35"/>
        <v>7.661514092035238E-7</v>
      </c>
      <c r="X101">
        <f t="shared" si="36"/>
        <v>1.971054616216996E-5</v>
      </c>
      <c r="Y101">
        <f t="shared" si="37"/>
        <v>2.9534166838028641E-4</v>
      </c>
      <c r="Z101">
        <f t="shared" si="38"/>
        <v>1.7145783158469888E-3</v>
      </c>
      <c r="AA101">
        <f t="shared" si="39"/>
        <v>2.0169344157656699E-3</v>
      </c>
    </row>
    <row r="102" spans="1:27">
      <c r="A102">
        <f t="shared" si="41"/>
        <v>1.9169226121820611</v>
      </c>
      <c r="B102">
        <v>6.8</v>
      </c>
      <c r="C102">
        <f t="shared" si="40"/>
        <v>9.9999999999999645E-2</v>
      </c>
      <c r="D102">
        <f t="shared" si="42"/>
        <v>2.4690538212184242E-10</v>
      </c>
      <c r="E102">
        <f t="shared" si="43"/>
        <v>1.3445773556246378E-7</v>
      </c>
      <c r="F102">
        <f t="shared" si="44"/>
        <v>2.6936833819018111E-5</v>
      </c>
      <c r="G102">
        <f t="shared" si="45"/>
        <v>1.98523909538193E-3</v>
      </c>
      <c r="H102">
        <f t="shared" si="46"/>
        <v>5.3825070764263787E-2</v>
      </c>
      <c r="I102">
        <f t="shared" si="47"/>
        <v>0.53686107644608039</v>
      </c>
      <c r="J102">
        <f t="shared" si="48"/>
        <v>6.1941645075879307E-10</v>
      </c>
      <c r="K102">
        <f t="shared" si="49"/>
        <v>1.2413998606379333E-7</v>
      </c>
      <c r="L102">
        <f t="shared" si="50"/>
        <v>1.3411780463112409E-5</v>
      </c>
      <c r="M102">
        <f t="shared" si="51"/>
        <v>6.6166299037088245E-4</v>
      </c>
      <c r="N102">
        <f t="shared" si="52"/>
        <v>1.3456389566794055E-2</v>
      </c>
      <c r="O102">
        <f t="shared" si="53"/>
        <v>0.10740484410405209</v>
      </c>
      <c r="P102">
        <f t="shared" si="54"/>
        <v>1.9773196406244672E-8</v>
      </c>
      <c r="Q102">
        <f t="shared" si="54"/>
        <v>5.8871455097874331E-7</v>
      </c>
      <c r="R102">
        <f t="shared" si="54"/>
        <v>2.6549493930908445E-5</v>
      </c>
      <c r="S102">
        <f t="shared" si="54"/>
        <v>8.8119849298272975E-4</v>
      </c>
      <c r="T102">
        <f t="shared" si="54"/>
        <v>1.4908671712357258E-2</v>
      </c>
      <c r="U102">
        <f t="shared" si="54"/>
        <v>0.10960917462764272</v>
      </c>
      <c r="V102">
        <f t="shared" si="34"/>
        <v>1.9153779955485878E-8</v>
      </c>
      <c r="W102">
        <f t="shared" si="35"/>
        <v>4.6457456491494998E-7</v>
      </c>
      <c r="X102">
        <f t="shared" si="36"/>
        <v>1.3137713467796036E-5</v>
      </c>
      <c r="Y102">
        <f t="shared" si="37"/>
        <v>2.195355026118473E-4</v>
      </c>
      <c r="Z102">
        <f t="shared" si="38"/>
        <v>1.452282145563203E-3</v>
      </c>
      <c r="AA102">
        <f t="shared" si="39"/>
        <v>2.2043305235906335E-3</v>
      </c>
    </row>
    <row r="103" spans="1:27">
      <c r="A103">
        <f t="shared" si="41"/>
        <v>1.9315214116032138</v>
      </c>
      <c r="B103">
        <v>6.9</v>
      </c>
      <c r="C103">
        <f t="shared" si="40"/>
        <v>0.10000000000000053</v>
      </c>
      <c r="D103">
        <f t="shared" si="42"/>
        <v>1.2629292297407443E-10</v>
      </c>
      <c r="E103">
        <f t="shared" si="43"/>
        <v>7.6008769010307926E-8</v>
      </c>
      <c r="F103">
        <f t="shared" si="44"/>
        <v>1.6828829146664131E-5</v>
      </c>
      <c r="G103">
        <f t="shared" si="45"/>
        <v>1.3707227526101294E-3</v>
      </c>
      <c r="H103">
        <f t="shared" si="46"/>
        <v>4.1072473696453358E-2</v>
      </c>
      <c r="I103">
        <f t="shared" si="47"/>
        <v>0.45274912194526823</v>
      </c>
      <c r="J103">
        <f t="shared" si="48"/>
        <v>3.1683357176050154E-10</v>
      </c>
      <c r="K103">
        <f t="shared" si="49"/>
        <v>7.017615971438285E-8</v>
      </c>
      <c r="L103">
        <f t="shared" si="50"/>
        <v>8.3790308646791789E-6</v>
      </c>
      <c r="M103">
        <f t="shared" si="51"/>
        <v>4.568500174972329E-4</v>
      </c>
      <c r="N103">
        <f t="shared" si="52"/>
        <v>1.026821142422585E-2</v>
      </c>
      <c r="O103">
        <f t="shared" si="53"/>
        <v>9.0577341130190683E-2</v>
      </c>
      <c r="P103">
        <f t="shared" si="54"/>
        <v>1.1015763624682308E-8</v>
      </c>
      <c r="Q103">
        <f t="shared" si="54"/>
        <v>3.4888586409638454E-7</v>
      </c>
      <c r="R103">
        <f t="shared" si="54"/>
        <v>1.7037759751244792E-5</v>
      </c>
      <c r="S103">
        <f t="shared" si="54"/>
        <v>6.1804450443417899E-4</v>
      </c>
      <c r="T103">
        <f t="shared" si="54"/>
        <v>1.1479350762769043E-2</v>
      </c>
      <c r="U103">
        <f t="shared" si="54"/>
        <v>9.2868017774663011E-2</v>
      </c>
      <c r="V103">
        <f t="shared" si="34"/>
        <v>1.0698930052921807E-8</v>
      </c>
      <c r="W103">
        <f t="shared" si="35"/>
        <v>2.7870970438200172E-7</v>
      </c>
      <c r="X103">
        <f t="shared" si="36"/>
        <v>8.6587288865656136E-6</v>
      </c>
      <c r="Y103">
        <f t="shared" si="37"/>
        <v>1.6119448693694609E-4</v>
      </c>
      <c r="Z103">
        <f t="shared" si="38"/>
        <v>1.2111393385431934E-3</v>
      </c>
      <c r="AA103">
        <f t="shared" si="39"/>
        <v>2.2906766444723281E-3</v>
      </c>
    </row>
    <row r="104" spans="1:27">
      <c r="A104">
        <f t="shared" si="41"/>
        <v>1.9459101490553132</v>
      </c>
      <c r="B104">
        <v>7</v>
      </c>
      <c r="C104">
        <f t="shared" si="40"/>
        <v>9.9999999999999645E-2</v>
      </c>
      <c r="D104">
        <f t="shared" si="42"/>
        <v>6.394304285855216E-11</v>
      </c>
      <c r="E104">
        <f t="shared" si="43"/>
        <v>4.2531179948763E-8</v>
      </c>
      <c r="F104">
        <f t="shared" si="44"/>
        <v>1.0407036603140084E-5</v>
      </c>
      <c r="G104">
        <f t="shared" si="45"/>
        <v>9.368115803541976E-4</v>
      </c>
      <c r="H104">
        <f t="shared" si="46"/>
        <v>3.1022938883566054E-2</v>
      </c>
      <c r="I104">
        <f t="shared" si="47"/>
        <v>0.37793676559231643</v>
      </c>
      <c r="J104">
        <f t="shared" si="48"/>
        <v>1.6041518543575689E-10</v>
      </c>
      <c r="K104">
        <f t="shared" si="49"/>
        <v>3.9267507101986919E-8</v>
      </c>
      <c r="L104">
        <f t="shared" si="50"/>
        <v>5.181636829728108E-6</v>
      </c>
      <c r="M104">
        <f t="shared" si="51"/>
        <v>3.122311831925616E-4</v>
      </c>
      <c r="N104">
        <f t="shared" si="52"/>
        <v>7.7558049659132251E-3</v>
      </c>
      <c r="O104">
        <f t="shared" si="53"/>
        <v>7.5610322987737219E-2</v>
      </c>
      <c r="P104">
        <f t="shared" si="54"/>
        <v>6.0758828498232861E-9</v>
      </c>
      <c r="Q104">
        <f t="shared" si="54"/>
        <v>2.047005604588888E-7</v>
      </c>
      <c r="R104">
        <f t="shared" si="54"/>
        <v>1.0824947229440235E-5</v>
      </c>
      <c r="S104">
        <f t="shared" si="54"/>
        <v>4.29163528789915E-4</v>
      </c>
      <c r="T104">
        <f t="shared" si="54"/>
        <v>8.7509007092908039E-3</v>
      </c>
      <c r="U104">
        <f t="shared" si="54"/>
        <v>7.7900904342718805E-2</v>
      </c>
      <c r="V104">
        <f t="shared" si="34"/>
        <v>5.9154676643875293E-9</v>
      </c>
      <c r="W104">
        <f t="shared" si="35"/>
        <v>1.6543305335690189E-7</v>
      </c>
      <c r="X104">
        <f t="shared" si="36"/>
        <v>5.6433103997121268E-6</v>
      </c>
      <c r="Y104">
        <f t="shared" si="37"/>
        <v>1.169323455973534E-4</v>
      </c>
      <c r="Z104">
        <f t="shared" si="38"/>
        <v>9.9509574337757877E-4</v>
      </c>
      <c r="AA104">
        <f t="shared" si="39"/>
        <v>2.2905813549815857E-3</v>
      </c>
    </row>
    <row r="105" spans="1:27">
      <c r="A105">
        <f t="shared" si="41"/>
        <v>1.9600947840472698</v>
      </c>
      <c r="B105">
        <v>7.1</v>
      </c>
      <c r="C105">
        <f t="shared" si="40"/>
        <v>9.9999999999999645E-2</v>
      </c>
      <c r="D105">
        <f t="shared" si="42"/>
        <v>3.2046160108159172E-11</v>
      </c>
      <c r="E105">
        <f t="shared" si="43"/>
        <v>2.3556978129185865E-8</v>
      </c>
      <c r="F105">
        <f t="shared" si="44"/>
        <v>6.3704289652921696E-6</v>
      </c>
      <c r="G105">
        <f t="shared" si="45"/>
        <v>6.3375776595764376E-4</v>
      </c>
      <c r="H105">
        <f t="shared" si="46"/>
        <v>2.3194415299019465E-2</v>
      </c>
      <c r="I105">
        <f t="shared" si="47"/>
        <v>0.31228353146103333</v>
      </c>
      <c r="J105">
        <f t="shared" si="48"/>
        <v>8.0394840258477923E-11</v>
      </c>
      <c r="K105">
        <f t="shared" si="49"/>
        <v>2.1749309732378125E-8</v>
      </c>
      <c r="L105">
        <f t="shared" si="50"/>
        <v>3.1718202411015689E-6</v>
      </c>
      <c r="M105">
        <f t="shared" si="51"/>
        <v>2.1122597251371927E-4</v>
      </c>
      <c r="N105">
        <f t="shared" si="52"/>
        <v>5.79865634370584E-3</v>
      </c>
      <c r="O105">
        <f t="shared" si="53"/>
        <v>6.2475685953745606E-2</v>
      </c>
      <c r="P105">
        <f t="shared" si="54"/>
        <v>3.3178842435473049E-9</v>
      </c>
      <c r="Q105">
        <f t="shared" si="54"/>
        <v>1.1890818366856407E-7</v>
      </c>
      <c r="R105">
        <f t="shared" si="54"/>
        <v>6.8092007917547775E-6</v>
      </c>
      <c r="S105">
        <f t="shared" si="54"/>
        <v>2.9504137361813579E-4</v>
      </c>
      <c r="T105">
        <f t="shared" si="54"/>
        <v>6.6045805499282909E-3</v>
      </c>
      <c r="U105">
        <f t="shared" si="54"/>
        <v>6.4695768802354295E-2</v>
      </c>
      <c r="V105">
        <f t="shared" si="34"/>
        <v>3.2374894032888271E-9</v>
      </c>
      <c r="W105">
        <f t="shared" si="35"/>
        <v>9.7158873936185937E-8</v>
      </c>
      <c r="X105">
        <f t="shared" si="36"/>
        <v>3.6373805506532086E-6</v>
      </c>
      <c r="Y105">
        <f t="shared" si="37"/>
        <v>8.3815401104416523E-5</v>
      </c>
      <c r="Z105">
        <f t="shared" si="38"/>
        <v>8.0592420622245097E-4</v>
      </c>
      <c r="AA105">
        <f t="shared" si="39"/>
        <v>2.2200828486086885E-3</v>
      </c>
    </row>
    <row r="106" spans="1:27">
      <c r="A106">
        <f t="shared" si="41"/>
        <v>1.9740810260220096</v>
      </c>
      <c r="B106">
        <v>7.2</v>
      </c>
      <c r="C106">
        <f t="shared" si="40"/>
        <v>0.10000000000000053</v>
      </c>
      <c r="D106">
        <f t="shared" si="42"/>
        <v>1.5897527734587403E-11</v>
      </c>
      <c r="E106">
        <f t="shared" si="43"/>
        <v>1.2915244137341372E-8</v>
      </c>
      <c r="F106">
        <f t="shared" si="44"/>
        <v>3.859945448182283E-6</v>
      </c>
      <c r="G106">
        <f t="shared" si="45"/>
        <v>4.2439008784708694E-4</v>
      </c>
      <c r="H106">
        <f t="shared" si="46"/>
        <v>1.7165435050546851E-2</v>
      </c>
      <c r="I106">
        <f t="shared" si="47"/>
        <v>0.25541706849286627</v>
      </c>
      <c r="J106">
        <f t="shared" si="48"/>
        <v>3.9882444524187124E-11</v>
      </c>
      <c r="K106">
        <f t="shared" si="49"/>
        <v>1.1924179895735468E-8</v>
      </c>
      <c r="L106">
        <f t="shared" si="50"/>
        <v>1.9218569375462652E-6</v>
      </c>
      <c r="M106">
        <f t="shared" si="51"/>
        <v>1.414455393619189E-4</v>
      </c>
      <c r="N106">
        <f t="shared" si="52"/>
        <v>4.2913976302102318E-3</v>
      </c>
      <c r="O106">
        <f t="shared" si="53"/>
        <v>5.1098937186118638E-2</v>
      </c>
      <c r="P106">
        <f t="shared" si="54"/>
        <v>1.7937839079640794E-9</v>
      </c>
      <c r="Q106">
        <f t="shared" si="54"/>
        <v>6.8385104357813365E-8</v>
      </c>
      <c r="R106">
        <f t="shared" si="54"/>
        <v>4.2405632884640507E-6</v>
      </c>
      <c r="S106">
        <f t="shared" si="54"/>
        <v>2.0081682212509273E-4</v>
      </c>
      <c r="T106">
        <f t="shared" si="54"/>
        <v>4.9350866390822281E-3</v>
      </c>
      <c r="U106">
        <f t="shared" si="54"/>
        <v>5.3194448667280937E-2</v>
      </c>
      <c r="V106">
        <f t="shared" si="34"/>
        <v>1.7539014634398922E-9</v>
      </c>
      <c r="W106">
        <f t="shared" si="35"/>
        <v>5.6460924462077894E-8</v>
      </c>
      <c r="X106">
        <f t="shared" si="36"/>
        <v>2.3187063509177855E-6</v>
      </c>
      <c r="Y106">
        <f t="shared" si="37"/>
        <v>5.9371282763173835E-5</v>
      </c>
      <c r="Z106">
        <f t="shared" si="38"/>
        <v>6.4368900887199626E-4</v>
      </c>
      <c r="AA106">
        <f t="shared" si="39"/>
        <v>2.0955114811622988E-3</v>
      </c>
    </row>
    <row r="107" spans="1:27">
      <c r="A107">
        <f t="shared" si="41"/>
        <v>1.9878743481543455</v>
      </c>
      <c r="B107">
        <v>7.3</v>
      </c>
      <c r="C107">
        <f t="shared" si="40"/>
        <v>9.9999999999999645E-2</v>
      </c>
      <c r="D107">
        <f t="shared" si="42"/>
        <v>7.8065016462253972E-12</v>
      </c>
      <c r="E107">
        <f t="shared" si="43"/>
        <v>7.0090463603280051E-9</v>
      </c>
      <c r="F107">
        <f t="shared" si="44"/>
        <v>2.3150849282026624E-6</v>
      </c>
      <c r="G107">
        <f t="shared" si="45"/>
        <v>2.8130693621723605E-4</v>
      </c>
      <c r="H107">
        <f t="shared" si="46"/>
        <v>1.2574753255091872E-2</v>
      </c>
      <c r="I107">
        <f t="shared" si="47"/>
        <v>0.20678737551368864</v>
      </c>
      <c r="J107">
        <f t="shared" si="48"/>
        <v>1.9584326194077896E-11</v>
      </c>
      <c r="K107">
        <f t="shared" si="49"/>
        <v>6.4712001421992143E-9</v>
      </c>
      <c r="L107">
        <f t="shared" si="50"/>
        <v>1.152674847353172E-6</v>
      </c>
      <c r="M107">
        <f t="shared" si="51"/>
        <v>9.3757164596720196E-5</v>
      </c>
      <c r="N107">
        <f t="shared" si="52"/>
        <v>3.1437167866980751E-3</v>
      </c>
      <c r="O107">
        <f t="shared" si="53"/>
        <v>4.1370043022600216E-2</v>
      </c>
      <c r="P107">
        <f t="shared" si="54"/>
        <v>9.6014333703123363E-10</v>
      </c>
      <c r="Q107">
        <f t="shared" si="54"/>
        <v>3.8937524557630127E-8</v>
      </c>
      <c r="R107">
        <f t="shared" si="54"/>
        <v>2.6146165911655222E-6</v>
      </c>
      <c r="S107">
        <f t="shared" si="54"/>
        <v>1.3532384039450566E-4</v>
      </c>
      <c r="T107">
        <f t="shared" si="54"/>
        <v>3.6509120990449217E-3</v>
      </c>
      <c r="U107">
        <f t="shared" si="54"/>
        <v>4.3302582830745714E-2</v>
      </c>
      <c r="V107">
        <f t="shared" si="34"/>
        <v>9.4055901083715583E-10</v>
      </c>
      <c r="W107">
        <f t="shared" si="35"/>
        <v>3.2466324415430914E-8</v>
      </c>
      <c r="X107">
        <f t="shared" si="36"/>
        <v>1.4619417438123502E-6</v>
      </c>
      <c r="Y107">
        <f t="shared" si="37"/>
        <v>4.1566675797785464E-5</v>
      </c>
      <c r="Z107">
        <f t="shared" si="38"/>
        <v>5.0719531234684652E-4</v>
      </c>
      <c r="AA107">
        <f t="shared" si="39"/>
        <v>1.9325398081454989E-3</v>
      </c>
    </row>
    <row r="108" spans="1:27">
      <c r="A108">
        <f t="shared" si="41"/>
        <v>2.0014800002101243</v>
      </c>
      <c r="B108">
        <v>7.4</v>
      </c>
      <c r="C108">
        <f t="shared" si="40"/>
        <v>0.10000000000000053</v>
      </c>
      <c r="D108">
        <f t="shared" si="42"/>
        <v>3.7945376912295304E-12</v>
      </c>
      <c r="E108">
        <f t="shared" si="43"/>
        <v>3.765223808417329E-9</v>
      </c>
      <c r="F108">
        <f t="shared" si="44"/>
        <v>1.3744477649709144E-6</v>
      </c>
      <c r="G108">
        <f t="shared" si="45"/>
        <v>1.8457428754639618E-4</v>
      </c>
      <c r="H108">
        <f t="shared" si="46"/>
        <v>9.1184218467003295E-3</v>
      </c>
      <c r="I108">
        <f t="shared" si="47"/>
        <v>0.16571952418183733</v>
      </c>
      <c r="J108">
        <f t="shared" si="48"/>
        <v>9.5194322973971858E-12</v>
      </c>
      <c r="K108">
        <f t="shared" si="49"/>
        <v>3.4762955745811111E-9</v>
      </c>
      <c r="L108">
        <f t="shared" si="50"/>
        <v>6.8433401659814544E-7</v>
      </c>
      <c r="M108">
        <f t="shared" si="51"/>
        <v>6.1517010886806282E-5</v>
      </c>
      <c r="N108">
        <f t="shared" si="52"/>
        <v>2.2796261084533586E-3</v>
      </c>
      <c r="O108">
        <f t="shared" si="53"/>
        <v>3.3153976774726333E-2</v>
      </c>
      <c r="P108">
        <f t="shared" si="54"/>
        <v>5.0881402816450389E-10</v>
      </c>
      <c r="Q108">
        <f t="shared" si="54"/>
        <v>2.1949883371066387E-8</v>
      </c>
      <c r="R108">
        <f t="shared" si="54"/>
        <v>1.5960611677441025E-6</v>
      </c>
      <c r="S108">
        <f t="shared" si="54"/>
        <v>9.0282919289731117E-5</v>
      </c>
      <c r="T108">
        <f t="shared" si="54"/>
        <v>2.6740223162183673E-3</v>
      </c>
      <c r="U108">
        <f t="shared" si="54"/>
        <v>3.4899430926936412E-2</v>
      </c>
      <c r="V108">
        <f t="shared" si="34"/>
        <v>4.9929459586710669E-10</v>
      </c>
      <c r="W108">
        <f t="shared" si="35"/>
        <v>1.8473587796485278E-8</v>
      </c>
      <c r="X108">
        <f t="shared" si="36"/>
        <v>9.1172715114595703E-7</v>
      </c>
      <c r="Y108">
        <f t="shared" si="37"/>
        <v>2.8765908402924835E-5</v>
      </c>
      <c r="Z108">
        <f t="shared" si="38"/>
        <v>3.9439620776500874E-4</v>
      </c>
      <c r="AA108">
        <f t="shared" si="39"/>
        <v>1.7454541522100783E-3</v>
      </c>
    </row>
    <row r="109" spans="1:27">
      <c r="A109">
        <f t="shared" si="41"/>
        <v>2.0149030205422633</v>
      </c>
      <c r="B109">
        <v>7.4999999999999902</v>
      </c>
      <c r="C109">
        <f t="shared" si="40"/>
        <v>9.9999999999989875E-2</v>
      </c>
      <c r="D109">
        <f t="shared" si="42"/>
        <v>1.8257403997718913E-12</v>
      </c>
      <c r="E109">
        <f t="shared" si="43"/>
        <v>2.0021674610722645E-9</v>
      </c>
      <c r="F109">
        <f t="shared" si="44"/>
        <v>8.0773200319078777E-7</v>
      </c>
      <c r="G109">
        <f t="shared" si="45"/>
        <v>1.1987805830179622E-4</v>
      </c>
      <c r="H109">
        <f t="shared" si="46"/>
        <v>6.5451202128434128E-3</v>
      </c>
      <c r="I109">
        <f t="shared" si="47"/>
        <v>0.13146225370176709</v>
      </c>
      <c r="J109">
        <f t="shared" si="48"/>
        <v>4.5802713116864071E-12</v>
      </c>
      <c r="K109">
        <f t="shared" si="49"/>
        <v>1.8485291283179858E-9</v>
      </c>
      <c r="L109">
        <f t="shared" si="50"/>
        <v>4.0216769248419934E-7</v>
      </c>
      <c r="M109">
        <f t="shared" si="51"/>
        <v>3.995431820798478E-5</v>
      </c>
      <c r="N109">
        <f t="shared" si="52"/>
        <v>1.6362948732803889E-3</v>
      </c>
      <c r="O109">
        <f t="shared" si="53"/>
        <v>2.6300440623997723E-2</v>
      </c>
      <c r="P109">
        <f t="shared" si="54"/>
        <v>2.6695566147630225E-10</v>
      </c>
      <c r="Q109">
        <f t="shared" si="54"/>
        <v>1.2250481287458337E-8</v>
      </c>
      <c r="R109">
        <f t="shared" si="54"/>
        <v>9.6460188244963695E-7</v>
      </c>
      <c r="S109">
        <f t="shared" si="54"/>
        <v>5.9633998207264076E-5</v>
      </c>
      <c r="T109">
        <f t="shared" si="54"/>
        <v>1.9390353788626921E-3</v>
      </c>
      <c r="U109">
        <f t="shared" si="54"/>
        <v>2.7847098104342057E-2</v>
      </c>
      <c r="V109">
        <f t="shared" si="34"/>
        <v>2.6237539016461583E-10</v>
      </c>
      <c r="W109">
        <f t="shared" si="35"/>
        <v>1.0401952159140352E-8</v>
      </c>
      <c r="X109">
        <f t="shared" si="36"/>
        <v>5.6243418996543761E-7</v>
      </c>
      <c r="Y109">
        <f t="shared" si="37"/>
        <v>1.9679679999279296E-5</v>
      </c>
      <c r="Z109">
        <f t="shared" si="38"/>
        <v>3.0274050558230315E-4</v>
      </c>
      <c r="AA109">
        <f t="shared" si="39"/>
        <v>1.5466574803443336E-3</v>
      </c>
    </row>
    <row r="110" spans="1:27">
      <c r="A110">
        <f t="shared" si="41"/>
        <v>2.0281482472922843</v>
      </c>
      <c r="B110">
        <v>7.5999999999999899</v>
      </c>
      <c r="C110">
        <f t="shared" si="40"/>
        <v>9.9999999999999645E-2</v>
      </c>
      <c r="D110">
        <f t="shared" si="42"/>
        <v>8.695589325369678E-13</v>
      </c>
      <c r="E110">
        <f t="shared" si="43"/>
        <v>1.0538767955657071E-9</v>
      </c>
      <c r="F110">
        <f t="shared" si="44"/>
        <v>4.6987915801263036E-7</v>
      </c>
      <c r="G110">
        <f t="shared" si="45"/>
        <v>7.7070475697702697E-5</v>
      </c>
      <c r="H110">
        <f t="shared" si="46"/>
        <v>4.6504546688648342E-3</v>
      </c>
      <c r="I110">
        <f t="shared" si="47"/>
        <v>0.10323056617601328</v>
      </c>
      <c r="J110">
        <f t="shared" si="48"/>
        <v>2.181479816636223E-12</v>
      </c>
      <c r="K110">
        <f t="shared" si="49"/>
        <v>9.7300650027461161E-10</v>
      </c>
      <c r="L110">
        <f t="shared" si="50"/>
        <v>2.339516274926189E-7</v>
      </c>
      <c r="M110">
        <f t="shared" si="51"/>
        <v>2.5686921811117057E-5</v>
      </c>
      <c r="N110">
        <f t="shared" si="52"/>
        <v>1.1626241972079159E-3</v>
      </c>
      <c r="O110">
        <f t="shared" si="53"/>
        <v>2.0652387281090787E-2</v>
      </c>
      <c r="P110">
        <f t="shared" si="54"/>
        <v>1.3866799941654059E-10</v>
      </c>
      <c r="Q110">
        <f t="shared" si="54"/>
        <v>6.7691032844886082E-9</v>
      </c>
      <c r="R110">
        <f t="shared" si="54"/>
        <v>5.7716997974550419E-7</v>
      </c>
      <c r="S110">
        <f t="shared" si="54"/>
        <v>3.8997729049132248E-5</v>
      </c>
      <c r="T110">
        <f t="shared" si="54"/>
        <v>1.3920777563184491E-3</v>
      </c>
      <c r="U110">
        <f t="shared" si="54"/>
        <v>2.1998780147287844E-2</v>
      </c>
      <c r="V110">
        <f t="shared" si="34"/>
        <v>1.3648651959990436E-10</v>
      </c>
      <c r="W110">
        <f t="shared" si="35"/>
        <v>5.7960967842139964E-9</v>
      </c>
      <c r="X110">
        <f t="shared" si="36"/>
        <v>3.4321835225288532E-7</v>
      </c>
      <c r="Y110">
        <f t="shared" si="37"/>
        <v>1.3310807238015191E-5</v>
      </c>
      <c r="Z110">
        <f t="shared" si="38"/>
        <v>2.2945355911053317E-4</v>
      </c>
      <c r="AA110">
        <f t="shared" si="39"/>
        <v>1.3463928661970569E-3</v>
      </c>
    </row>
    <row r="111" spans="1:27">
      <c r="A111">
        <f t="shared" si="41"/>
        <v>2.0412203288596369</v>
      </c>
      <c r="B111">
        <v>7.6999999999999904</v>
      </c>
      <c r="C111">
        <f t="shared" si="40"/>
        <v>0.10000000000000053</v>
      </c>
      <c r="D111">
        <f t="shared" si="42"/>
        <v>4.0995942466350821E-13</v>
      </c>
      <c r="E111">
        <f t="shared" si="43"/>
        <v>5.4911226554773226E-10</v>
      </c>
      <c r="F111">
        <f t="shared" si="44"/>
        <v>2.7057454230118848E-7</v>
      </c>
      <c r="G111">
        <f t="shared" si="45"/>
        <v>4.9047653877278799E-5</v>
      </c>
      <c r="H111">
        <f t="shared" si="46"/>
        <v>3.2708080832409012E-3</v>
      </c>
      <c r="I111">
        <f t="shared" si="47"/>
        <v>8.0241198071055952E-2</v>
      </c>
      <c r="J111">
        <f t="shared" si="48"/>
        <v>1.0284733755008846E-12</v>
      </c>
      <c r="K111">
        <f t="shared" si="49"/>
        <v>5.0697558386951906E-10</v>
      </c>
      <c r="L111">
        <f t="shared" si="50"/>
        <v>1.3471837056397375E-7</v>
      </c>
      <c r="M111">
        <f t="shared" si="51"/>
        <v>1.6347158088216486E-5</v>
      </c>
      <c r="N111">
        <f t="shared" si="52"/>
        <v>8.1770942687789947E-4</v>
      </c>
      <c r="O111">
        <f t="shared" si="53"/>
        <v>1.6053116434880353E-2</v>
      </c>
      <c r="P111">
        <f t="shared" si="54"/>
        <v>7.1313281239965313E-11</v>
      </c>
      <c r="Q111">
        <f t="shared" si="54"/>
        <v>3.7031063546851052E-9</v>
      </c>
      <c r="R111">
        <f t="shared" si="54"/>
        <v>3.4191363353304145E-7</v>
      </c>
      <c r="S111">
        <f t="shared" si="54"/>
        <v>2.5248859305926968E-5</v>
      </c>
      <c r="T111">
        <f t="shared" si="54"/>
        <v>9.8946015508767854E-4</v>
      </c>
      <c r="U111">
        <f t="shared" si="54"/>
        <v>1.720577777094226E-2</v>
      </c>
      <c r="V111">
        <f t="shared" si="34"/>
        <v>7.0284807864464426E-11</v>
      </c>
      <c r="W111">
        <f t="shared" si="35"/>
        <v>3.1961307708155861E-9</v>
      </c>
      <c r="X111">
        <f t="shared" si="36"/>
        <v>2.071952629690677E-7</v>
      </c>
      <c r="Y111">
        <f t="shared" si="37"/>
        <v>8.9017012177104822E-6</v>
      </c>
      <c r="Z111">
        <f t="shared" si="38"/>
        <v>1.7175072820977907E-4</v>
      </c>
      <c r="AA111">
        <f t="shared" si="39"/>
        <v>1.1526613360619067E-3</v>
      </c>
    </row>
    <row r="112" spans="1:27">
      <c r="A112">
        <f t="shared" si="41"/>
        <v>2.0541237336955449</v>
      </c>
      <c r="B112">
        <v>7.7999999999999901</v>
      </c>
      <c r="C112">
        <f t="shared" si="40"/>
        <v>9.9999999999999645E-2</v>
      </c>
      <c r="D112">
        <f t="shared" si="42"/>
        <v>1.9132271228433579E-13</v>
      </c>
      <c r="E112">
        <f t="shared" si="43"/>
        <v>2.8321499713977823E-10</v>
      </c>
      <c r="F112">
        <f t="shared" si="44"/>
        <v>1.54230931968717E-7</v>
      </c>
      <c r="G112">
        <f t="shared" si="45"/>
        <v>3.0898132910051625E-5</v>
      </c>
      <c r="H112">
        <f t="shared" si="46"/>
        <v>2.2771860211734719E-3</v>
      </c>
      <c r="I112">
        <f t="shared" si="47"/>
        <v>6.174052234724537E-2</v>
      </c>
      <c r="J112">
        <f t="shared" si="48"/>
        <v>4.799750996688589E-13</v>
      </c>
      <c r="K112">
        <f t="shared" si="49"/>
        <v>2.6148220963944591E-10</v>
      </c>
      <c r="L112">
        <f t="shared" si="50"/>
        <v>7.6791185411153788E-8</v>
      </c>
      <c r="M112">
        <f t="shared" si="51"/>
        <v>1.0298079997366055E-5</v>
      </c>
      <c r="N112">
        <f t="shared" si="52"/>
        <v>5.6930166150961491E-4</v>
      </c>
      <c r="O112">
        <f t="shared" si="53"/>
        <v>1.2351856874232976E-2</v>
      </c>
      <c r="P112">
        <f t="shared" si="54"/>
        <v>3.6309615017920331E-11</v>
      </c>
      <c r="Q112">
        <f t="shared" si="54"/>
        <v>2.0056644886059631E-9</v>
      </c>
      <c r="R112">
        <f t="shared" si="54"/>
        <v>2.0053314160577448E-7</v>
      </c>
      <c r="S112">
        <f t="shared" si="54"/>
        <v>1.6184573613296872E-5</v>
      </c>
      <c r="T112">
        <f t="shared" si="54"/>
        <v>6.9629003762666406E-4</v>
      </c>
      <c r="U112">
        <f t="shared" si="54"/>
        <v>1.3323154810240486E-2</v>
      </c>
      <c r="V112">
        <f t="shared" si="34"/>
        <v>3.5829639918251472E-11</v>
      </c>
      <c r="W112">
        <f t="shared" si="35"/>
        <v>1.7441822789665171E-9</v>
      </c>
      <c r="X112">
        <f t="shared" si="36"/>
        <v>1.2374195619462069E-7</v>
      </c>
      <c r="Y112">
        <f t="shared" si="37"/>
        <v>5.8864936159308169E-6</v>
      </c>
      <c r="Z112">
        <f t="shared" si="38"/>
        <v>1.2698837611704915E-4</v>
      </c>
      <c r="AA112">
        <f t="shared" si="39"/>
        <v>9.7129793600751052E-4</v>
      </c>
    </row>
    <row r="113" spans="1:27">
      <c r="A113">
        <f t="shared" si="41"/>
        <v>2.0668627594729747</v>
      </c>
      <c r="B113">
        <v>7.8999999999999897</v>
      </c>
      <c r="C113">
        <f t="shared" si="40"/>
        <v>9.9999999999999645E-2</v>
      </c>
      <c r="D113">
        <f t="shared" si="42"/>
        <v>8.838485409338646E-14</v>
      </c>
      <c r="E113">
        <f t="shared" si="43"/>
        <v>1.4459624514424075E-10</v>
      </c>
      <c r="F113">
        <f t="shared" si="44"/>
        <v>8.7024532634995371E-8</v>
      </c>
      <c r="G113">
        <f t="shared" si="45"/>
        <v>1.9267789892558483E-5</v>
      </c>
      <c r="H113">
        <f t="shared" si="46"/>
        <v>1.5693782240029654E-3</v>
      </c>
      <c r="I113">
        <f t="shared" si="47"/>
        <v>4.7025006116230603E-2</v>
      </c>
      <c r="J113">
        <f t="shared" si="48"/>
        <v>2.2173284418864047E-13</v>
      </c>
      <c r="K113">
        <f t="shared" si="49"/>
        <v>1.3350050692132878E-10</v>
      </c>
      <c r="L113">
        <f t="shared" si="50"/>
        <v>4.3329291573290911E-8</v>
      </c>
      <c r="M113">
        <f t="shared" si="51"/>
        <v>6.4217874349766604E-6</v>
      </c>
      <c r="N113">
        <f t="shared" si="52"/>
        <v>3.9234810953278529E-4</v>
      </c>
      <c r="O113">
        <f t="shared" si="53"/>
        <v>9.4078592628480708E-3</v>
      </c>
      <c r="P113">
        <f t="shared" si="54"/>
        <v>1.8303322170157081E-11</v>
      </c>
      <c r="Q113">
        <f t="shared" si="54"/>
        <v>1.0754926336733913E-9</v>
      </c>
      <c r="R113">
        <f t="shared" si="54"/>
        <v>1.1644288370010504E-7</v>
      </c>
      <c r="S113">
        <f t="shared" si="54"/>
        <v>1.0271120336364878E-5</v>
      </c>
      <c r="T113">
        <f t="shared" si="54"/>
        <v>4.8510874970983934E-4</v>
      </c>
      <c r="U113">
        <f t="shared" si="54"/>
        <v>1.0214024481099811E-2</v>
      </c>
      <c r="V113">
        <f t="shared" si="34"/>
        <v>1.8081589325968441E-11</v>
      </c>
      <c r="W113">
        <f t="shared" si="35"/>
        <v>9.4199212675206266E-10</v>
      </c>
      <c r="X113">
        <f t="shared" si="36"/>
        <v>7.3113592126814124E-8</v>
      </c>
      <c r="Y113">
        <f t="shared" si="37"/>
        <v>3.8493329013882176E-6</v>
      </c>
      <c r="Z113">
        <f t="shared" si="38"/>
        <v>9.2760640177054054E-5</v>
      </c>
      <c r="AA113">
        <f t="shared" si="39"/>
        <v>8.0616521825174065E-4</v>
      </c>
    </row>
    <row r="114" spans="1:27">
      <c r="A114">
        <f t="shared" si="41"/>
        <v>2.0794415416798349</v>
      </c>
      <c r="B114">
        <v>7.9999999999999902</v>
      </c>
      <c r="C114">
        <f t="shared" si="40"/>
        <v>0.10000000000000053</v>
      </c>
      <c r="D114">
        <f t="shared" si="42"/>
        <v>4.0418168668298247E-14</v>
      </c>
      <c r="E114">
        <f t="shared" si="43"/>
        <v>7.3077763266921596E-11</v>
      </c>
      <c r="F114">
        <f t="shared" si="44"/>
        <v>4.8607062798588989E-8</v>
      </c>
      <c r="G114">
        <f t="shared" si="45"/>
        <v>1.1893756117874959E-5</v>
      </c>
      <c r="H114">
        <f t="shared" si="46"/>
        <v>1.0706418061191235E-3</v>
      </c>
      <c r="I114">
        <f t="shared" si="47"/>
        <v>3.5454787295505059E-2</v>
      </c>
      <c r="J114">
        <f t="shared" si="48"/>
        <v>1.0139786491301753E-13</v>
      </c>
      <c r="K114">
        <f t="shared" si="49"/>
        <v>6.7470067643035675E-11</v>
      </c>
      <c r="L114">
        <f t="shared" si="50"/>
        <v>2.4201331885974297E-8</v>
      </c>
      <c r="M114">
        <f t="shared" si="51"/>
        <v>3.9640858665344389E-6</v>
      </c>
      <c r="N114">
        <f t="shared" si="52"/>
        <v>2.6766287577647131E-4</v>
      </c>
      <c r="O114">
        <f t="shared" si="53"/>
        <v>7.0931122953155745E-3</v>
      </c>
      <c r="P114">
        <f t="shared" si="54"/>
        <v>9.1347204083652108E-12</v>
      </c>
      <c r="Q114">
        <f t="shared" si="54"/>
        <v>5.7097047360664186E-10</v>
      </c>
      <c r="R114">
        <f t="shared" si="54"/>
        <v>6.6941709975374514E-8</v>
      </c>
      <c r="S114">
        <f t="shared" si="54"/>
        <v>6.4534422461090403E-6</v>
      </c>
      <c r="T114">
        <f t="shared" si="54"/>
        <v>3.3461475658880084E-4</v>
      </c>
      <c r="U114">
        <f t="shared" si="54"/>
        <v>7.7525356104533654E-3</v>
      </c>
      <c r="V114">
        <f t="shared" si="34"/>
        <v>9.0333225434521938E-12</v>
      </c>
      <c r="W114">
        <f t="shared" si="35"/>
        <v>5.0350040596360618E-10</v>
      </c>
      <c r="X114">
        <f t="shared" si="36"/>
        <v>4.2740378089400217E-8</v>
      </c>
      <c r="Y114">
        <f t="shared" si="37"/>
        <v>2.4893563795746014E-6</v>
      </c>
      <c r="Z114">
        <f t="shared" si="38"/>
        <v>6.695188081232953E-5</v>
      </c>
      <c r="AA114">
        <f t="shared" si="39"/>
        <v>6.5942331513779099E-4</v>
      </c>
    </row>
    <row r="115" spans="1:27">
      <c r="A115">
        <f t="shared" si="41"/>
        <v>2.1041341542702074</v>
      </c>
      <c r="B115">
        <v>8.1999999999999993</v>
      </c>
      <c r="C115">
        <f t="shared" si="40"/>
        <v>0.20000000000000906</v>
      </c>
      <c r="D115">
        <f t="shared" si="42"/>
        <v>8.1986705737676867E-15</v>
      </c>
      <c r="E115">
        <f t="shared" si="43"/>
        <v>1.8105517697724669E-11</v>
      </c>
      <c r="F115">
        <f t="shared" si="44"/>
        <v>1.4709028045305556E-8</v>
      </c>
      <c r="G115">
        <f t="shared" si="45"/>
        <v>4.3960489826520662E-6</v>
      </c>
      <c r="H115">
        <f t="shared" si="46"/>
        <v>4.8333315560362841E-4</v>
      </c>
      <c r="I115">
        <f t="shared" si="47"/>
        <v>1.9549523252011758E-2</v>
      </c>
      <c r="J115">
        <f t="shared" si="48"/>
        <v>2.0568168195044296E-14</v>
      </c>
      <c r="K115">
        <f t="shared" si="49"/>
        <v>1.6716172597069721E-11</v>
      </c>
      <c r="L115">
        <f t="shared" si="50"/>
        <v>7.3235873337912775E-9</v>
      </c>
      <c r="M115">
        <f t="shared" si="51"/>
        <v>1.4651650385309641E-6</v>
      </c>
      <c r="N115">
        <f t="shared" si="52"/>
        <v>1.2083438330876243E-4</v>
      </c>
      <c r="O115">
        <f t="shared" si="53"/>
        <v>3.9110928121117924E-3</v>
      </c>
      <c r="P115">
        <f t="shared" si="54"/>
        <v>2.207989963137155E-12</v>
      </c>
      <c r="Q115">
        <f t="shared" si="54"/>
        <v>1.5616986547495722E-10</v>
      </c>
      <c r="R115">
        <f t="shared" si="54"/>
        <v>2.1470179080671458E-8</v>
      </c>
      <c r="S115">
        <f t="shared" si="54"/>
        <v>2.4723492143622709E-6</v>
      </c>
      <c r="T115">
        <f t="shared" si="54"/>
        <v>1.5449990558824616E-4</v>
      </c>
      <c r="U115">
        <f t="shared" si="54"/>
        <v>4.3341973878422051E-3</v>
      </c>
      <c r="V115">
        <f t="shared" si="34"/>
        <v>2.1874217949421107E-12</v>
      </c>
      <c r="W115">
        <f t="shared" si="35"/>
        <v>1.3945369287788749E-10</v>
      </c>
      <c r="X115">
        <f t="shared" si="36"/>
        <v>1.4146591746880181E-8</v>
      </c>
      <c r="Y115">
        <f t="shared" si="37"/>
        <v>1.0071841758313069E-6</v>
      </c>
      <c r="Z115">
        <f t="shared" si="38"/>
        <v>3.3665522279483723E-5</v>
      </c>
      <c r="AA115">
        <f t="shared" si="39"/>
        <v>4.2310457573041266E-4</v>
      </c>
    </row>
    <row r="116" spans="1:27">
      <c r="A116">
        <f t="shared" si="41"/>
        <v>2.1282317058492679</v>
      </c>
      <c r="B116">
        <v>8.4</v>
      </c>
      <c r="C116">
        <f t="shared" si="40"/>
        <v>0.20000000000000107</v>
      </c>
      <c r="D116">
        <f t="shared" si="42"/>
        <v>1.5969084918426896E-15</v>
      </c>
      <c r="E116">
        <f t="shared" si="43"/>
        <v>4.3073130549091973E-12</v>
      </c>
      <c r="F116">
        <f t="shared" si="44"/>
        <v>4.274037836581833E-9</v>
      </c>
      <c r="G116">
        <f t="shared" si="45"/>
        <v>1.5601839494264434E-6</v>
      </c>
      <c r="H116">
        <f t="shared" si="46"/>
        <v>2.0951675883644971E-4</v>
      </c>
      <c r="I116">
        <f t="shared" si="47"/>
        <v>1.0350641015173348E-2</v>
      </c>
      <c r="J116">
        <f t="shared" si="48"/>
        <v>4.0061961456783922E-15</v>
      </c>
      <c r="K116">
        <f t="shared" si="49"/>
        <v>3.9767870578217322E-12</v>
      </c>
      <c r="L116">
        <f t="shared" si="50"/>
        <v>2.1280324755465618E-9</v>
      </c>
      <c r="M116">
        <f t="shared" si="51"/>
        <v>5.1999579290350027E-7</v>
      </c>
      <c r="N116">
        <f t="shared" si="52"/>
        <v>5.2379664116431757E-5</v>
      </c>
      <c r="O116">
        <f t="shared" si="53"/>
        <v>2.070757284120886E-3</v>
      </c>
      <c r="P116">
        <f t="shared" si="54"/>
        <v>5.1277536367966629E-13</v>
      </c>
      <c r="Q116">
        <f t="shared" si="54"/>
        <v>4.1040159768437091E-11</v>
      </c>
      <c r="R116">
        <f t="shared" si="54"/>
        <v>6.6161105382809592E-9</v>
      </c>
      <c r="S116">
        <f t="shared" si="54"/>
        <v>9.1003149071411872E-7</v>
      </c>
      <c r="T116">
        <f t="shared" si="54"/>
        <v>6.8539284741662326E-5</v>
      </c>
      <c r="U116">
        <f t="shared" si="54"/>
        <v>2.3281010303035665E-3</v>
      </c>
      <c r="V116">
        <f t="shared" si="34"/>
        <v>5.0876916753398794E-13</v>
      </c>
      <c r="W116">
        <f t="shared" si="35"/>
        <v>3.7063372710615362E-11</v>
      </c>
      <c r="X116">
        <f t="shared" si="36"/>
        <v>4.488078062734397E-9</v>
      </c>
      <c r="Y116">
        <f t="shared" si="37"/>
        <v>3.9003569781061844E-7</v>
      </c>
      <c r="Z116">
        <f t="shared" si="38"/>
        <v>1.6159620625230568E-5</v>
      </c>
      <c r="AA116">
        <f t="shared" si="39"/>
        <v>2.5734374618268047E-4</v>
      </c>
    </row>
    <row r="117" spans="1:27">
      <c r="A117">
        <f t="shared" si="41"/>
        <v>2.1517622032594641</v>
      </c>
      <c r="B117">
        <v>8.6000000000000192</v>
      </c>
      <c r="C117">
        <f t="shared" si="40"/>
        <v>0.20000000000001883</v>
      </c>
      <c r="D117">
        <f t="shared" si="42"/>
        <v>2.9867479637664359E-16</v>
      </c>
      <c r="E117">
        <f t="shared" si="43"/>
        <v>9.8397458155477679E-13</v>
      </c>
      <c r="F117">
        <f t="shared" si="44"/>
        <v>1.1925447949820227E-9</v>
      </c>
      <c r="G117">
        <f t="shared" si="45"/>
        <v>5.3170536301420633E-7</v>
      </c>
      <c r="H117">
        <f t="shared" si="46"/>
        <v>8.7211327763178431E-5</v>
      </c>
      <c r="I117">
        <f t="shared" si="47"/>
        <v>5.2623565989780904E-3</v>
      </c>
      <c r="J117">
        <f t="shared" si="48"/>
        <v>7.4929141160410313E-16</v>
      </c>
      <c r="K117">
        <f t="shared" si="49"/>
        <v>9.0846830292326698E-13</v>
      </c>
      <c r="L117">
        <f t="shared" si="50"/>
        <v>5.9376499443798759E-10</v>
      </c>
      <c r="M117">
        <f t="shared" si="51"/>
        <v>1.7721279079512208E-7</v>
      </c>
      <c r="N117">
        <f t="shared" si="52"/>
        <v>2.1803029412788968E-5</v>
      </c>
      <c r="O117">
        <f t="shared" si="53"/>
        <v>1.0527911501327432E-3</v>
      </c>
      <c r="P117">
        <f t="shared" si="54"/>
        <v>1.1441564901799704E-13</v>
      </c>
      <c r="Q117">
        <f t="shared" si="54"/>
        <v>1.0362130802478822E-11</v>
      </c>
      <c r="R117">
        <f t="shared" si="54"/>
        <v>1.9588359187099881E-9</v>
      </c>
      <c r="S117">
        <f t="shared" si="54"/>
        <v>3.2183350018411548E-7</v>
      </c>
      <c r="T117">
        <f t="shared" si="54"/>
        <v>2.9213200418781743E-5</v>
      </c>
      <c r="U117">
        <f t="shared" si="54"/>
        <v>1.2014983555600413E-3</v>
      </c>
      <c r="V117">
        <f t="shared" ref="V117:V144" si="55">ABS(P117-J117)</f>
        <v>1.1366635760639294E-13</v>
      </c>
      <c r="W117">
        <f t="shared" ref="W117:W144" si="56">ABS(Q117-K117)</f>
        <v>9.453662499555555E-12</v>
      </c>
      <c r="X117">
        <f t="shared" ref="X117:X144" si="57">ABS(R117-L117)</f>
        <v>1.3650709242720004E-9</v>
      </c>
      <c r="Y117">
        <f t="shared" ref="Y117:Y144" si="58">ABS(S117-M117)</f>
        <v>1.4462070938899341E-7</v>
      </c>
      <c r="Z117">
        <f t="shared" ref="Z117:Z144" si="59">ABS(T117-N117)</f>
        <v>7.4101710059927747E-6</v>
      </c>
      <c r="AA117">
        <f t="shared" ref="AA117:AA144" si="60">ABS(U117-O117)</f>
        <v>1.4870720542729809E-4</v>
      </c>
    </row>
    <row r="118" spans="1:27">
      <c r="A118">
        <f t="shared" si="41"/>
        <v>2.1747517214841641</v>
      </c>
      <c r="B118">
        <v>8.8000000000000291</v>
      </c>
      <c r="C118">
        <f t="shared" si="40"/>
        <v>0.20000000000000995</v>
      </c>
      <c r="D118">
        <f t="shared" si="42"/>
        <v>5.3642671540136115E-17</v>
      </c>
      <c r="E118">
        <f t="shared" si="43"/>
        <v>2.1585126514123773E-13</v>
      </c>
      <c r="F118">
        <f t="shared" si="44"/>
        <v>3.1952461215761596E-10</v>
      </c>
      <c r="G118">
        <f t="shared" si="45"/>
        <v>1.7400412837492462E-7</v>
      </c>
      <c r="H118">
        <f t="shared" si="46"/>
        <v>3.4859432001077488E-5</v>
      </c>
      <c r="I118">
        <f t="shared" si="47"/>
        <v>2.5691329469645736E-3</v>
      </c>
      <c r="J118">
        <f t="shared" si="48"/>
        <v>1.345744387143977E-16</v>
      </c>
      <c r="K118">
        <f t="shared" si="49"/>
        <v>1.9928770133152472E-13</v>
      </c>
      <c r="L118">
        <f t="shared" si="50"/>
        <v>1.5909048478420218E-10</v>
      </c>
      <c r="M118">
        <f t="shared" si="51"/>
        <v>5.7994068414858551E-8</v>
      </c>
      <c r="N118">
        <f t="shared" si="52"/>
        <v>8.7149369322353921E-6</v>
      </c>
      <c r="O118">
        <f t="shared" si="53"/>
        <v>5.1398273363002453E-4</v>
      </c>
      <c r="P118">
        <f t="shared" si="54"/>
        <v>2.4528552856958751E-14</v>
      </c>
      <c r="Q118">
        <f t="shared" si="54"/>
        <v>2.5137224173835965E-12</v>
      </c>
      <c r="R118">
        <f t="shared" si="54"/>
        <v>5.5721344390944366E-10</v>
      </c>
      <c r="S118">
        <f t="shared" si="54"/>
        <v>1.0935390518375013E-7</v>
      </c>
      <c r="T118">
        <f t="shared" si="54"/>
        <v>1.196318804272208E-5</v>
      </c>
      <c r="U118">
        <f t="shared" si="54"/>
        <v>5.9576194565453156E-4</v>
      </c>
      <c r="V118">
        <f t="shared" si="55"/>
        <v>2.4393978418244353E-14</v>
      </c>
      <c r="W118">
        <f t="shared" si="56"/>
        <v>2.3144347160520716E-12</v>
      </c>
      <c r="X118">
        <f t="shared" si="57"/>
        <v>3.9812295912524148E-10</v>
      </c>
      <c r="Y118">
        <f t="shared" si="58"/>
        <v>5.1359836768891576E-8</v>
      </c>
      <c r="Z118">
        <f t="shared" si="59"/>
        <v>3.248251110486688E-6</v>
      </c>
      <c r="AA118">
        <f t="shared" si="60"/>
        <v>8.1779212024507032E-5</v>
      </c>
    </row>
    <row r="119" spans="1:27">
      <c r="A119">
        <f t="shared" si="41"/>
        <v>2.197224577336224</v>
      </c>
      <c r="B119">
        <v>9.0000000000000409</v>
      </c>
      <c r="C119">
        <f t="shared" si="40"/>
        <v>0.20000000000001172</v>
      </c>
      <c r="D119">
        <f t="shared" si="42"/>
        <v>9.2517962144986472E-18</v>
      </c>
      <c r="E119">
        <f t="shared" si="43"/>
        <v>4.5470439751817383E-14</v>
      </c>
      <c r="F119">
        <f t="shared" si="44"/>
        <v>8.2212483675258345E-11</v>
      </c>
      <c r="G119">
        <f t="shared" si="45"/>
        <v>5.4682945648396409E-8</v>
      </c>
      <c r="H119">
        <f t="shared" si="46"/>
        <v>1.3380475632606009E-5</v>
      </c>
      <c r="I119">
        <f t="shared" si="47"/>
        <v>1.2044720318837767E-3</v>
      </c>
      <c r="J119">
        <f t="shared" si="48"/>
        <v>2.3210165469379708E-17</v>
      </c>
      <c r="K119">
        <f t="shared" si="49"/>
        <v>4.1981219849436319E-14</v>
      </c>
      <c r="L119">
        <f t="shared" si="50"/>
        <v>4.093338473957181E-11</v>
      </c>
      <c r="M119">
        <f t="shared" si="51"/>
        <v>1.822535201133826E-8</v>
      </c>
      <c r="N119">
        <f t="shared" si="52"/>
        <v>3.345149205468106E-6</v>
      </c>
      <c r="O119">
        <f t="shared" si="53"/>
        <v>2.4096761059406172E-4</v>
      </c>
      <c r="P119">
        <f t="shared" si="54"/>
        <v>5.0522710835352416E-15</v>
      </c>
      <c r="Q119">
        <f t="shared" si="54"/>
        <v>5.8588689914655526E-13</v>
      </c>
      <c r="R119">
        <f t="shared" si="54"/>
        <v>1.5229068284625019E-10</v>
      </c>
      <c r="S119">
        <f t="shared" si="54"/>
        <v>3.5699782157332339E-8</v>
      </c>
      <c r="T119">
        <f t="shared" si="54"/>
        <v>4.7069863724965672E-6</v>
      </c>
      <c r="U119">
        <f t="shared" si="54"/>
        <v>2.8382494235400956E-4</v>
      </c>
      <c r="V119">
        <f t="shared" si="55"/>
        <v>5.0290609180658617E-15</v>
      </c>
      <c r="W119">
        <f t="shared" si="56"/>
        <v>5.4390567929711895E-13</v>
      </c>
      <c r="X119">
        <f t="shared" si="57"/>
        <v>1.1135729810667838E-10</v>
      </c>
      <c r="Y119">
        <f t="shared" si="58"/>
        <v>1.7474430145994079E-8</v>
      </c>
      <c r="Z119">
        <f t="shared" si="59"/>
        <v>1.3618371670284612E-6</v>
      </c>
      <c r="AA119">
        <f t="shared" si="60"/>
        <v>4.2857331759947842E-5</v>
      </c>
    </row>
    <row r="120" spans="1:27">
      <c r="A120">
        <f t="shared" si="41"/>
        <v>2.219203484054999</v>
      </c>
      <c r="B120">
        <v>9.2000000000000401</v>
      </c>
      <c r="C120">
        <f t="shared" si="40"/>
        <v>0.19999999999999929</v>
      </c>
      <c r="D120">
        <f t="shared" si="42"/>
        <v>1.5323409897889644E-18</v>
      </c>
      <c r="E120">
        <f t="shared" si="43"/>
        <v>9.1985084486143736E-15</v>
      </c>
      <c r="F120">
        <f t="shared" si="44"/>
        <v>2.0313507660855924E-11</v>
      </c>
      <c r="G120">
        <f t="shared" si="45"/>
        <v>1.6502811953265558E-8</v>
      </c>
      <c r="H120">
        <f t="shared" si="46"/>
        <v>4.9321525171208009E-6</v>
      </c>
      <c r="I120">
        <f t="shared" si="47"/>
        <v>5.4227622336007746E-4</v>
      </c>
      <c r="J120">
        <f t="shared" si="48"/>
        <v>3.8442143670197834E-18</v>
      </c>
      <c r="K120">
        <f t="shared" si="49"/>
        <v>8.4926516562387768E-15</v>
      </c>
      <c r="L120">
        <f t="shared" si="50"/>
        <v>1.0114043358384672E-11</v>
      </c>
      <c r="M120">
        <f t="shared" si="51"/>
        <v>5.5002442435908836E-9</v>
      </c>
      <c r="N120">
        <f t="shared" si="52"/>
        <v>1.2330492971183588E-6</v>
      </c>
      <c r="O120">
        <f t="shared" si="53"/>
        <v>1.0848820260332822E-4</v>
      </c>
      <c r="P120">
        <f t="shared" si="54"/>
        <v>9.9983787484938405E-16</v>
      </c>
      <c r="Q120">
        <f t="shared" si="54"/>
        <v>1.3120140218385124E-13</v>
      </c>
      <c r="R120">
        <f t="shared" si="54"/>
        <v>3.9990174809639045E-11</v>
      </c>
      <c r="S120">
        <f t="shared" si="54"/>
        <v>1.1197602739533072E-8</v>
      </c>
      <c r="T120">
        <f t="shared" si="54"/>
        <v>1.7793737254478855E-6</v>
      </c>
      <c r="U120">
        <f t="shared" si="54"/>
        <v>1.2991418650195772E-4</v>
      </c>
      <c r="V120">
        <f t="shared" si="55"/>
        <v>9.9599366048236435E-16</v>
      </c>
      <c r="W120">
        <f t="shared" si="56"/>
        <v>1.2270875052761246E-13</v>
      </c>
      <c r="X120">
        <f t="shared" si="57"/>
        <v>2.9876131451254373E-11</v>
      </c>
      <c r="Y120">
        <f t="shared" si="58"/>
        <v>5.6973584959421884E-9</v>
      </c>
      <c r="Z120">
        <f t="shared" si="59"/>
        <v>5.4632442832952679E-7</v>
      </c>
      <c r="AA120">
        <f t="shared" si="60"/>
        <v>2.14259838986295E-5</v>
      </c>
    </row>
    <row r="121" spans="1:27">
      <c r="A121">
        <f t="shared" si="41"/>
        <v>2.2407096892759637</v>
      </c>
      <c r="B121">
        <v>9.4000000000000501</v>
      </c>
      <c r="C121">
        <f t="shared" si="40"/>
        <v>0.20000000000000995</v>
      </c>
      <c r="D121">
        <f t="shared" si="42"/>
        <v>2.4372928190332359E-19</v>
      </c>
      <c r="E121">
        <f t="shared" si="43"/>
        <v>1.7870166456327467E-15</v>
      </c>
      <c r="F121">
        <f t="shared" si="44"/>
        <v>4.820088418587108E-12</v>
      </c>
      <c r="G121">
        <f t="shared" si="45"/>
        <v>4.7828518647448497E-9</v>
      </c>
      <c r="H121">
        <f t="shared" si="46"/>
        <v>1.7459201338815133E-6</v>
      </c>
      <c r="I121">
        <f t="shared" si="47"/>
        <v>2.3445923012645323E-4</v>
      </c>
      <c r="J121">
        <f t="shared" si="48"/>
        <v>6.1144850486914725E-19</v>
      </c>
      <c r="K121">
        <f t="shared" si="49"/>
        <v>1.6498881269762098E-15</v>
      </c>
      <c r="L121">
        <f t="shared" si="50"/>
        <v>2.3999096596586348E-12</v>
      </c>
      <c r="M121">
        <f t="shared" si="51"/>
        <v>1.5940830878706833E-9</v>
      </c>
      <c r="N121">
        <f t="shared" si="52"/>
        <v>4.3648398674502367E-7</v>
      </c>
      <c r="O121">
        <f t="shared" si="53"/>
        <v>4.6906095757934766E-5</v>
      </c>
      <c r="P121">
        <f t="shared" si="54"/>
        <v>1.9010815379071672E-16</v>
      </c>
      <c r="Q121">
        <f t="shared" si="54"/>
        <v>2.8228733046673468E-14</v>
      </c>
      <c r="R121">
        <f t="shared" si="54"/>
        <v>1.0089310596979263E-11</v>
      </c>
      <c r="S121">
        <f t="shared" si="54"/>
        <v>3.3745259048632925E-9</v>
      </c>
      <c r="T121">
        <f t="shared" si="54"/>
        <v>6.4627837837648304E-7</v>
      </c>
      <c r="U121">
        <f t="shared" si="54"/>
        <v>5.7133498556194053E-5</v>
      </c>
      <c r="V121">
        <f t="shared" si="55"/>
        <v>1.8949670528584757E-16</v>
      </c>
      <c r="W121">
        <f t="shared" si="56"/>
        <v>2.6578844919697259E-14</v>
      </c>
      <c r="X121">
        <f t="shared" si="57"/>
        <v>7.6894009373206279E-12</v>
      </c>
      <c r="Y121">
        <f t="shared" si="58"/>
        <v>1.7804428169926092E-9</v>
      </c>
      <c r="Z121">
        <f t="shared" si="59"/>
        <v>2.0979439163145938E-7</v>
      </c>
      <c r="AA121">
        <f t="shared" si="60"/>
        <v>1.0227402798259288E-5</v>
      </c>
    </row>
    <row r="122" spans="1:27">
      <c r="A122">
        <f t="shared" si="41"/>
        <v>2.2617630984737969</v>
      </c>
      <c r="B122">
        <v>9.60000000000006</v>
      </c>
      <c r="C122">
        <f t="shared" si="40"/>
        <v>0.20000000000000995</v>
      </c>
      <c r="D122">
        <f t="shared" si="42"/>
        <v>3.7229874544749636E-20</v>
      </c>
      <c r="E122">
        <f t="shared" si="43"/>
        <v>3.3340442386218509E-16</v>
      </c>
      <c r="F122">
        <f t="shared" si="44"/>
        <v>1.0983902305724349E-12</v>
      </c>
      <c r="G122">
        <f t="shared" si="45"/>
        <v>1.331212794398183E-9</v>
      </c>
      <c r="H122">
        <f t="shared" si="46"/>
        <v>5.9353156801572566E-7</v>
      </c>
      <c r="I122">
        <f t="shared" si="47"/>
        <v>9.735217982864652E-5</v>
      </c>
      <c r="J122">
        <f t="shared" si="48"/>
        <v>9.3399327930907378E-20</v>
      </c>
      <c r="K122">
        <f t="shared" si="49"/>
        <v>3.0782030025063958E-16</v>
      </c>
      <c r="L122">
        <f t="shared" si="50"/>
        <v>5.4688567833329334E-13</v>
      </c>
      <c r="M122">
        <f t="shared" si="51"/>
        <v>4.4368169073963615E-10</v>
      </c>
      <c r="N122">
        <f t="shared" si="52"/>
        <v>1.4838423593327474E-7</v>
      </c>
      <c r="O122">
        <f t="shared" si="53"/>
        <v>1.9476352740829745E-5</v>
      </c>
      <c r="P122">
        <f t="shared" si="54"/>
        <v>3.4729627485644061E-17</v>
      </c>
      <c r="Q122">
        <f t="shared" si="54"/>
        <v>5.8354253496062688E-15</v>
      </c>
      <c r="R122">
        <f t="shared" si="54"/>
        <v>2.4456702570750383E-12</v>
      </c>
      <c r="S122">
        <f t="shared" si="54"/>
        <v>9.7707679161247577E-10</v>
      </c>
      <c r="T122">
        <f t="shared" si="54"/>
        <v>2.2552791271863859E-7</v>
      </c>
      <c r="U122">
        <f t="shared" si="54"/>
        <v>2.4140890164849122E-5</v>
      </c>
      <c r="V122">
        <f t="shared" si="55"/>
        <v>3.4636228157713151E-17</v>
      </c>
      <c r="W122">
        <f t="shared" si="56"/>
        <v>5.5276050493556292E-15</v>
      </c>
      <c r="X122">
        <f t="shared" si="57"/>
        <v>1.898784578741745E-12</v>
      </c>
      <c r="Y122">
        <f t="shared" si="58"/>
        <v>5.3339510087283967E-10</v>
      </c>
      <c r="Z122">
        <f t="shared" si="59"/>
        <v>7.7143676785363848E-8</v>
      </c>
      <c r="AA122">
        <f t="shared" si="60"/>
        <v>4.6645374240193778E-6</v>
      </c>
    </row>
    <row r="123" spans="1:27">
      <c r="A123">
        <f t="shared" si="41"/>
        <v>2.2823823856765335</v>
      </c>
      <c r="B123">
        <v>9.80000000000007</v>
      </c>
      <c r="C123">
        <f t="shared" si="40"/>
        <v>0.20000000000000995</v>
      </c>
      <c r="D123">
        <f t="shared" si="42"/>
        <v>5.4615400222626289E-21</v>
      </c>
      <c r="E123">
        <f t="shared" si="43"/>
        <v>5.9738429669675623E-17</v>
      </c>
      <c r="F123">
        <f t="shared" si="44"/>
        <v>2.4037981799812057E-13</v>
      </c>
      <c r="G123">
        <f t="shared" si="45"/>
        <v>3.5583422717542835E-10</v>
      </c>
      <c r="H123">
        <f t="shared" si="46"/>
        <v>1.9377732478112069E-7</v>
      </c>
      <c r="I123">
        <f t="shared" si="47"/>
        <v>3.8820731092101583E-5</v>
      </c>
      <c r="J123">
        <f t="shared" si="48"/>
        <v>1.3701474253799765E-20</v>
      </c>
      <c r="K123">
        <f t="shared" si="49"/>
        <v>5.5154341218406744E-17</v>
      </c>
      <c r="L123">
        <f t="shared" si="50"/>
        <v>1.1968449478563204E-13</v>
      </c>
      <c r="M123">
        <f t="shared" si="51"/>
        <v>1.1859646496832178E-10</v>
      </c>
      <c r="N123">
        <f t="shared" si="52"/>
        <v>4.8444769963909978E-8</v>
      </c>
      <c r="O123">
        <f t="shared" si="53"/>
        <v>7.7665056266586418E-6</v>
      </c>
      <c r="P123">
        <f t="shared" si="54"/>
        <v>6.0957581295586933E-18</v>
      </c>
      <c r="Q123">
        <f t="shared" si="54"/>
        <v>1.1589958191721619E-15</v>
      </c>
      <c r="R123">
        <f t="shared" si="54"/>
        <v>5.6959023172341492E-13</v>
      </c>
      <c r="S123">
        <f t="shared" si="54"/>
        <v>2.7181464339709626E-10</v>
      </c>
      <c r="T123">
        <f t="shared" si="54"/>
        <v>7.5615215657085721E-8</v>
      </c>
      <c r="U123">
        <f t="shared" si="54"/>
        <v>9.8004036225237544E-6</v>
      </c>
      <c r="V123">
        <f t="shared" si="55"/>
        <v>6.0820566553048936E-18</v>
      </c>
      <c r="W123">
        <f t="shared" si="56"/>
        <v>1.1038414779537551E-15</v>
      </c>
      <c r="X123">
        <f t="shared" si="57"/>
        <v>4.4990573693778286E-13</v>
      </c>
      <c r="Y123">
        <f t="shared" si="58"/>
        <v>1.5321817842877448E-10</v>
      </c>
      <c r="Z123">
        <f t="shared" si="59"/>
        <v>2.7170445693175743E-8</v>
      </c>
      <c r="AA123">
        <f t="shared" si="60"/>
        <v>2.0338979958651126E-6</v>
      </c>
    </row>
    <row r="124" spans="1:27">
      <c r="A124">
        <f t="shared" si="41"/>
        <v>2.3025850929940557</v>
      </c>
      <c r="B124">
        <v>10.000000000000099</v>
      </c>
      <c r="C124">
        <f t="shared" si="40"/>
        <v>0.20000000000002949</v>
      </c>
      <c r="D124">
        <f t="shared" si="42"/>
        <v>7.6945986266988418E-22</v>
      </c>
      <c r="E124">
        <f t="shared" si="43"/>
        <v>1.0279773571659815E-17</v>
      </c>
      <c r="F124">
        <f t="shared" si="44"/>
        <v>5.0522710835329224E-14</v>
      </c>
      <c r="G124">
        <f t="shared" si="45"/>
        <v>9.1347204083583242E-11</v>
      </c>
      <c r="H124">
        <f t="shared" si="46"/>
        <v>6.0758828498197191E-8</v>
      </c>
      <c r="I124">
        <f t="shared" si="47"/>
        <v>1.4867195147335732E-5</v>
      </c>
      <c r="J124">
        <f t="shared" si="48"/>
        <v>1.9303592859759062E-21</v>
      </c>
      <c r="K124">
        <f t="shared" si="49"/>
        <v>9.4909448131525327E-18</v>
      </c>
      <c r="L124">
        <f t="shared" si="50"/>
        <v>2.515512812965951E-14</v>
      </c>
      <c r="M124">
        <f t="shared" si="51"/>
        <v>3.0445231688495953E-11</v>
      </c>
      <c r="N124">
        <f t="shared" si="52"/>
        <v>1.5189844700336141E-8</v>
      </c>
      <c r="O124">
        <f t="shared" si="53"/>
        <v>2.9743426132411917E-6</v>
      </c>
      <c r="P124">
        <f t="shared" si="54"/>
        <v>1.0279773571659713E-18</v>
      </c>
      <c r="Q124">
        <f t="shared" si="54"/>
        <v>2.2116654916243325E-16</v>
      </c>
      <c r="R124">
        <f t="shared" si="54"/>
        <v>1.2745456180275183E-13</v>
      </c>
      <c r="S124">
        <f t="shared" si="54"/>
        <v>7.2651606558370797E-11</v>
      </c>
      <c r="T124">
        <f t="shared" si="54"/>
        <v>2.4358262728621185E-8</v>
      </c>
      <c r="U124">
        <f t="shared" si="54"/>
        <v>3.8226352909609736E-6</v>
      </c>
      <c r="V124">
        <f t="shared" si="55"/>
        <v>1.0260469978799954E-18</v>
      </c>
      <c r="W124">
        <f t="shared" si="56"/>
        <v>2.1167560434928072E-16</v>
      </c>
      <c r="X124">
        <f t="shared" si="57"/>
        <v>1.0229943367309232E-13</v>
      </c>
      <c r="Y124">
        <f t="shared" si="58"/>
        <v>4.2206374869874845E-11</v>
      </c>
      <c r="Z124">
        <f t="shared" si="59"/>
        <v>9.1684180282850447E-9</v>
      </c>
      <c r="AA124">
        <f t="shared" si="60"/>
        <v>8.4829267771978192E-7</v>
      </c>
    </row>
    <row r="125" spans="1:27">
      <c r="A125">
        <f t="shared" si="41"/>
        <v>2.3223877202902354</v>
      </c>
      <c r="B125">
        <v>10.200000000000101</v>
      </c>
      <c r="C125">
        <f t="shared" si="40"/>
        <v>0.20000000000000107</v>
      </c>
      <c r="D125">
        <f t="shared" si="42"/>
        <v>1.0411451706181599E-22</v>
      </c>
      <c r="E125">
        <f t="shared" si="43"/>
        <v>1.6988997930259629E-18</v>
      </c>
      <c r="F125">
        <f t="shared" si="44"/>
        <v>1.0198346323458817E-14</v>
      </c>
      <c r="G125">
        <f t="shared" si="45"/>
        <v>2.2521497623982802E-11</v>
      </c>
      <c r="H125">
        <f t="shared" si="46"/>
        <v>1.8296595861222418E-8</v>
      </c>
      <c r="I125">
        <f t="shared" si="47"/>
        <v>5.4682560515887639E-6</v>
      </c>
      <c r="J125">
        <f t="shared" si="48"/>
        <v>2.6119416302991454E-22</v>
      </c>
      <c r="K125">
        <f t="shared" si="49"/>
        <v>1.5685330096314757E-18</v>
      </c>
      <c r="L125">
        <f t="shared" si="50"/>
        <v>5.0777304747839512E-15</v>
      </c>
      <c r="M125">
        <f t="shared" si="51"/>
        <v>7.5062200317228457E-12</v>
      </c>
      <c r="N125">
        <f t="shared" si="52"/>
        <v>4.5741903941585692E-9</v>
      </c>
      <c r="O125">
        <f t="shared" si="53"/>
        <v>1.093983554609435E-6</v>
      </c>
      <c r="P125">
        <f t="shared" si="54"/>
        <v>1.6655880323783786E-19</v>
      </c>
      <c r="Q125">
        <f t="shared" si="54"/>
        <v>4.0549474921443496E-17</v>
      </c>
      <c r="R125">
        <f t="shared" si="54"/>
        <v>2.7401633695438555E-14</v>
      </c>
      <c r="S125">
        <f t="shared" si="54"/>
        <v>1.8657172022095661E-11</v>
      </c>
      <c r="T125">
        <f t="shared" si="54"/>
        <v>7.5389636018701302E-9</v>
      </c>
      <c r="U125">
        <f t="shared" si="54"/>
        <v>1.4325506578491026E-6</v>
      </c>
      <c r="V125">
        <f t="shared" si="55"/>
        <v>1.6629760907480794E-19</v>
      </c>
      <c r="W125">
        <f t="shared" si="56"/>
        <v>3.8980941911812019E-17</v>
      </c>
      <c r="X125">
        <f t="shared" si="57"/>
        <v>2.2323903220654604E-14</v>
      </c>
      <c r="Y125">
        <f t="shared" si="58"/>
        <v>1.1150951990372815E-11</v>
      </c>
      <c r="Z125">
        <f t="shared" si="59"/>
        <v>2.9647732077115609E-9</v>
      </c>
      <c r="AA125">
        <f t="shared" si="60"/>
        <v>3.3856710323966757E-7</v>
      </c>
    </row>
    <row r="126" spans="1:27">
      <c r="A126">
        <f t="shared" si="41"/>
        <v>2.3418058061473368</v>
      </c>
      <c r="B126">
        <v>10.4000000000001</v>
      </c>
      <c r="C126">
        <f t="shared" si="40"/>
        <v>0.19999999999999929</v>
      </c>
      <c r="D126">
        <f t="shared" si="42"/>
        <v>1.3530000847194885E-23</v>
      </c>
      <c r="E126">
        <f t="shared" si="43"/>
        <v>2.6965792891419017E-19</v>
      </c>
      <c r="F126">
        <f t="shared" si="44"/>
        <v>1.9771247994226441E-15</v>
      </c>
      <c r="G126">
        <f t="shared" si="45"/>
        <v>5.3328637822646585E-12</v>
      </c>
      <c r="H126">
        <f t="shared" si="46"/>
        <v>5.2916658929075265E-9</v>
      </c>
      <c r="I126">
        <f t="shared" si="47"/>
        <v>1.9316563183364836E-6</v>
      </c>
      <c r="J126">
        <f t="shared" si="48"/>
        <v>3.3942982658017647E-23</v>
      </c>
      <c r="K126">
        <f t="shared" si="49"/>
        <v>2.4896545667205304E-19</v>
      </c>
      <c r="L126">
        <f t="shared" si="50"/>
        <v>9.8440536613141705E-16</v>
      </c>
      <c r="M126">
        <f t="shared" si="51"/>
        <v>1.7773972946744571E-12</v>
      </c>
      <c r="N126">
        <f t="shared" si="52"/>
        <v>1.3229284551086412E-9</v>
      </c>
      <c r="O126">
        <f t="shared" si="53"/>
        <v>3.8644866397643263E-7</v>
      </c>
      <c r="P126">
        <f t="shared" si="54"/>
        <v>2.5928647010979573E-20</v>
      </c>
      <c r="Q126">
        <f t="shared" si="54"/>
        <v>7.1429769505647819E-18</v>
      </c>
      <c r="R126">
        <f t="shared" si="54"/>
        <v>5.6601214411150548E-15</v>
      </c>
      <c r="S126">
        <f t="shared" si="54"/>
        <v>4.6033567173355614E-12</v>
      </c>
      <c r="T126">
        <f t="shared" si="54"/>
        <v>2.2418430432747386E-9</v>
      </c>
      <c r="U126">
        <f t="shared" si="54"/>
        <v>5.1580474459536395E-7</v>
      </c>
      <c r="V126">
        <f t="shared" si="55"/>
        <v>2.5894704028321555E-20</v>
      </c>
      <c r="W126">
        <f t="shared" si="56"/>
        <v>6.8940114938927292E-18</v>
      </c>
      <c r="X126">
        <f t="shared" si="57"/>
        <v>4.6757160749836375E-15</v>
      </c>
      <c r="Y126">
        <f t="shared" si="58"/>
        <v>2.8259594226611043E-12</v>
      </c>
      <c r="Z126">
        <f t="shared" si="59"/>
        <v>9.1891458816609742E-10</v>
      </c>
      <c r="AA126">
        <f t="shared" si="60"/>
        <v>1.2935608061893132E-7</v>
      </c>
    </row>
    <row r="127" spans="1:27">
      <c r="A127">
        <f t="shared" si="41"/>
        <v>2.3608540011180308</v>
      </c>
      <c r="B127">
        <v>10.600000000000099</v>
      </c>
      <c r="C127">
        <f t="shared" si="40"/>
        <v>0.19999999999999929</v>
      </c>
      <c r="D127">
        <f t="shared" si="42"/>
        <v>1.6886978006612646E-24</v>
      </c>
      <c r="E127">
        <f t="shared" si="43"/>
        <v>4.1107986476479031E-20</v>
      </c>
      <c r="F127">
        <f t="shared" si="44"/>
        <v>3.6813405134770761E-16</v>
      </c>
      <c r="G127">
        <f t="shared" si="45"/>
        <v>1.2128058795900432E-12</v>
      </c>
      <c r="H127">
        <f t="shared" si="46"/>
        <v>1.4698807938142838E-9</v>
      </c>
      <c r="I127">
        <f t="shared" si="47"/>
        <v>6.5535777301722138E-7</v>
      </c>
      <c r="J127">
        <f t="shared" si="48"/>
        <v>4.2364698132566367E-24</v>
      </c>
      <c r="K127">
        <f t="shared" si="49"/>
        <v>3.7953523811428396E-20</v>
      </c>
      <c r="L127">
        <f t="shared" si="50"/>
        <v>1.8329299986940999E-16</v>
      </c>
      <c r="M127">
        <f t="shared" si="51"/>
        <v>4.0421769191209359E-13</v>
      </c>
      <c r="N127">
        <f t="shared" si="52"/>
        <v>3.6747352669428542E-10</v>
      </c>
      <c r="O127">
        <f t="shared" si="53"/>
        <v>1.3111138529403686E-7</v>
      </c>
      <c r="P127">
        <f t="shared" si="54"/>
        <v>3.8781119317432683E-21</v>
      </c>
      <c r="Q127">
        <f t="shared" si="54"/>
        <v>1.2089309141870617E-18</v>
      </c>
      <c r="R127">
        <f t="shared" si="54"/>
        <v>1.1233194094678965E-15</v>
      </c>
      <c r="S127">
        <f t="shared" si="54"/>
        <v>1.0912686146059197E-12</v>
      </c>
      <c r="T127">
        <f t="shared" si="54"/>
        <v>6.405115725846634E-10</v>
      </c>
      <c r="U127">
        <f t="shared" si="54"/>
        <v>1.7843863714755691E-7</v>
      </c>
      <c r="V127">
        <f t="shared" si="55"/>
        <v>3.873875461930012E-21</v>
      </c>
      <c r="W127">
        <f t="shared" si="56"/>
        <v>1.1709773903756334E-18</v>
      </c>
      <c r="X127">
        <f t="shared" si="57"/>
        <v>9.4002640959848663E-16</v>
      </c>
      <c r="Y127">
        <f t="shared" si="58"/>
        <v>6.8705092269382612E-13</v>
      </c>
      <c r="Z127">
        <f t="shared" si="59"/>
        <v>2.7303804589037798E-10</v>
      </c>
      <c r="AA127">
        <f t="shared" si="60"/>
        <v>4.732725185352005E-8</v>
      </c>
    </row>
    <row r="128" spans="1:27">
      <c r="A128">
        <f t="shared" si="41"/>
        <v>2.3795461341301833</v>
      </c>
      <c r="B128">
        <v>10.8000000000001</v>
      </c>
      <c r="C128">
        <f t="shared" si="40"/>
        <v>0.20000000000000107</v>
      </c>
      <c r="D128">
        <f t="shared" si="42"/>
        <v>2.024322194526987E-25</v>
      </c>
      <c r="E128">
        <f t="shared" si="43"/>
        <v>6.018840024532543E-21</v>
      </c>
      <c r="F128">
        <f t="shared" si="44"/>
        <v>6.5834187799217197E-17</v>
      </c>
      <c r="G128">
        <f t="shared" si="45"/>
        <v>2.6490837085501012E-13</v>
      </c>
      <c r="H128">
        <f t="shared" si="46"/>
        <v>3.9214384219325062E-10</v>
      </c>
      <c r="I128">
        <f t="shared" si="47"/>
        <v>2.1355052118732077E-7</v>
      </c>
      <c r="J128">
        <f t="shared" si="48"/>
        <v>5.0784574161586553E-25</v>
      </c>
      <c r="K128">
        <f t="shared" si="49"/>
        <v>5.5569782849612361E-21</v>
      </c>
      <c r="L128">
        <f t="shared" si="50"/>
        <v>3.2778673234677863E-17</v>
      </c>
      <c r="M128">
        <f t="shared" si="51"/>
        <v>8.8291664838729914E-14</v>
      </c>
      <c r="N128">
        <f t="shared" si="52"/>
        <v>9.8036848476848783E-11</v>
      </c>
      <c r="O128">
        <f t="shared" si="53"/>
        <v>4.2723083201147053E-8</v>
      </c>
      <c r="P128">
        <f t="shared" si="54"/>
        <v>5.5730000227152661E-22</v>
      </c>
      <c r="Q128">
        <f t="shared" si="54"/>
        <v>1.9658570692895826E-19</v>
      </c>
      <c r="R128">
        <f t="shared" si="54"/>
        <v>2.1419483654204144E-16</v>
      </c>
      <c r="S128">
        <f t="shared" si="54"/>
        <v>2.4855180449747819E-13</v>
      </c>
      <c r="T128">
        <f t="shared" si="54"/>
        <v>1.7582352352055933E-10</v>
      </c>
      <c r="U128">
        <f t="shared" si="54"/>
        <v>5.930901116219317E-8</v>
      </c>
      <c r="V128">
        <f t="shared" si="55"/>
        <v>5.5679215652991071E-22</v>
      </c>
      <c r="W128">
        <f t="shared" si="56"/>
        <v>1.9102872864399702E-19</v>
      </c>
      <c r="X128">
        <f t="shared" si="57"/>
        <v>1.8141616330736359E-16</v>
      </c>
      <c r="Y128">
        <f t="shared" si="58"/>
        <v>1.6026013965874828E-13</v>
      </c>
      <c r="Z128">
        <f t="shared" si="59"/>
        <v>7.7786675043710547E-11</v>
      </c>
      <c r="AA128">
        <f t="shared" si="60"/>
        <v>1.6585927961046117E-8</v>
      </c>
    </row>
    <row r="129" spans="1:27">
      <c r="A129">
        <f t="shared" si="41"/>
        <v>2.3978952727983796</v>
      </c>
      <c r="B129">
        <v>11.000000000000099</v>
      </c>
      <c r="C129">
        <f t="shared" si="40"/>
        <v>0.19999999999999929</v>
      </c>
      <c r="D129">
        <f t="shared" si="42"/>
        <v>2.3307011788577598E-26</v>
      </c>
      <c r="E129">
        <f t="shared" si="43"/>
        <v>8.464058489368718E-22</v>
      </c>
      <c r="F129">
        <f t="shared" si="44"/>
        <v>1.1307750928825786E-17</v>
      </c>
      <c r="G129">
        <f t="shared" si="45"/>
        <v>5.5574981918862093E-14</v>
      </c>
      <c r="H129">
        <f t="shared" si="46"/>
        <v>1.0048192449194147E-10</v>
      </c>
      <c r="I129">
        <f t="shared" si="47"/>
        <v>6.6834711348016853E-8</v>
      </c>
      <c r="J129">
        <f t="shared" si="48"/>
        <v>5.8470764775592717E-26</v>
      </c>
      <c r="K129">
        <f t="shared" si="49"/>
        <v>7.8145604529033392E-22</v>
      </c>
      <c r="L129">
        <f t="shared" si="50"/>
        <v>5.630100182074591E-18</v>
      </c>
      <c r="M129">
        <f t="shared" si="51"/>
        <v>1.8522659971678452E-14</v>
      </c>
      <c r="N129">
        <f t="shared" si="52"/>
        <v>2.5120708643498305E-11</v>
      </c>
      <c r="O129">
        <f t="shared" si="53"/>
        <v>1.3371004283999401E-8</v>
      </c>
      <c r="P129">
        <f t="shared" si="54"/>
        <v>7.6945986266987651E-23</v>
      </c>
      <c r="Q129">
        <f t="shared" si="54"/>
        <v>3.0713592269434444E-20</v>
      </c>
      <c r="R129">
        <f t="shared" si="54"/>
        <v>3.9241260790509999E-17</v>
      </c>
      <c r="S129">
        <f t="shared" si="54"/>
        <v>5.4391419963271342E-14</v>
      </c>
      <c r="T129">
        <f t="shared" si="54"/>
        <v>4.6371932826179589E-11</v>
      </c>
      <c r="U129">
        <f t="shared" si="54"/>
        <v>1.8940031181039925E-8</v>
      </c>
      <c r="V129">
        <f t="shared" si="55"/>
        <v>7.6887515502212059E-23</v>
      </c>
      <c r="W129">
        <f t="shared" si="56"/>
        <v>2.9932136224144108E-20</v>
      </c>
      <c r="X129">
        <f t="shared" si="57"/>
        <v>3.3611160608435406E-17</v>
      </c>
      <c r="Y129">
        <f t="shared" si="58"/>
        <v>3.5868759991592887E-14</v>
      </c>
      <c r="Z129">
        <f t="shared" si="59"/>
        <v>2.1251224182681284E-11</v>
      </c>
      <c r="AA129">
        <f t="shared" si="60"/>
        <v>5.5690268970405235E-9</v>
      </c>
    </row>
    <row r="130" spans="1:27">
      <c r="A130">
        <f t="shared" si="41"/>
        <v>2.415913778301058</v>
      </c>
      <c r="B130">
        <v>11.200000000000101</v>
      </c>
      <c r="C130">
        <f t="shared" si="40"/>
        <v>0.20000000000000107</v>
      </c>
      <c r="D130">
        <f t="shared" si="42"/>
        <v>2.5773783939070271E-27</v>
      </c>
      <c r="E130">
        <f t="shared" si="43"/>
        <v>1.1432182265611158E-22</v>
      </c>
      <c r="F130">
        <f t="shared" si="44"/>
        <v>1.8654585962638008E-18</v>
      </c>
      <c r="G130">
        <f t="shared" si="45"/>
        <v>1.1198184198307711E-14</v>
      </c>
      <c r="H130">
        <f t="shared" si="46"/>
        <v>2.4729487587118348E-11</v>
      </c>
      <c r="I130">
        <f t="shared" si="47"/>
        <v>2.009037976918538E-8</v>
      </c>
      <c r="J130">
        <f t="shared" si="48"/>
        <v>6.4659205210377538E-27</v>
      </c>
      <c r="K130">
        <f t="shared" si="49"/>
        <v>1.0554922267543425E-22</v>
      </c>
      <c r="L130">
        <f t="shared" si="50"/>
        <v>9.2880705001238073E-19</v>
      </c>
      <c r="M130">
        <f t="shared" si="51"/>
        <v>3.7322577721807271E-15</v>
      </c>
      <c r="N130">
        <f t="shared" si="52"/>
        <v>6.1824278915839154E-12</v>
      </c>
      <c r="O130">
        <f t="shared" si="53"/>
        <v>4.0192969871923224E-9</v>
      </c>
      <c r="P130">
        <f t="shared" si="54"/>
        <v>1.0207305594295585E-23</v>
      </c>
      <c r="Q130">
        <f t="shared" si="54"/>
        <v>4.6103883732906942E-21</v>
      </c>
      <c r="R130">
        <f t="shared" si="54"/>
        <v>6.9072492559282419E-18</v>
      </c>
      <c r="S130">
        <f t="shared" si="54"/>
        <v>1.1435945944963315E-14</v>
      </c>
      <c r="T130">
        <f t="shared" si="54"/>
        <v>1.1750643155391534E-11</v>
      </c>
      <c r="U130">
        <f t="shared" si="54"/>
        <v>5.8112414037355583E-9</v>
      </c>
      <c r="V130">
        <f t="shared" si="55"/>
        <v>1.0200839673774547E-23</v>
      </c>
      <c r="W130">
        <f t="shared" si="56"/>
        <v>4.5048391506152601E-21</v>
      </c>
      <c r="X130">
        <f t="shared" si="57"/>
        <v>5.9784422059158614E-18</v>
      </c>
      <c r="Y130">
        <f t="shared" si="58"/>
        <v>7.7036881727825884E-15</v>
      </c>
      <c r="Z130">
        <f t="shared" si="59"/>
        <v>5.5682152638076182E-12</v>
      </c>
      <c r="AA130">
        <f t="shared" si="60"/>
        <v>1.791944416543236E-9</v>
      </c>
    </row>
    <row r="131" spans="1:27">
      <c r="A131">
        <f t="shared" si="41"/>
        <v>2.4336133554004586</v>
      </c>
      <c r="B131">
        <v>11.4000000000001</v>
      </c>
      <c r="C131">
        <f t="shared" si="40"/>
        <v>0.19999999999999929</v>
      </c>
      <c r="D131">
        <f t="shared" si="42"/>
        <v>2.7375337560066423E-28</v>
      </c>
      <c r="E131">
        <f t="shared" si="43"/>
        <v>1.4830962467117456E-23</v>
      </c>
      <c r="F131">
        <f t="shared" si="44"/>
        <v>2.9558657592516971E-19</v>
      </c>
      <c r="G131">
        <f t="shared" si="45"/>
        <v>2.1672329532132811E-15</v>
      </c>
      <c r="H131">
        <f t="shared" si="46"/>
        <v>5.8456391459439474E-12</v>
      </c>
      <c r="I131">
        <f t="shared" si="47"/>
        <v>5.8004799210717071E-9</v>
      </c>
      <c r="J131">
        <f t="shared" si="48"/>
        <v>6.8677054684099358E-28</v>
      </c>
      <c r="K131">
        <f t="shared" si="49"/>
        <v>1.3692893653748119E-23</v>
      </c>
      <c r="L131">
        <f t="shared" si="50"/>
        <v>1.4717179794726113E-19</v>
      </c>
      <c r="M131">
        <f t="shared" si="51"/>
        <v>7.2231996639051819E-16</v>
      </c>
      <c r="N131">
        <f t="shared" si="52"/>
        <v>1.4614230227254762E-12</v>
      </c>
      <c r="O131">
        <f t="shared" si="53"/>
        <v>1.1604485200818279E-9</v>
      </c>
      <c r="P131">
        <f t="shared" si="54"/>
        <v>1.3009616199225725E-24</v>
      </c>
      <c r="Q131">
        <f t="shared" si="54"/>
        <v>6.6492494925605161E-22</v>
      </c>
      <c r="R131">
        <f t="shared" si="54"/>
        <v>1.168141692788754E-18</v>
      </c>
      <c r="S131">
        <f t="shared" si="54"/>
        <v>2.3101597436823018E-15</v>
      </c>
      <c r="T131">
        <f t="shared" si="54"/>
        <v>2.8608579753406167E-12</v>
      </c>
      <c r="U131">
        <f t="shared" si="54"/>
        <v>1.7131104512016759E-9</v>
      </c>
      <c r="V131">
        <f t="shared" si="55"/>
        <v>1.3002748493757316E-24</v>
      </c>
      <c r="W131">
        <f t="shared" si="56"/>
        <v>6.5123205560230348E-22</v>
      </c>
      <c r="X131">
        <f t="shared" si="57"/>
        <v>1.0209698948414929E-18</v>
      </c>
      <c r="Y131">
        <f t="shared" si="58"/>
        <v>1.5878397772917835E-15</v>
      </c>
      <c r="Z131">
        <f t="shared" si="59"/>
        <v>1.3994349526151404E-12</v>
      </c>
      <c r="AA131">
        <f t="shared" si="60"/>
        <v>5.5266193111984802E-10</v>
      </c>
    </row>
    <row r="132" spans="1:27">
      <c r="A132">
        <f t="shared" si="41"/>
        <v>2.4510050981123364</v>
      </c>
      <c r="B132">
        <v>11.6000000000002</v>
      </c>
      <c r="C132">
        <f t="shared" si="40"/>
        <v>0.20000000000010054</v>
      </c>
      <c r="D132">
        <f t="shared" si="42"/>
        <v>2.7927709129271679E-29</v>
      </c>
      <c r="E132">
        <f t="shared" si="43"/>
        <v>1.8480089139292271E-24</v>
      </c>
      <c r="F132">
        <f t="shared" si="44"/>
        <v>4.4986098408178905E-20</v>
      </c>
      <c r="G132">
        <f t="shared" si="45"/>
        <v>4.028636788329915E-16</v>
      </c>
      <c r="H132">
        <f t="shared" si="46"/>
        <v>1.327221528606959E-12</v>
      </c>
      <c r="I132">
        <f t="shared" si="47"/>
        <v>1.608548793229664E-9</v>
      </c>
      <c r="J132">
        <f t="shared" si="48"/>
        <v>7.0062800243620386E-29</v>
      </c>
      <c r="K132">
        <f t="shared" si="49"/>
        <v>1.7062000922540035E-24</v>
      </c>
      <c r="L132">
        <f t="shared" si="50"/>
        <v>2.2398463004085121E-20</v>
      </c>
      <c r="M132">
        <f t="shared" si="51"/>
        <v>1.342709737424196E-16</v>
      </c>
      <c r="N132">
        <f t="shared" si="52"/>
        <v>3.318083873700862E-13</v>
      </c>
      <c r="O132">
        <f t="shared" si="53"/>
        <v>3.2180752144348266E-10</v>
      </c>
      <c r="P132">
        <f t="shared" si="54"/>
        <v>1.5931111326975822E-25</v>
      </c>
      <c r="Q132">
        <f t="shared" si="54"/>
        <v>9.2137403003113496E-23</v>
      </c>
      <c r="R132">
        <f t="shared" si="54"/>
        <v>1.8980783788591299E-19</v>
      </c>
      <c r="S132">
        <f t="shared" si="54"/>
        <v>4.4837372030692522E-16</v>
      </c>
      <c r="T132">
        <f t="shared" si="54"/>
        <v>6.6920500335263085E-13</v>
      </c>
      <c r="U132">
        <f t="shared" si="54"/>
        <v>4.8521032425108889E-10</v>
      </c>
      <c r="V132">
        <f t="shared" si="55"/>
        <v>1.592410504695146E-25</v>
      </c>
      <c r="W132">
        <f t="shared" si="56"/>
        <v>9.0431202910859492E-23</v>
      </c>
      <c r="X132">
        <f t="shared" si="57"/>
        <v>1.6740937488182787E-19</v>
      </c>
      <c r="Y132">
        <f t="shared" si="58"/>
        <v>3.1410274656450564E-16</v>
      </c>
      <c r="Z132">
        <f t="shared" si="59"/>
        <v>3.3739661598254465E-13</v>
      </c>
      <c r="AA132">
        <f t="shared" si="60"/>
        <v>1.6340280280760624E-10</v>
      </c>
    </row>
    <row r="133" spans="1:27">
      <c r="A133">
        <f t="shared" si="41"/>
        <v>2.4680995314716361</v>
      </c>
      <c r="B133">
        <v>11.8000000000002</v>
      </c>
      <c r="C133">
        <f t="shared" si="40"/>
        <v>0.19999999999999929</v>
      </c>
      <c r="D133">
        <f t="shared" si="42"/>
        <v>2.7365931971558476E-30</v>
      </c>
      <c r="E133">
        <f t="shared" si="43"/>
        <v>2.2117594347586112E-25</v>
      </c>
      <c r="F133">
        <f t="shared" si="44"/>
        <v>6.5761400267977235E-21</v>
      </c>
      <c r="G133">
        <f t="shared" si="45"/>
        <v>7.1929945928712018E-17</v>
      </c>
      <c r="H133">
        <f t="shared" si="46"/>
        <v>2.894369237117325E-13</v>
      </c>
      <c r="I133">
        <f t="shared" si="47"/>
        <v>4.2845345721085674E-10</v>
      </c>
      <c r="J133">
        <f t="shared" si="48"/>
        <v>6.8653458696839702E-30</v>
      </c>
      <c r="K133">
        <f t="shared" si="49"/>
        <v>2.0420378512164071E-25</v>
      </c>
      <c r="L133">
        <f t="shared" si="50"/>
        <v>3.2742432509579987E-21</v>
      </c>
      <c r="M133">
        <f t="shared" si="51"/>
        <v>2.3973627776684114E-17</v>
      </c>
      <c r="N133">
        <f t="shared" si="52"/>
        <v>7.2359886297918119E-14</v>
      </c>
      <c r="O133">
        <f t="shared" si="53"/>
        <v>8.5716731565276809E-11</v>
      </c>
      <c r="P133">
        <f t="shared" si="54"/>
        <v>1.8743724023377743E-26</v>
      </c>
      <c r="Q133">
        <f t="shared" si="54"/>
        <v>1.2266693837577182E-23</v>
      </c>
      <c r="R133">
        <f t="shared" si="54"/>
        <v>2.9632001032203493E-20</v>
      </c>
      <c r="S133">
        <f t="shared" si="54"/>
        <v>8.361159522412167E-17</v>
      </c>
      <c r="T133">
        <f t="shared" si="54"/>
        <v>1.5040084670726326E-13</v>
      </c>
      <c r="U133">
        <f t="shared" si="54"/>
        <v>1.3203921158002787E-10</v>
      </c>
      <c r="V133">
        <f t="shared" si="55"/>
        <v>1.873685867750806E-26</v>
      </c>
      <c r="W133">
        <f t="shared" si="56"/>
        <v>1.2062490052455542E-23</v>
      </c>
      <c r="X133">
        <f t="shared" si="57"/>
        <v>2.6357757781245495E-20</v>
      </c>
      <c r="Y133">
        <f t="shared" si="58"/>
        <v>5.9637967447437559E-17</v>
      </c>
      <c r="Z133">
        <f t="shared" si="59"/>
        <v>7.8040960409345142E-14</v>
      </c>
      <c r="AA133">
        <f t="shared" si="60"/>
        <v>4.6322480014751058E-11</v>
      </c>
    </row>
    <row r="134" spans="1:27">
      <c r="A134">
        <f t="shared" si="41"/>
        <v>2.4849066497880172</v>
      </c>
      <c r="B134">
        <v>12.000000000000201</v>
      </c>
      <c r="C134">
        <f t="shared" ref="C134:C144" si="61">B134-B133</f>
        <v>0.20000000000000107</v>
      </c>
      <c r="D134">
        <f t="shared" si="42"/>
        <v>2.5756604827894934E-31</v>
      </c>
      <c r="E134">
        <f t="shared" si="43"/>
        <v>2.5425831042056484E-26</v>
      </c>
      <c r="F134">
        <f t="shared" si="44"/>
        <v>9.2335183520293577E-22</v>
      </c>
      <c r="G134">
        <f t="shared" si="45"/>
        <v>1.2335728285980641E-17</v>
      </c>
      <c r="H134">
        <f t="shared" si="46"/>
        <v>6.0627253002346361E-14</v>
      </c>
      <c r="I134">
        <f t="shared" si="47"/>
        <v>1.0961664490022274E-10</v>
      </c>
      <c r="J134">
        <f t="shared" si="48"/>
        <v>6.461610763194498E-31</v>
      </c>
      <c r="K134">
        <f t="shared" si="49"/>
        <v>2.3474754338361841E-26</v>
      </c>
      <c r="L134">
        <f t="shared" si="50"/>
        <v>4.5973451026788605E-22</v>
      </c>
      <c r="M134">
        <f t="shared" si="51"/>
        <v>4.1113913609153297E-18</v>
      </c>
      <c r="N134">
        <f t="shared" si="52"/>
        <v>1.5156950528447964E-14</v>
      </c>
      <c r="O134">
        <f t="shared" si="53"/>
        <v>2.1929991152748649E-11</v>
      </c>
      <c r="P134">
        <f t="shared" si="54"/>
        <v>2.1188192535046716E-27</v>
      </c>
      <c r="Q134">
        <f t="shared" si="54"/>
        <v>1.569088016344594E-24</v>
      </c>
      <c r="R134">
        <f t="shared" si="54"/>
        <v>4.4446343551447861E-21</v>
      </c>
      <c r="S134">
        <f t="shared" si="54"/>
        <v>1.4980319957990482E-17</v>
      </c>
      <c r="T134">
        <f t="shared" si="54"/>
        <v>3.2476528768863671E-14</v>
      </c>
      <c r="U134">
        <f t="shared" si="54"/>
        <v>3.4522642620821623E-11</v>
      </c>
      <c r="V134">
        <f t="shared" si="55"/>
        <v>2.1181730924283521E-27</v>
      </c>
      <c r="W134">
        <f t="shared" si="56"/>
        <v>1.5456132620062322E-24</v>
      </c>
      <c r="X134">
        <f t="shared" si="57"/>
        <v>3.9848998448769E-21</v>
      </c>
      <c r="Y134">
        <f t="shared" si="58"/>
        <v>1.0868928597075152E-17</v>
      </c>
      <c r="Z134">
        <f t="shared" si="59"/>
        <v>1.7319578240415707E-14</v>
      </c>
      <c r="AA134">
        <f t="shared" si="60"/>
        <v>1.2592651468072975E-11</v>
      </c>
    </row>
    <row r="135" spans="1:27">
      <c r="A135">
        <f t="shared" si="41"/>
        <v>2.5014359517392273</v>
      </c>
      <c r="B135">
        <v>12.2000000000002</v>
      </c>
      <c r="C135">
        <f t="shared" si="61"/>
        <v>0.19999999999999929</v>
      </c>
      <c r="D135">
        <f t="shared" si="42"/>
        <v>2.3284909442512297E-32</v>
      </c>
      <c r="E135">
        <f t="shared" si="43"/>
        <v>2.8075014647884921E-27</v>
      </c>
      <c r="F135">
        <f t="shared" si="44"/>
        <v>1.2452912825028163E-22</v>
      </c>
      <c r="G135">
        <f t="shared" si="45"/>
        <v>2.0320173994997928E-18</v>
      </c>
      <c r="H135">
        <f t="shared" si="46"/>
        <v>1.2198022073146738E-14</v>
      </c>
      <c r="I135">
        <f t="shared" si="47"/>
        <v>2.6937477550234786E-11</v>
      </c>
      <c r="J135">
        <f t="shared" si="48"/>
        <v>5.8415316179715393E-32</v>
      </c>
      <c r="K135">
        <f t="shared" si="49"/>
        <v>2.5920650177171296E-27</v>
      </c>
      <c r="L135">
        <f t="shared" si="50"/>
        <v>6.2002733527515469E-23</v>
      </c>
      <c r="M135">
        <f t="shared" si="51"/>
        <v>6.7725379384594153E-19</v>
      </c>
      <c r="N135">
        <f t="shared" si="52"/>
        <v>3.0495331381820333E-15</v>
      </c>
      <c r="O135">
        <f t="shared" si="53"/>
        <v>5.3891326895812874E-12</v>
      </c>
      <c r="P135">
        <f t="shared" si="54"/>
        <v>2.3012307088429886E-28</v>
      </c>
      <c r="Q135">
        <f t="shared" si="54"/>
        <v>1.9283919324952906E-25</v>
      </c>
      <c r="R135">
        <f t="shared" si="54"/>
        <v>6.4052976850079049E-22</v>
      </c>
      <c r="S135">
        <f t="shared" si="54"/>
        <v>2.5787182274566826E-18</v>
      </c>
      <c r="T135">
        <f t="shared" si="54"/>
        <v>6.7377849751053503E-15</v>
      </c>
      <c r="U135">
        <f t="shared" si="54"/>
        <v>8.6722814337525373E-12</v>
      </c>
      <c r="V135">
        <f t="shared" si="55"/>
        <v>2.3006465556811916E-28</v>
      </c>
      <c r="W135">
        <f t="shared" si="56"/>
        <v>1.9024712823181193E-25</v>
      </c>
      <c r="X135">
        <f t="shared" si="57"/>
        <v>5.7852703497327499E-22</v>
      </c>
      <c r="Y135">
        <f t="shared" si="58"/>
        <v>1.901464433610741E-18</v>
      </c>
      <c r="Z135">
        <f t="shared" si="59"/>
        <v>3.6882518369233166E-15</v>
      </c>
      <c r="AA135">
        <f t="shared" si="60"/>
        <v>3.2831487441712499E-12</v>
      </c>
    </row>
    <row r="136" spans="1:27">
      <c r="A136">
        <f t="shared" si="41"/>
        <v>2.5176964726110072</v>
      </c>
      <c r="B136">
        <v>12.400000000000199</v>
      </c>
      <c r="C136">
        <f t="shared" si="61"/>
        <v>0.19999999999999929</v>
      </c>
      <c r="D136">
        <f t="shared" si="42"/>
        <v>2.0219573111962217E-33</v>
      </c>
      <c r="E136">
        <f t="shared" si="43"/>
        <v>2.9776682960038617E-28</v>
      </c>
      <c r="F136">
        <f t="shared" si="44"/>
        <v>1.6131924087023424E-23</v>
      </c>
      <c r="G136">
        <f t="shared" si="45"/>
        <v>3.2151522293585034E-19</v>
      </c>
      <c r="H136">
        <f t="shared" si="46"/>
        <v>2.3573411070019771E-15</v>
      </c>
      <c r="I136">
        <f t="shared" si="47"/>
        <v>6.3584145096186124E-12</v>
      </c>
      <c r="J136">
        <f t="shared" si="48"/>
        <v>5.0725245862356587E-33</v>
      </c>
      <c r="K136">
        <f t="shared" si="49"/>
        <v>2.7491739260832254E-28</v>
      </c>
      <c r="L136">
        <f t="shared" si="50"/>
        <v>8.0320436231075888E-24</v>
      </c>
      <c r="M136">
        <f t="shared" si="51"/>
        <v>1.0715823819526823E-19</v>
      </c>
      <c r="N136">
        <f t="shared" si="52"/>
        <v>5.893406144613367E-16</v>
      </c>
      <c r="O136">
        <f t="shared" si="53"/>
        <v>1.2720693473912507E-12</v>
      </c>
      <c r="P136">
        <f t="shared" si="54"/>
        <v>2.4013454000030756E-29</v>
      </c>
      <c r="Q136">
        <f t="shared" si="54"/>
        <v>2.2770445469362841E-26</v>
      </c>
      <c r="R136">
        <f t="shared" si="54"/>
        <v>8.868921654396875E-23</v>
      </c>
      <c r="S136">
        <f t="shared" si="54"/>
        <v>4.2649594998183508E-19</v>
      </c>
      <c r="T136">
        <f t="shared" si="54"/>
        <v>1.3430522573630188E-15</v>
      </c>
      <c r="U136">
        <f t="shared" si="54"/>
        <v>2.0931045156736172E-12</v>
      </c>
      <c r="V136">
        <f t="shared" si="55"/>
        <v>2.400838147544452E-29</v>
      </c>
      <c r="W136">
        <f t="shared" si="56"/>
        <v>2.2495528076754518E-26</v>
      </c>
      <c r="X136">
        <f t="shared" si="57"/>
        <v>8.0657172920861162E-23</v>
      </c>
      <c r="Y136">
        <f t="shared" si="58"/>
        <v>3.1933771178656685E-19</v>
      </c>
      <c r="Z136">
        <f t="shared" si="59"/>
        <v>7.5371164290168213E-16</v>
      </c>
      <c r="AA136">
        <f t="shared" si="60"/>
        <v>8.2103516828236643E-13</v>
      </c>
    </row>
    <row r="137" spans="1:27">
      <c r="A137">
        <f t="shared" si="41"/>
        <v>2.5336968139574481</v>
      </c>
      <c r="B137">
        <v>12.6000000000002</v>
      </c>
      <c r="C137">
        <f t="shared" si="61"/>
        <v>0.20000000000000107</v>
      </c>
      <c r="D137">
        <f t="shared" si="42"/>
        <v>1.6864933670561634E-34</v>
      </c>
      <c r="E137">
        <f t="shared" si="43"/>
        <v>3.0335270261105403E-29</v>
      </c>
      <c r="F137">
        <f t="shared" si="44"/>
        <v>2.0073200271989855E-24</v>
      </c>
      <c r="G137">
        <f t="shared" si="45"/>
        <v>4.8864210339918399E-20</v>
      </c>
      <c r="H137">
        <f t="shared" si="46"/>
        <v>4.375933063185936E-16</v>
      </c>
      <c r="I137">
        <f t="shared" si="47"/>
        <v>1.4416371776247983E-12</v>
      </c>
      <c r="J137">
        <f t="shared" si="48"/>
        <v>4.2309395067567514E-34</v>
      </c>
      <c r="K137">
        <f t="shared" si="49"/>
        <v>2.8007462803845727E-29</v>
      </c>
      <c r="L137">
        <f t="shared" si="50"/>
        <v>9.9943949258781009E-25</v>
      </c>
      <c r="M137">
        <f t="shared" si="51"/>
        <v>1.6286017946569849E-20</v>
      </c>
      <c r="N137">
        <f t="shared" si="52"/>
        <v>1.0939931741908559E-16</v>
      </c>
      <c r="O137">
        <f t="shared" si="53"/>
        <v>2.8841505393238979E-13</v>
      </c>
      <c r="P137">
        <f t="shared" si="54"/>
        <v>2.4075611318337241E-30</v>
      </c>
      <c r="Q137">
        <f t="shared" si="54"/>
        <v>2.5833066910604858E-27</v>
      </c>
      <c r="R137">
        <f t="shared" si="54"/>
        <v>1.1798601673197787E-23</v>
      </c>
      <c r="S137">
        <f t="shared" si="54"/>
        <v>6.777260101815952E-20</v>
      </c>
      <c r="T137">
        <f t="shared" si="54"/>
        <v>2.5721535782440649E-16</v>
      </c>
      <c r="U137">
        <f t="shared" si="54"/>
        <v>4.8537419897753447E-13</v>
      </c>
      <c r="V137">
        <f t="shared" si="55"/>
        <v>2.4071380378830486E-30</v>
      </c>
      <c r="W137">
        <f t="shared" si="56"/>
        <v>2.55529922825664E-27</v>
      </c>
      <c r="X137">
        <f t="shared" si="57"/>
        <v>1.0799162180609977E-23</v>
      </c>
      <c r="Y137">
        <f t="shared" si="58"/>
        <v>5.1486583071589674E-20</v>
      </c>
      <c r="Z137">
        <f t="shared" si="59"/>
        <v>1.478160404053209E-16</v>
      </c>
      <c r="AA137">
        <f t="shared" si="60"/>
        <v>1.9695914504514468E-13</v>
      </c>
    </row>
    <row r="138" spans="1:27">
      <c r="A138">
        <f t="shared" si="41"/>
        <v>2.549445170925587</v>
      </c>
      <c r="B138">
        <v>12.8000000000002</v>
      </c>
      <c r="C138">
        <f t="shared" si="61"/>
        <v>0.19999999999999929</v>
      </c>
      <c r="D138">
        <f t="shared" si="42"/>
        <v>1.3511889283105346E-35</v>
      </c>
      <c r="E138">
        <f t="shared" si="43"/>
        <v>2.9685078748809156E-30</v>
      </c>
      <c r="F138">
        <f t="shared" si="44"/>
        <v>2.3991966749923884E-25</v>
      </c>
      <c r="G138">
        <f t="shared" si="45"/>
        <v>7.1334400290687074E-21</v>
      </c>
      <c r="H138">
        <f t="shared" si="46"/>
        <v>7.8025704058263785E-17</v>
      </c>
      <c r="I138">
        <f t="shared" si="47"/>
        <v>3.1396547656865861E-13</v>
      </c>
      <c r="J138">
        <f t="shared" si="48"/>
        <v>3.3897545816383734E-35</v>
      </c>
      <c r="K138">
        <f t="shared" si="49"/>
        <v>2.7407164390834332E-30</v>
      </c>
      <c r="L138">
        <f t="shared" si="50"/>
        <v>1.1945538703256583E-25</v>
      </c>
      <c r="M138">
        <f t="shared" si="51"/>
        <v>2.3775137575340325E-21</v>
      </c>
      <c r="N138">
        <f t="shared" si="52"/>
        <v>1.9506602687617338E-17</v>
      </c>
      <c r="O138">
        <f t="shared" si="53"/>
        <v>6.2812177198877267E-14</v>
      </c>
      <c r="P138">
        <f t="shared" si="54"/>
        <v>2.3191467772506791E-31</v>
      </c>
      <c r="Q138">
        <f t="shared" si="54"/>
        <v>2.8158442624819199E-28</v>
      </c>
      <c r="R138">
        <f t="shared" si="54"/>
        <v>1.5080595144955787E-24</v>
      </c>
      <c r="S138">
        <f t="shared" si="54"/>
        <v>1.0347170762265883E-20</v>
      </c>
      <c r="T138">
        <f t="shared" si="54"/>
        <v>4.7329193208621728E-17</v>
      </c>
      <c r="U138">
        <f t="shared" si="54"/>
        <v>1.0814107432144541E-13</v>
      </c>
      <c r="V138">
        <f t="shared" si="55"/>
        <v>2.3188078017925153E-31</v>
      </c>
      <c r="W138">
        <f t="shared" si="56"/>
        <v>2.7884370980910855E-28</v>
      </c>
      <c r="X138">
        <f t="shared" si="57"/>
        <v>1.3886041274630127E-24</v>
      </c>
      <c r="Y138">
        <f t="shared" si="58"/>
        <v>7.9696570047318509E-21</v>
      </c>
      <c r="Z138">
        <f t="shared" si="59"/>
        <v>2.782259052100439E-17</v>
      </c>
      <c r="AA138">
        <f t="shared" si="60"/>
        <v>4.5328897122568144E-14</v>
      </c>
    </row>
    <row r="139" spans="1:27">
      <c r="A139">
        <f t="shared" si="41"/>
        <v>2.5649493574615523</v>
      </c>
      <c r="B139">
        <v>13.000000000000201</v>
      </c>
      <c r="C139">
        <f t="shared" si="61"/>
        <v>0.20000000000000107</v>
      </c>
      <c r="D139">
        <f t="shared" si="42"/>
        <v>1.0398476084081826E-36</v>
      </c>
      <c r="E139">
        <f t="shared" si="43"/>
        <v>2.7902988563552813E-31</v>
      </c>
      <c r="F139">
        <f t="shared" si="44"/>
        <v>2.7544650295561158E-26</v>
      </c>
      <c r="G139">
        <f t="shared" si="45"/>
        <v>1.0002978214698456E-21</v>
      </c>
      <c r="H139">
        <f t="shared" si="46"/>
        <v>1.3363705643145677E-17</v>
      </c>
      <c r="I139">
        <f t="shared" si="47"/>
        <v>6.5679524085875147E-14</v>
      </c>
      <c r="J139">
        <f t="shared" si="48"/>
        <v>2.6086864101340935E-36</v>
      </c>
      <c r="K139">
        <f t="shared" si="49"/>
        <v>2.5761824687345342E-31</v>
      </c>
      <c r="L139">
        <f t="shared" si="50"/>
        <v>1.3714410727679822E-26</v>
      </c>
      <c r="M139">
        <f t="shared" si="51"/>
        <v>3.3339059731134569E-22</v>
      </c>
      <c r="N139">
        <f t="shared" si="52"/>
        <v>3.3409566701308541E-18</v>
      </c>
      <c r="O139">
        <f t="shared" si="53"/>
        <v>1.3139896622735048E-14</v>
      </c>
      <c r="P139">
        <f t="shared" si="54"/>
        <v>2.1463837356578754E-32</v>
      </c>
      <c r="Q139">
        <f t="shared" si="54"/>
        <v>2.94896429714766E-29</v>
      </c>
      <c r="R139">
        <f t="shared" si="54"/>
        <v>1.8519729682154232E-25</v>
      </c>
      <c r="S139">
        <f t="shared" si="54"/>
        <v>1.5178096162020383E-21</v>
      </c>
      <c r="T139">
        <f t="shared" si="54"/>
        <v>8.3673806726089061E-18</v>
      </c>
      <c r="U139">
        <f t="shared" si="54"/>
        <v>2.3149035096355726E-14</v>
      </c>
      <c r="V139">
        <f t="shared" si="55"/>
        <v>2.1461228670168621E-32</v>
      </c>
      <c r="W139">
        <f t="shared" si="56"/>
        <v>2.9232024724603148E-29</v>
      </c>
      <c r="X139">
        <f t="shared" si="57"/>
        <v>1.7148288609386251E-25</v>
      </c>
      <c r="Y139">
        <f t="shared" si="58"/>
        <v>1.1844190188906926E-21</v>
      </c>
      <c r="Z139">
        <f t="shared" si="59"/>
        <v>5.026424002478052E-18</v>
      </c>
      <c r="AA139">
        <f t="shared" si="60"/>
        <v>1.0009138473620678E-14</v>
      </c>
    </row>
    <row r="140" spans="1:27">
      <c r="A140">
        <f t="shared" si="41"/>
        <v>2.5802168295923402</v>
      </c>
      <c r="B140">
        <v>13.2000000000002</v>
      </c>
      <c r="C140">
        <f t="shared" si="61"/>
        <v>0.19999999999999929</v>
      </c>
      <c r="D140">
        <f t="shared" si="42"/>
        <v>7.6868557916320704E-38</v>
      </c>
      <c r="E140">
        <f t="shared" si="43"/>
        <v>2.5193508577144423E-32</v>
      </c>
      <c r="F140">
        <f t="shared" si="44"/>
        <v>3.037624535672791E-27</v>
      </c>
      <c r="G140">
        <f t="shared" si="45"/>
        <v>1.3473643384456685E-22</v>
      </c>
      <c r="H140">
        <f t="shared" si="46"/>
        <v>2.1985762027374781E-18</v>
      </c>
      <c r="I140">
        <f t="shared" si="47"/>
        <v>1.3197859947994815E-14</v>
      </c>
      <c r="J140">
        <f t="shared" si="48"/>
        <v>1.9284168255181166E-37</v>
      </c>
      <c r="K140">
        <f t="shared" si="49"/>
        <v>2.326025937133117E-32</v>
      </c>
      <c r="L140">
        <f t="shared" si="50"/>
        <v>1.5124254645341342E-27</v>
      </c>
      <c r="M140">
        <f t="shared" si="51"/>
        <v>4.4906486043361717E-23</v>
      </c>
      <c r="N140">
        <f t="shared" si="52"/>
        <v>5.4964902890495904E-19</v>
      </c>
      <c r="O140">
        <f t="shared" si="53"/>
        <v>2.6403741161590138E-15</v>
      </c>
      <c r="P140">
        <f t="shared" si="54"/>
        <v>1.9085991346321242E-33</v>
      </c>
      <c r="Q140">
        <f t="shared" si="54"/>
        <v>2.9672806096666576E-30</v>
      </c>
      <c r="R140">
        <f t="shared" si="54"/>
        <v>2.1851387891456715E-26</v>
      </c>
      <c r="S140">
        <f t="shared" si="54"/>
        <v>2.1391498294197973E-22</v>
      </c>
      <c r="T140">
        <f t="shared" si="54"/>
        <v>1.4212751884704358E-18</v>
      </c>
      <c r="U140">
        <f t="shared" si="54"/>
        <v>4.7610564165732805E-15</v>
      </c>
      <c r="V140">
        <f t="shared" si="55"/>
        <v>1.9084062929495725E-33</v>
      </c>
      <c r="W140">
        <f t="shared" si="56"/>
        <v>2.9440203502953265E-30</v>
      </c>
      <c r="X140">
        <f t="shared" si="57"/>
        <v>2.0338962426922582E-26</v>
      </c>
      <c r="Y140">
        <f t="shared" si="58"/>
        <v>1.6900849689861801E-22</v>
      </c>
      <c r="Z140">
        <f t="shared" si="59"/>
        <v>8.7162615956547688E-19</v>
      </c>
      <c r="AA140">
        <f t="shared" si="60"/>
        <v>2.1206823004142667E-15</v>
      </c>
    </row>
    <row r="141" spans="1:27">
      <c r="A141">
        <f t="shared" si="41"/>
        <v>2.5952547069568808</v>
      </c>
      <c r="B141">
        <v>13.400000000000199</v>
      </c>
      <c r="C141">
        <f t="shared" si="61"/>
        <v>0.19999999999999929</v>
      </c>
      <c r="D141">
        <f t="shared" si="42"/>
        <v>5.4582858878728111E-39</v>
      </c>
      <c r="E141">
        <f t="shared" si="43"/>
        <v>2.1850183846797854E-33</v>
      </c>
      <c r="F141">
        <f t="shared" si="44"/>
        <v>3.2178028360041693E-28</v>
      </c>
      <c r="G141">
        <f t="shared" si="45"/>
        <v>1.7432885706944647E-23</v>
      </c>
      <c r="H141">
        <f t="shared" si="46"/>
        <v>3.4744386994680561E-19</v>
      </c>
      <c r="I141">
        <f t="shared" si="47"/>
        <v>2.5474492607924559E-15</v>
      </c>
      <c r="J141">
        <f t="shared" si="48"/>
        <v>1.3693310542030056E-38</v>
      </c>
      <c r="K141">
        <f t="shared" si="49"/>
        <v>2.0173488024961534E-33</v>
      </c>
      <c r="L141">
        <f t="shared" si="50"/>
        <v>1.6021357780957473E-28</v>
      </c>
      <c r="M141">
        <f t="shared" si="51"/>
        <v>5.8102297675291898E-24</v>
      </c>
      <c r="N141">
        <f t="shared" si="52"/>
        <v>8.6861754201405629E-20</v>
      </c>
      <c r="O141">
        <f t="shared" si="53"/>
        <v>5.0964467852583519E-16</v>
      </c>
      <c r="P141">
        <f t="shared" si="54"/>
        <v>1.6306107348356364E-34</v>
      </c>
      <c r="Q141">
        <f t="shared" si="54"/>
        <v>2.8686392960847555E-31</v>
      </c>
      <c r="R141">
        <f t="shared" si="54"/>
        <v>2.4771461486774982E-27</v>
      </c>
      <c r="S141">
        <f t="shared" si="54"/>
        <v>2.8966320344948111E-23</v>
      </c>
      <c r="T141">
        <f t="shared" si="54"/>
        <v>2.3195035534032135E-19</v>
      </c>
      <c r="U141">
        <f t="shared" si="54"/>
        <v>9.4081012534411629E-16</v>
      </c>
      <c r="V141">
        <f t="shared" si="55"/>
        <v>1.6304738017302161E-34</v>
      </c>
      <c r="W141">
        <f t="shared" si="56"/>
        <v>2.8484658080597941E-31</v>
      </c>
      <c r="X141">
        <f t="shared" si="57"/>
        <v>2.3169325708679234E-27</v>
      </c>
      <c r="Y141">
        <f t="shared" si="58"/>
        <v>2.3156090577418921E-23</v>
      </c>
      <c r="Z141">
        <f t="shared" si="59"/>
        <v>1.4508860113891573E-19</v>
      </c>
      <c r="AA141">
        <f t="shared" si="60"/>
        <v>4.3116544681828109E-16</v>
      </c>
    </row>
    <row r="142" spans="1:27">
      <c r="A142">
        <f t="shared" si="41"/>
        <v>2.6100697927420211</v>
      </c>
      <c r="B142">
        <v>13.6000000000002</v>
      </c>
      <c r="C142">
        <f t="shared" si="61"/>
        <v>0.20000000000000107</v>
      </c>
      <c r="D142">
        <f t="shared" si="42"/>
        <v>3.7230193015931161E-40</v>
      </c>
      <c r="E142">
        <f t="shared" si="43"/>
        <v>1.8203420469812537E-34</v>
      </c>
      <c r="F142">
        <f t="shared" si="44"/>
        <v>3.2742831392939127E-29</v>
      </c>
      <c r="G142">
        <f t="shared" si="45"/>
        <v>2.1666311404687436E-24</v>
      </c>
      <c r="H142">
        <f t="shared" si="46"/>
        <v>5.2742322271657893E-20</v>
      </c>
      <c r="I142">
        <f t="shared" si="47"/>
        <v>4.7232293380419575E-16</v>
      </c>
      <c r="J142">
        <f t="shared" si="48"/>
        <v>9.3400126885904768E-40</v>
      </c>
      <c r="K142">
        <f t="shared" si="49"/>
        <v>1.6806562701527107E-34</v>
      </c>
      <c r="L142">
        <f t="shared" si="50"/>
        <v>1.6302571762267046E-29</v>
      </c>
      <c r="M142">
        <f t="shared" si="51"/>
        <v>7.2211938741687198E-25</v>
      </c>
      <c r="N142">
        <f t="shared" si="52"/>
        <v>1.3185699991982806E-20</v>
      </c>
      <c r="O142">
        <f t="shared" si="53"/>
        <v>9.4493293139874706E-17</v>
      </c>
      <c r="P142">
        <f t="shared" si="54"/>
        <v>1.3384867992509021E-35</v>
      </c>
      <c r="Q142">
        <f t="shared" si="54"/>
        <v>2.6645353647344935E-32</v>
      </c>
      <c r="R142">
        <f t="shared" si="54"/>
        <v>2.6980652889953469E-28</v>
      </c>
      <c r="S142">
        <f t="shared" si="54"/>
        <v>3.7685447357751627E-24</v>
      </c>
      <c r="T142">
        <f t="shared" si="54"/>
        <v>3.6369734487860739E-20</v>
      </c>
      <c r="U142">
        <f t="shared" si="54"/>
        <v>1.7861949558269536E-16</v>
      </c>
      <c r="V142">
        <f t="shared" si="55"/>
        <v>1.3383933991240162E-35</v>
      </c>
      <c r="W142">
        <f t="shared" si="56"/>
        <v>2.6477288020329663E-32</v>
      </c>
      <c r="X142">
        <f t="shared" si="57"/>
        <v>2.5350395713726763E-28</v>
      </c>
      <c r="Y142">
        <f t="shared" si="58"/>
        <v>3.0464253483582906E-24</v>
      </c>
      <c r="Z142">
        <f t="shared" si="59"/>
        <v>2.3184034495877932E-20</v>
      </c>
      <c r="AA142">
        <f t="shared" si="60"/>
        <v>8.4126202442820654E-17</v>
      </c>
    </row>
    <row r="143" spans="1:27">
      <c r="A143">
        <f t="shared" si="41"/>
        <v>2.6246685921631734</v>
      </c>
      <c r="B143">
        <v>13.8000000000002</v>
      </c>
      <c r="C143">
        <f t="shared" si="61"/>
        <v>0.19999999999999929</v>
      </c>
      <c r="D143">
        <f t="shared" si="42"/>
        <v>2.4393189261431767E-41</v>
      </c>
      <c r="E143">
        <f t="shared" si="43"/>
        <v>1.4567505633347933E-35</v>
      </c>
      <c r="F143">
        <f t="shared" si="44"/>
        <v>3.2004225526059832E-30</v>
      </c>
      <c r="G143">
        <f t="shared" si="45"/>
        <v>2.5866339152261657E-25</v>
      </c>
      <c r="H143">
        <f t="shared" si="46"/>
        <v>7.6907400313396921E-21</v>
      </c>
      <c r="I143">
        <f t="shared" si="47"/>
        <v>8.4121462187815551E-17</v>
      </c>
      <c r="J143">
        <f t="shared" si="48"/>
        <v>6.1195679839604867E-41</v>
      </c>
      <c r="K143">
        <f t="shared" si="49"/>
        <v>1.344965344495131E-35</v>
      </c>
      <c r="L143">
        <f t="shared" si="50"/>
        <v>1.5934821795737646E-30</v>
      </c>
      <c r="M143">
        <f t="shared" si="51"/>
        <v>8.6210267333770478E-26</v>
      </c>
      <c r="N143">
        <f t="shared" si="52"/>
        <v>1.922702421923334E-21</v>
      </c>
      <c r="O143">
        <f t="shared" si="53"/>
        <v>1.6829405089110939E-17</v>
      </c>
      <c r="P143">
        <f t="shared" si="54"/>
        <v>1.0556163502425886E-36</v>
      </c>
      <c r="Q143">
        <f t="shared" si="54"/>
        <v>2.3779091328901002E-33</v>
      </c>
      <c r="R143">
        <f t="shared" si="54"/>
        <v>2.8234590930478553E-29</v>
      </c>
      <c r="S143">
        <f t="shared" ref="Q143:U144" si="62">_xlfn.NORM.DIST($B143,S$3,1,FALSE)</f>
        <v>4.7106652295325001E-25</v>
      </c>
      <c r="T143">
        <f t="shared" si="62"/>
        <v>5.4791531490094615E-21</v>
      </c>
      <c r="U143">
        <f t="shared" si="62"/>
        <v>3.2582466328403188E-17</v>
      </c>
      <c r="V143">
        <f t="shared" si="55"/>
        <v>1.055555154562749E-36</v>
      </c>
      <c r="W143">
        <f t="shared" si="56"/>
        <v>2.3644594794451489E-33</v>
      </c>
      <c r="X143">
        <f t="shared" si="57"/>
        <v>2.6641108750904788E-29</v>
      </c>
      <c r="Y143">
        <f t="shared" si="58"/>
        <v>3.8485625561947953E-25</v>
      </c>
      <c r="Z143">
        <f t="shared" si="59"/>
        <v>3.5564507270861274E-21</v>
      </c>
      <c r="AA143">
        <f t="shared" si="60"/>
        <v>1.5753061239292249E-17</v>
      </c>
    </row>
    <row r="144" spans="1:27">
      <c r="A144">
        <f t="shared" si="41"/>
        <v>2.6390573296152802</v>
      </c>
      <c r="B144">
        <v>14.0000000000003</v>
      </c>
      <c r="C144">
        <f t="shared" si="61"/>
        <v>0.20000000000010054</v>
      </c>
      <c r="D144">
        <f t="shared" si="42"/>
        <v>1.5352491831381351E-42</v>
      </c>
      <c r="E144">
        <f t="shared" si="43"/>
        <v>1.1198358859766013E-36</v>
      </c>
      <c r="F144">
        <f t="shared" si="44"/>
        <v>3.0049372299175024E-31</v>
      </c>
      <c r="G144">
        <f t="shared" si="45"/>
        <v>2.9663469549033581E-26</v>
      </c>
      <c r="H144">
        <f t="shared" si="46"/>
        <v>1.0772438077356917E-21</v>
      </c>
      <c r="I144">
        <f t="shared" si="47"/>
        <v>1.4391683000297931E-17</v>
      </c>
      <c r="J144">
        <f t="shared" si="48"/>
        <v>3.8515102096092931E-42</v>
      </c>
      <c r="K144">
        <f t="shared" si="49"/>
        <v>1.0339041535790953E-36</v>
      </c>
      <c r="L144">
        <f t="shared" si="50"/>
        <v>1.4961505388444251E-31</v>
      </c>
      <c r="M144">
        <f t="shared" si="51"/>
        <v>9.8865773962673199E-27</v>
      </c>
      <c r="N144">
        <f t="shared" si="52"/>
        <v>2.6931339112947908E-22</v>
      </c>
      <c r="O144">
        <f t="shared" si="53"/>
        <v>2.8792112836237289E-18</v>
      </c>
      <c r="P144">
        <f t="shared" ref="P144" si="63">_xlfn.NORM.DIST($B144,P$3,1,FALSE)</f>
        <v>7.9988277569755518E-38</v>
      </c>
      <c r="Q144">
        <f t="shared" si="62"/>
        <v>2.0389061778191781E-34</v>
      </c>
      <c r="R144">
        <f t="shared" si="62"/>
        <v>2.8388259461679166E-30</v>
      </c>
      <c r="S144">
        <f t="shared" si="62"/>
        <v>5.657427911246076E-26</v>
      </c>
      <c r="T144">
        <f t="shared" si="62"/>
        <v>7.9307629583064836E-22</v>
      </c>
      <c r="U144">
        <f t="shared" si="62"/>
        <v>5.7104097531153977E-18</v>
      </c>
      <c r="V144">
        <f t="shared" si="55"/>
        <v>7.9984426059545909E-38</v>
      </c>
      <c r="W144">
        <f t="shared" si="56"/>
        <v>2.0285671362833872E-34</v>
      </c>
      <c r="X144">
        <f t="shared" si="57"/>
        <v>2.6892108922834741E-30</v>
      </c>
      <c r="Y144">
        <f t="shared" si="58"/>
        <v>4.668770171619344E-26</v>
      </c>
      <c r="Z144">
        <f t="shared" si="59"/>
        <v>5.2376290470116927E-22</v>
      </c>
      <c r="AA144">
        <f t="shared" si="60"/>
        <v>2.8311984694916688E-18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78C0-A904-46C8-8A5A-1457D73A8624}">
  <sheetPr codeName="Sheet8"/>
  <dimension ref="A1:AA14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T15" sqref="T15"/>
    </sheetView>
  </sheetViews>
  <sheetFormatPr defaultRowHeight="14.4"/>
  <cols>
    <col min="15" max="15" width="9.44140625" customWidth="1"/>
    <col min="16" max="16" width="12" bestFit="1" customWidth="1"/>
    <col min="21" max="21" width="12" bestFit="1" customWidth="1"/>
  </cols>
  <sheetData>
    <row r="1" spans="1:27">
      <c r="D1" t="s">
        <v>14</v>
      </c>
      <c r="J1" t="s">
        <v>36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27</v>
      </c>
      <c r="D3">
        <f>SUMPRODUCT($C4:$C144,D4:D144)</f>
        <v>0.408466319133861</v>
      </c>
      <c r="E3">
        <f t="shared" ref="E3:I3" si="0">SUMPRODUCT($C4:$C144,E4:E144)</f>
        <v>0.89899271845778195</v>
      </c>
      <c r="F3">
        <f t="shared" si="0"/>
        <v>1.3562771825344324</v>
      </c>
      <c r="G3">
        <f t="shared" si="0"/>
        <v>1.7041016860131506</v>
      </c>
      <c r="H3">
        <f t="shared" si="0"/>
        <v>1.9832137309316984</v>
      </c>
      <c r="I3">
        <f t="shared" si="0"/>
        <v>2.2238780398099522</v>
      </c>
      <c r="P3">
        <f>(J$2 + SQRT(J$2^2+2))/2</f>
        <v>0.70710678118654757</v>
      </c>
      <c r="Q3">
        <f>(K$2 + SQRT(K$2^2+2))/2</f>
        <v>1.3660254037844386</v>
      </c>
      <c r="R3">
        <f t="shared" ref="R3:U3" si="1">(L$2 + SQRT(L$2^2+2))/2</f>
        <v>2.2247448713915889</v>
      </c>
      <c r="S3">
        <f t="shared" si="1"/>
        <v>3.1583123951776999</v>
      </c>
      <c r="T3">
        <f t="shared" si="1"/>
        <v>4.1213203435596419</v>
      </c>
      <c r="U3">
        <f t="shared" si="1"/>
        <v>5.098076211353316</v>
      </c>
      <c r="V3" s="10">
        <f>SUMPRODUCT($C4:$C144,V4:V144)</f>
        <v>0.5427815744429928</v>
      </c>
      <c r="W3" s="10">
        <f t="shared" ref="W3:Z3" si="2">SUMPRODUCT($C4:$C144,W4:W144)</f>
        <v>0.23645427704346325</v>
      </c>
      <c r="X3" s="10">
        <f t="shared" si="2"/>
        <v>7.8923587847025092E-2</v>
      </c>
      <c r="Y3" s="10">
        <f t="shared" si="2"/>
        <v>3.0752107611123212E-2</v>
      </c>
      <c r="Z3" s="10">
        <f t="shared" si="2"/>
        <v>1.6135386244087228E-2</v>
      </c>
      <c r="AA3" s="10">
        <f>SUMPRODUCT($C4:$C144,AA4:AA144)</f>
        <v>1.0135977791865449E-2</v>
      </c>
    </row>
    <row r="4" spans="1:27">
      <c r="B4">
        <v>-3</v>
      </c>
      <c r="C4">
        <v>0.1</v>
      </c>
      <c r="P4">
        <f>_xlfn.NORM.DIST($B4,P$3,1,FALSE)</f>
        <v>4.137457609496848E-4</v>
      </c>
      <c r="Q4">
        <f t="shared" ref="Q4:U19" si="3">_xlfn.NORM.DIST($B4,Q$3,1,FALSE)</f>
        <v>2.8947478781773257E-5</v>
      </c>
      <c r="R4">
        <f t="shared" si="3"/>
        <v>4.7123071656799919E-7</v>
      </c>
      <c r="S4">
        <f t="shared" si="3"/>
        <v>2.3208222139151157E-9</v>
      </c>
      <c r="T4">
        <f t="shared" si="3"/>
        <v>3.8786256032880723E-12</v>
      </c>
      <c r="U4">
        <f t="shared" si="3"/>
        <v>2.294279152177888E-15</v>
      </c>
      <c r="V4">
        <f>ABS(P4-J4)</f>
        <v>4.137457609496848E-4</v>
      </c>
      <c r="W4">
        <f t="shared" ref="W4:AA19" si="4">ABS(Q4-K4)</f>
        <v>2.8947478781773257E-5</v>
      </c>
      <c r="X4">
        <f t="shared" si="4"/>
        <v>4.7123071656799919E-7</v>
      </c>
      <c r="Y4">
        <f t="shared" si="4"/>
        <v>2.3208222139151157E-9</v>
      </c>
      <c r="Z4">
        <f t="shared" si="4"/>
        <v>3.8786256032880723E-12</v>
      </c>
      <c r="AA4">
        <f t="shared" si="4"/>
        <v>2.294279152177888E-15</v>
      </c>
    </row>
    <row r="5" spans="1:27">
      <c r="B5">
        <v>-2.9</v>
      </c>
      <c r="C5">
        <v>0.1</v>
      </c>
      <c r="P5">
        <f t="shared" ref="P5:U36" si="5">_xlfn.NORM.DIST($B5,P$3,1,FALSE)</f>
        <v>5.9643028383052333E-4</v>
      </c>
      <c r="Q5">
        <f t="shared" si="3"/>
        <v>4.4571099329667752E-5</v>
      </c>
      <c r="R5">
        <f t="shared" si="3"/>
        <v>7.9062384046916337E-7</v>
      </c>
      <c r="S5">
        <f t="shared" si="3"/>
        <v>4.2748660345906978E-9</v>
      </c>
      <c r="T5">
        <f t="shared" si="3"/>
        <v>7.8664973457118684E-12</v>
      </c>
      <c r="U5">
        <f t="shared" si="3"/>
        <v>5.1306190293807962E-15</v>
      </c>
      <c r="V5">
        <f t="shared" ref="V5:AA59" si="6">ABS(P5-J5)</f>
        <v>5.9643028383052333E-4</v>
      </c>
      <c r="W5">
        <f t="shared" si="4"/>
        <v>4.4571099329667752E-5</v>
      </c>
      <c r="X5">
        <f t="shared" si="4"/>
        <v>7.9062384046916337E-7</v>
      </c>
      <c r="Y5">
        <f t="shared" si="4"/>
        <v>4.2748660345906978E-9</v>
      </c>
      <c r="Z5">
        <f t="shared" si="4"/>
        <v>7.8664973457118684E-12</v>
      </c>
      <c r="AA5">
        <f t="shared" si="4"/>
        <v>5.1306190293807962E-15</v>
      </c>
    </row>
    <row r="6" spans="1:27">
      <c r="B6">
        <v>-2.8</v>
      </c>
      <c r="C6">
        <v>0.1</v>
      </c>
      <c r="P6">
        <f t="shared" si="5"/>
        <v>8.5122206241094035E-4</v>
      </c>
      <c r="Q6">
        <f t="shared" si="3"/>
        <v>6.7944295950660909E-5</v>
      </c>
      <c r="R6">
        <f t="shared" si="3"/>
        <v>1.3132979773390956E-6</v>
      </c>
      <c r="S6">
        <f t="shared" si="3"/>
        <v>7.7957912479956384E-9</v>
      </c>
      <c r="T6">
        <f t="shared" si="3"/>
        <v>1.579581345370916E-11</v>
      </c>
      <c r="U6">
        <f t="shared" si="3"/>
        <v>1.1359267624420366E-14</v>
      </c>
      <c r="V6">
        <f t="shared" si="6"/>
        <v>8.5122206241094035E-4</v>
      </c>
      <c r="W6">
        <f t="shared" si="4"/>
        <v>6.7944295950660909E-5</v>
      </c>
      <c r="X6">
        <f t="shared" si="4"/>
        <v>1.3132979773390956E-6</v>
      </c>
      <c r="Y6">
        <f t="shared" si="4"/>
        <v>7.7957912479956384E-9</v>
      </c>
      <c r="Z6">
        <f t="shared" si="4"/>
        <v>1.579581345370916E-11</v>
      </c>
      <c r="AA6">
        <f t="shared" si="4"/>
        <v>1.1359267624420366E-14</v>
      </c>
    </row>
    <row r="7" spans="1:27">
      <c r="B7">
        <v>-2.7</v>
      </c>
      <c r="C7">
        <v>0.1</v>
      </c>
      <c r="P7">
        <f t="shared" si="5"/>
        <v>1.202771451209107E-3</v>
      </c>
      <c r="Q7">
        <f t="shared" si="3"/>
        <v>1.0254387262889763E-4</v>
      </c>
      <c r="R7">
        <f t="shared" si="3"/>
        <v>2.1598008116404693E-6</v>
      </c>
      <c r="S7">
        <f t="shared" si="3"/>
        <v>1.4075212111421E-8</v>
      </c>
      <c r="T7">
        <f t="shared" si="3"/>
        <v>3.1402169032403819E-11</v>
      </c>
      <c r="U7">
        <f t="shared" si="3"/>
        <v>2.489934661260561E-14</v>
      </c>
      <c r="V7">
        <f t="shared" si="6"/>
        <v>1.202771451209107E-3</v>
      </c>
      <c r="W7">
        <f t="shared" si="4"/>
        <v>1.0254387262889763E-4</v>
      </c>
      <c r="X7">
        <f t="shared" si="4"/>
        <v>2.1598008116404693E-6</v>
      </c>
      <c r="Y7">
        <f t="shared" si="4"/>
        <v>1.4075212111421E-8</v>
      </c>
      <c r="Z7">
        <f t="shared" si="4"/>
        <v>3.1402169032403819E-11</v>
      </c>
      <c r="AA7">
        <f t="shared" si="4"/>
        <v>2.489934661260561E-14</v>
      </c>
    </row>
    <row r="8" spans="1:27">
      <c r="B8">
        <v>-2.6</v>
      </c>
      <c r="C8">
        <v>0.1</v>
      </c>
      <c r="P8">
        <f t="shared" si="5"/>
        <v>1.6825981467144839E-3</v>
      </c>
      <c r="Q8">
        <f t="shared" si="3"/>
        <v>1.5322283090955075E-4</v>
      </c>
      <c r="R8">
        <f t="shared" si="3"/>
        <v>3.5165854906142166E-6</v>
      </c>
      <c r="S8">
        <f t="shared" si="3"/>
        <v>2.5159774861299413E-8</v>
      </c>
      <c r="T8">
        <f t="shared" si="3"/>
        <v>6.180652876618393E-11</v>
      </c>
      <c r="U8">
        <f t="shared" si="3"/>
        <v>5.4035929358603353E-14</v>
      </c>
      <c r="V8">
        <f t="shared" si="6"/>
        <v>1.6825981467144839E-3</v>
      </c>
      <c r="W8">
        <f t="shared" si="4"/>
        <v>1.5322283090955075E-4</v>
      </c>
      <c r="X8">
        <f t="shared" si="4"/>
        <v>3.5165854906142166E-6</v>
      </c>
      <c r="Y8">
        <f t="shared" si="4"/>
        <v>2.5159774861299413E-8</v>
      </c>
      <c r="Z8">
        <f t="shared" si="4"/>
        <v>6.180652876618393E-11</v>
      </c>
      <c r="AA8">
        <f t="shared" si="4"/>
        <v>5.4035929358603353E-14</v>
      </c>
    </row>
    <row r="9" spans="1:27">
      <c r="B9">
        <v>-2.5</v>
      </c>
      <c r="C9">
        <v>0.1</v>
      </c>
      <c r="P9">
        <f t="shared" si="5"/>
        <v>2.3304229921847393E-3</v>
      </c>
      <c r="Q9">
        <f t="shared" si="3"/>
        <v>2.2667013557817244E-4</v>
      </c>
      <c r="R9">
        <f t="shared" si="3"/>
        <v>5.6687292524567814E-6</v>
      </c>
      <c r="S9">
        <f t="shared" si="3"/>
        <v>4.4526197465005535E-8</v>
      </c>
      <c r="T9">
        <f t="shared" si="3"/>
        <v>1.2043871528444708E-10</v>
      </c>
      <c r="U9">
        <f t="shared" si="3"/>
        <v>1.1610057077635466E-13</v>
      </c>
      <c r="V9">
        <f t="shared" si="6"/>
        <v>2.3304229921847393E-3</v>
      </c>
      <c r="W9">
        <f t="shared" si="4"/>
        <v>2.2667013557817244E-4</v>
      </c>
      <c r="X9">
        <f t="shared" si="4"/>
        <v>5.6687292524567814E-6</v>
      </c>
      <c r="Y9">
        <f t="shared" si="4"/>
        <v>4.4526197465005535E-8</v>
      </c>
      <c r="Z9">
        <f t="shared" si="4"/>
        <v>1.2043871528444708E-10</v>
      </c>
      <c r="AA9">
        <f t="shared" si="4"/>
        <v>1.1610057077635466E-13</v>
      </c>
    </row>
    <row r="10" spans="1:27">
      <c r="B10">
        <v>-2.4</v>
      </c>
      <c r="C10">
        <v>0.1</v>
      </c>
      <c r="P10">
        <f t="shared" si="5"/>
        <v>3.1955540070316489E-3</v>
      </c>
      <c r="Q10">
        <f t="shared" si="3"/>
        <v>3.319878439988039E-4</v>
      </c>
      <c r="R10">
        <f t="shared" si="3"/>
        <v>9.0470565528343809E-6</v>
      </c>
      <c r="S10">
        <f t="shared" si="3"/>
        <v>7.801561215923572E-8</v>
      </c>
      <c r="T10">
        <f t="shared" si="3"/>
        <v>2.3235655597099247E-10</v>
      </c>
      <c r="U10">
        <f t="shared" si="3"/>
        <v>2.4696939598947449E-13</v>
      </c>
      <c r="V10">
        <f t="shared" si="6"/>
        <v>3.1955540070316489E-3</v>
      </c>
      <c r="W10">
        <f t="shared" si="4"/>
        <v>3.319878439988039E-4</v>
      </c>
      <c r="X10">
        <f t="shared" si="4"/>
        <v>9.0470565528343809E-6</v>
      </c>
      <c r="Y10">
        <f t="shared" si="4"/>
        <v>7.801561215923572E-8</v>
      </c>
      <c r="Z10">
        <f t="shared" si="4"/>
        <v>2.3235655597099247E-10</v>
      </c>
      <c r="AA10">
        <f t="shared" si="4"/>
        <v>2.4696939598947449E-13</v>
      </c>
    </row>
    <row r="11" spans="1:27">
      <c r="B11">
        <v>-2.2999999999999998</v>
      </c>
      <c r="C11">
        <v>0.1</v>
      </c>
      <c r="P11">
        <f t="shared" si="5"/>
        <v>4.3382504687910165E-3</v>
      </c>
      <c r="Q11">
        <f t="shared" si="3"/>
        <v>4.8140114034850811E-4</v>
      </c>
      <c r="R11">
        <f t="shared" si="3"/>
        <v>1.4295058944025689E-5</v>
      </c>
      <c r="S11">
        <f t="shared" si="3"/>
        <v>1.3533324281334358E-7</v>
      </c>
      <c r="T11">
        <f t="shared" si="3"/>
        <v>4.4381380013957501E-10</v>
      </c>
      <c r="U11">
        <f t="shared" si="3"/>
        <v>5.2012649791378095E-13</v>
      </c>
      <c r="V11">
        <f t="shared" si="6"/>
        <v>4.3382504687910165E-3</v>
      </c>
      <c r="W11">
        <f t="shared" si="4"/>
        <v>4.8140114034850811E-4</v>
      </c>
      <c r="X11">
        <f t="shared" si="4"/>
        <v>1.4295058944025689E-5</v>
      </c>
      <c r="Y11">
        <f t="shared" si="4"/>
        <v>1.3533324281334358E-7</v>
      </c>
      <c r="Z11">
        <f t="shared" si="4"/>
        <v>4.4381380013957501E-10</v>
      </c>
      <c r="AA11">
        <f t="shared" si="4"/>
        <v>5.2012649791378095E-13</v>
      </c>
    </row>
    <row r="12" spans="1:27">
      <c r="B12">
        <v>-2.2000000000000002</v>
      </c>
      <c r="C12">
        <v>0.1</v>
      </c>
      <c r="P12">
        <f t="shared" si="5"/>
        <v>5.8309610194698666E-3</v>
      </c>
      <c r="Q12">
        <f t="shared" si="3"/>
        <v>6.9111306429381412E-4</v>
      </c>
      <c r="R12">
        <f t="shared" si="3"/>
        <v>2.2362566807435253E-5</v>
      </c>
      <c r="S12">
        <f t="shared" si="3"/>
        <v>2.3242589466186959E-7</v>
      </c>
      <c r="T12">
        <f t="shared" si="3"/>
        <v>8.392739222501201E-10</v>
      </c>
      <c r="U12">
        <f t="shared" si="3"/>
        <v>1.0845057891615803E-12</v>
      </c>
      <c r="V12">
        <f t="shared" si="6"/>
        <v>5.8309610194698666E-3</v>
      </c>
      <c r="W12">
        <f t="shared" si="4"/>
        <v>6.9111306429381412E-4</v>
      </c>
      <c r="X12">
        <f t="shared" si="4"/>
        <v>2.2362566807435253E-5</v>
      </c>
      <c r="Y12">
        <f t="shared" si="4"/>
        <v>2.3242589466186959E-7</v>
      </c>
      <c r="Z12">
        <f t="shared" si="4"/>
        <v>8.392739222501201E-10</v>
      </c>
      <c r="AA12">
        <f t="shared" si="4"/>
        <v>1.0845057891615803E-12</v>
      </c>
    </row>
    <row r="13" spans="1:27">
      <c r="B13">
        <v>-2.1</v>
      </c>
      <c r="C13">
        <v>0.1</v>
      </c>
      <c r="P13">
        <f t="shared" si="5"/>
        <v>7.7593029589706417E-3</v>
      </c>
      <c r="Q13">
        <f t="shared" si="3"/>
        <v>9.8230905118890143E-4</v>
      </c>
      <c r="R13">
        <f t="shared" si="3"/>
        <v>3.4634937378975914E-5</v>
      </c>
      <c r="S13">
        <f t="shared" si="3"/>
        <v>3.9520423468091332E-7</v>
      </c>
      <c r="T13">
        <f t="shared" si="3"/>
        <v>1.57131664476419E-9</v>
      </c>
      <c r="U13">
        <f t="shared" si="3"/>
        <v>2.2387820951870099E-12</v>
      </c>
      <c r="V13">
        <f t="shared" si="6"/>
        <v>7.7593029589706417E-3</v>
      </c>
      <c r="W13">
        <f t="shared" si="4"/>
        <v>9.8230905118890143E-4</v>
      </c>
      <c r="X13">
        <f t="shared" si="4"/>
        <v>3.4634937378975914E-5</v>
      </c>
      <c r="Y13">
        <f t="shared" si="4"/>
        <v>3.9520423468091332E-7</v>
      </c>
      <c r="Z13">
        <f t="shared" si="4"/>
        <v>1.57131664476419E-9</v>
      </c>
      <c r="AA13">
        <f t="shared" si="4"/>
        <v>2.2387820951870099E-12</v>
      </c>
    </row>
    <row r="14" spans="1:27">
      <c r="B14">
        <v>-2</v>
      </c>
      <c r="C14">
        <v>0.1</v>
      </c>
      <c r="P14">
        <f t="shared" si="5"/>
        <v>1.0222622774472225E-2</v>
      </c>
      <c r="Q14">
        <f t="shared" si="3"/>
        <v>1.3823061620696477E-3</v>
      </c>
      <c r="R14">
        <f t="shared" si="3"/>
        <v>5.3108522295912209E-5</v>
      </c>
      <c r="S14">
        <f t="shared" si="3"/>
        <v>6.6529724158672443E-7</v>
      </c>
      <c r="T14">
        <f t="shared" si="3"/>
        <v>2.9125993488499773E-9</v>
      </c>
      <c r="U14">
        <f t="shared" si="3"/>
        <v>4.575608208471659E-12</v>
      </c>
      <c r="V14">
        <f t="shared" si="6"/>
        <v>1.0222622774472225E-2</v>
      </c>
      <c r="W14">
        <f t="shared" si="4"/>
        <v>1.3823061620696477E-3</v>
      </c>
      <c r="X14">
        <f t="shared" si="4"/>
        <v>5.3108522295912209E-5</v>
      </c>
      <c r="Y14">
        <f t="shared" si="4"/>
        <v>6.6529724158672443E-7</v>
      </c>
      <c r="Z14">
        <f t="shared" si="4"/>
        <v>2.9125993488499773E-9</v>
      </c>
      <c r="AA14">
        <f t="shared" si="4"/>
        <v>4.575608208471659E-12</v>
      </c>
    </row>
    <row r="15" spans="1:27">
      <c r="B15">
        <v>-1.9</v>
      </c>
      <c r="C15">
        <v>0.1</v>
      </c>
      <c r="P15">
        <f t="shared" si="5"/>
        <v>1.3333955962233022E-2</v>
      </c>
      <c r="Q15">
        <f t="shared" si="3"/>
        <v>1.9258275600721232E-3</v>
      </c>
      <c r="R15">
        <f t="shared" si="3"/>
        <v>8.0625251760667755E-5</v>
      </c>
      <c r="S15">
        <f t="shared" si="3"/>
        <v>1.1088349629023081E-6</v>
      </c>
      <c r="T15">
        <f t="shared" si="3"/>
        <v>5.3450877623179608E-9</v>
      </c>
      <c r="U15">
        <f t="shared" si="3"/>
        <v>9.2585481838920479E-12</v>
      </c>
      <c r="V15">
        <f t="shared" si="6"/>
        <v>1.3333955962233022E-2</v>
      </c>
      <c r="W15">
        <f t="shared" si="4"/>
        <v>1.9258275600721232E-3</v>
      </c>
      <c r="X15">
        <f t="shared" si="4"/>
        <v>8.0625251760667755E-5</v>
      </c>
      <c r="Y15">
        <f t="shared" si="4"/>
        <v>1.1088349629023081E-6</v>
      </c>
      <c r="Z15">
        <f t="shared" si="4"/>
        <v>5.3450877623179608E-9</v>
      </c>
      <c r="AA15">
        <f t="shared" si="4"/>
        <v>9.2585481838920479E-12</v>
      </c>
    </row>
    <row r="16" spans="1:27">
      <c r="B16">
        <v>-1.8</v>
      </c>
      <c r="C16">
        <v>0.1</v>
      </c>
      <c r="P16">
        <f t="shared" si="5"/>
        <v>1.721919137884316E-2</v>
      </c>
      <c r="Q16">
        <f t="shared" si="3"/>
        <v>2.6563641239367624E-3</v>
      </c>
      <c r="R16">
        <f t="shared" si="3"/>
        <v>1.2118113198963274E-4</v>
      </c>
      <c r="S16">
        <f t="shared" si="3"/>
        <v>1.8296800594613549E-6</v>
      </c>
      <c r="T16">
        <f t="shared" si="3"/>
        <v>9.711492696226895E-9</v>
      </c>
      <c r="U16">
        <f t="shared" si="3"/>
        <v>1.8547868446465485E-11</v>
      </c>
      <c r="V16">
        <f t="shared" si="6"/>
        <v>1.721919137884316E-2</v>
      </c>
      <c r="W16">
        <f t="shared" si="4"/>
        <v>2.6563641239367624E-3</v>
      </c>
      <c r="X16">
        <f t="shared" si="4"/>
        <v>1.2118113198963274E-4</v>
      </c>
      <c r="Y16">
        <f t="shared" si="4"/>
        <v>1.8296800594613549E-6</v>
      </c>
      <c r="Z16">
        <f t="shared" si="4"/>
        <v>9.711492696226895E-9</v>
      </c>
      <c r="AA16">
        <f t="shared" si="4"/>
        <v>1.8547868446465485E-11</v>
      </c>
    </row>
    <row r="17" spans="2:27">
      <c r="B17">
        <v>-1.7</v>
      </c>
      <c r="C17">
        <v>0.1</v>
      </c>
      <c r="P17">
        <f t="shared" si="5"/>
        <v>2.2015246097211352E-2</v>
      </c>
      <c r="Q17">
        <f t="shared" si="3"/>
        <v>3.6275622182364267E-3</v>
      </c>
      <c r="R17">
        <f t="shared" si="3"/>
        <v>1.8032501688068861E-4</v>
      </c>
      <c r="S17">
        <f t="shared" si="3"/>
        <v>2.9891000640966051E-6</v>
      </c>
      <c r="T17">
        <f t="shared" si="3"/>
        <v>1.7469247206406112E-8</v>
      </c>
      <c r="U17">
        <f t="shared" si="3"/>
        <v>3.6787661184061713E-11</v>
      </c>
      <c r="V17">
        <f t="shared" si="6"/>
        <v>2.2015246097211352E-2</v>
      </c>
      <c r="W17">
        <f t="shared" si="4"/>
        <v>3.6275622182364267E-3</v>
      </c>
      <c r="X17">
        <f t="shared" si="4"/>
        <v>1.8032501688068861E-4</v>
      </c>
      <c r="Y17">
        <f t="shared" si="4"/>
        <v>2.9891000640966051E-6</v>
      </c>
      <c r="Z17">
        <f t="shared" si="4"/>
        <v>1.7469247206406112E-8</v>
      </c>
      <c r="AA17">
        <f t="shared" si="4"/>
        <v>3.6787661184061713E-11</v>
      </c>
    </row>
    <row r="18" spans="2:27">
      <c r="B18">
        <v>-1.6</v>
      </c>
      <c r="C18">
        <v>0.1</v>
      </c>
      <c r="P18">
        <f t="shared" si="5"/>
        <v>2.7867075319182505E-2</v>
      </c>
      <c r="Q18">
        <f t="shared" si="3"/>
        <v>4.9045502557268699E-3</v>
      </c>
      <c r="R18">
        <f t="shared" si="3"/>
        <v>2.6566479877604448E-4</v>
      </c>
      <c r="S18">
        <f t="shared" si="3"/>
        <v>4.8346251608654619E-6</v>
      </c>
      <c r="T18">
        <f t="shared" si="3"/>
        <v>3.1111392390862618E-8</v>
      </c>
      <c r="U18">
        <f t="shared" si="3"/>
        <v>7.2238281218935344E-11</v>
      </c>
      <c r="V18">
        <f t="shared" si="6"/>
        <v>2.7867075319182505E-2</v>
      </c>
      <c r="W18">
        <f t="shared" si="4"/>
        <v>4.9045502557268699E-3</v>
      </c>
      <c r="X18">
        <f t="shared" si="4"/>
        <v>2.6566479877604448E-4</v>
      </c>
      <c r="Y18">
        <f t="shared" si="4"/>
        <v>4.8346251608654619E-6</v>
      </c>
      <c r="Z18">
        <f t="shared" si="4"/>
        <v>3.1111392390862618E-8</v>
      </c>
      <c r="AA18">
        <f t="shared" si="4"/>
        <v>7.2238281218935344E-11</v>
      </c>
    </row>
    <row r="19" spans="2:27">
      <c r="B19">
        <v>-1.5</v>
      </c>
      <c r="C19">
        <v>0.1</v>
      </c>
      <c r="P19">
        <f t="shared" si="5"/>
        <v>3.4923381922231517E-2</v>
      </c>
      <c r="Q19">
        <f t="shared" si="3"/>
        <v>6.5650881715214725E-3</v>
      </c>
      <c r="R19">
        <f t="shared" si="3"/>
        <v>3.8749767403328133E-4</v>
      </c>
      <c r="S19">
        <f t="shared" si="3"/>
        <v>7.7418048039647831E-6</v>
      </c>
      <c r="T19">
        <f t="shared" si="3"/>
        <v>5.4855700009864098E-8</v>
      </c>
      <c r="U19">
        <f t="shared" si="3"/>
        <v>1.4043963289177758E-10</v>
      </c>
      <c r="V19">
        <f t="shared" si="6"/>
        <v>3.4923381922231517E-2</v>
      </c>
      <c r="W19">
        <f t="shared" si="4"/>
        <v>6.5650881715214725E-3</v>
      </c>
      <c r="X19">
        <f t="shared" si="4"/>
        <v>3.8749767403328133E-4</v>
      </c>
      <c r="Y19">
        <f t="shared" si="4"/>
        <v>7.7418048039647831E-6</v>
      </c>
      <c r="Z19">
        <f t="shared" si="4"/>
        <v>5.4855700009864098E-8</v>
      </c>
      <c r="AA19">
        <f t="shared" si="4"/>
        <v>1.4043963289177758E-10</v>
      </c>
    </row>
    <row r="20" spans="2:27">
      <c r="B20">
        <v>-1.4</v>
      </c>
      <c r="C20">
        <v>0.1</v>
      </c>
      <c r="P20">
        <f t="shared" si="5"/>
        <v>4.3330953979574462E-2</v>
      </c>
      <c r="Q20">
        <f t="shared" si="5"/>
        <v>8.7003954494475864E-3</v>
      </c>
      <c r="R20">
        <f t="shared" si="5"/>
        <v>5.595787863177888E-4</v>
      </c>
      <c r="S20">
        <f t="shared" si="5"/>
        <v>1.2273789806817235E-5</v>
      </c>
      <c r="T20">
        <f t="shared" si="5"/>
        <v>9.5759336805809818E-8</v>
      </c>
      <c r="U20">
        <f t="shared" si="5"/>
        <v>2.7031430064399029E-10</v>
      </c>
      <c r="V20">
        <f t="shared" si="6"/>
        <v>4.3330953979574462E-2</v>
      </c>
      <c r="W20">
        <f t="shared" si="6"/>
        <v>8.7003954494475864E-3</v>
      </c>
      <c r="X20">
        <f t="shared" si="6"/>
        <v>5.595787863177888E-4</v>
      </c>
      <c r="Y20">
        <f t="shared" si="6"/>
        <v>1.2273789806817235E-5</v>
      </c>
      <c r="Z20">
        <f t="shared" si="6"/>
        <v>9.5759336805809818E-8</v>
      </c>
      <c r="AA20">
        <f t="shared" si="6"/>
        <v>2.7031430064399029E-10</v>
      </c>
    </row>
    <row r="21" spans="2:27">
      <c r="B21">
        <v>-1.3</v>
      </c>
      <c r="C21">
        <v>0.1</v>
      </c>
      <c r="P21">
        <f t="shared" si="5"/>
        <v>5.3227646383801973E-2</v>
      </c>
      <c r="Q21">
        <f t="shared" si="5"/>
        <v>1.1415487875924703E-2</v>
      </c>
      <c r="R21">
        <f t="shared" si="5"/>
        <v>8.0003767519992491E-4</v>
      </c>
      <c r="S21">
        <f t="shared" si="5"/>
        <v>1.9265141409162232E-5</v>
      </c>
      <c r="T21">
        <f t="shared" si="5"/>
        <v>1.6549983039201364E-7</v>
      </c>
      <c r="U21">
        <f t="shared" si="5"/>
        <v>5.1511644380478198E-10</v>
      </c>
      <c r="V21">
        <f t="shared" si="6"/>
        <v>5.3227646383801973E-2</v>
      </c>
      <c r="W21">
        <f t="shared" si="6"/>
        <v>1.1415487875924703E-2</v>
      </c>
      <c r="X21">
        <f t="shared" si="6"/>
        <v>8.0003767519992491E-4</v>
      </c>
      <c r="Y21">
        <f t="shared" si="6"/>
        <v>1.9265141409162232E-5</v>
      </c>
      <c r="Z21">
        <f t="shared" si="6"/>
        <v>1.6549983039201364E-7</v>
      </c>
      <c r="AA21">
        <f t="shared" si="6"/>
        <v>5.1511644380478198E-10</v>
      </c>
    </row>
    <row r="22" spans="2:27">
      <c r="B22">
        <v>-1.2</v>
      </c>
      <c r="C22">
        <v>0.1</v>
      </c>
      <c r="P22">
        <f t="shared" si="5"/>
        <v>6.4734132222977733E-2</v>
      </c>
      <c r="Q22">
        <f t="shared" si="5"/>
        <v>1.4828834455172829E-2</v>
      </c>
      <c r="R22">
        <f t="shared" si="5"/>
        <v>1.1324438864013058E-3</v>
      </c>
      <c r="S22">
        <f t="shared" si="5"/>
        <v>2.9937999439763234E-5</v>
      </c>
      <c r="T22">
        <f t="shared" si="5"/>
        <v>2.8318551257544275E-7</v>
      </c>
      <c r="U22">
        <f t="shared" si="5"/>
        <v>9.7184915366725566E-10</v>
      </c>
      <c r="V22">
        <f t="shared" si="6"/>
        <v>6.4734132222977733E-2</v>
      </c>
      <c r="W22">
        <f t="shared" si="6"/>
        <v>1.4828834455172829E-2</v>
      </c>
      <c r="X22">
        <f t="shared" si="6"/>
        <v>1.1324438864013058E-3</v>
      </c>
      <c r="Y22">
        <f t="shared" si="6"/>
        <v>2.9937999439763234E-5</v>
      </c>
      <c r="Z22">
        <f t="shared" si="6"/>
        <v>2.8318551257544275E-7</v>
      </c>
      <c r="AA22">
        <f t="shared" si="6"/>
        <v>9.7184915366725566E-10</v>
      </c>
    </row>
    <row r="23" spans="2:27">
      <c r="B23">
        <v>-1.1000000000000001</v>
      </c>
      <c r="C23">
        <v>0.1</v>
      </c>
      <c r="P23">
        <f t="shared" si="5"/>
        <v>7.7944675492850793E-2</v>
      </c>
      <c r="Q23">
        <f t="shared" si="5"/>
        <v>1.9071138133659984E-2</v>
      </c>
      <c r="R23">
        <f t="shared" si="5"/>
        <v>1.5870112269710393E-3</v>
      </c>
      <c r="S23">
        <f t="shared" si="5"/>
        <v>4.606068643292108E-5</v>
      </c>
      <c r="T23">
        <f t="shared" si="5"/>
        <v>4.797351777861613E-7</v>
      </c>
      <c r="U23">
        <f t="shared" si="5"/>
        <v>1.8153039928575874E-9</v>
      </c>
      <c r="V23">
        <f t="shared" si="6"/>
        <v>7.7944675492850793E-2</v>
      </c>
      <c r="W23">
        <f t="shared" si="6"/>
        <v>1.9071138133659984E-2</v>
      </c>
      <c r="X23">
        <f t="shared" si="6"/>
        <v>1.5870112269710393E-3</v>
      </c>
      <c r="Y23">
        <f t="shared" si="6"/>
        <v>4.606068643292108E-5</v>
      </c>
      <c r="Z23">
        <f t="shared" si="6"/>
        <v>4.797351777861613E-7</v>
      </c>
      <c r="AA23">
        <f t="shared" si="6"/>
        <v>1.8153039928575874E-9</v>
      </c>
    </row>
    <row r="24" spans="2:27">
      <c r="B24">
        <v>-1</v>
      </c>
      <c r="C24">
        <v>0.1</v>
      </c>
      <c r="P24">
        <f t="shared" si="5"/>
        <v>9.2917310626434671E-2</v>
      </c>
      <c r="Q24">
        <f t="shared" si="5"/>
        <v>2.4283051554269259E-2</v>
      </c>
      <c r="R24">
        <f t="shared" si="5"/>
        <v>2.2019140459333766E-3</v>
      </c>
      <c r="S24">
        <f t="shared" si="5"/>
        <v>7.0160890248448005E-5</v>
      </c>
      <c r="T24">
        <f t="shared" si="5"/>
        <v>8.0461690767766259E-7</v>
      </c>
      <c r="U24">
        <f t="shared" si="5"/>
        <v>3.3570431243232736E-9</v>
      </c>
      <c r="V24">
        <f t="shared" si="6"/>
        <v>9.2917310626434671E-2</v>
      </c>
      <c r="W24">
        <f t="shared" si="6"/>
        <v>2.4283051554269259E-2</v>
      </c>
      <c r="X24">
        <f t="shared" si="6"/>
        <v>2.2019140459333766E-3</v>
      </c>
      <c r="Y24">
        <f t="shared" si="6"/>
        <v>7.0160890248448005E-5</v>
      </c>
      <c r="Z24">
        <f t="shared" si="6"/>
        <v>8.0461690767766259E-7</v>
      </c>
      <c r="AA24">
        <f t="shared" si="6"/>
        <v>3.3570431243232736E-9</v>
      </c>
    </row>
    <row r="25" spans="2:27">
      <c r="B25">
        <v>-0.9</v>
      </c>
      <c r="C25">
        <v>0.1</v>
      </c>
      <c r="P25">
        <f t="shared" si="5"/>
        <v>0.10966394484092708</v>
      </c>
      <c r="Q25">
        <f t="shared" si="5"/>
        <v>3.061166607178592E-2</v>
      </c>
      <c r="R25">
        <f t="shared" si="5"/>
        <v>3.0246684740863638E-3</v>
      </c>
      <c r="S25">
        <f t="shared" si="5"/>
        <v>1.0580759215335525E-4</v>
      </c>
      <c r="T25">
        <f t="shared" si="5"/>
        <v>1.3360841082858598E-6</v>
      </c>
      <c r="U25">
        <f t="shared" si="5"/>
        <v>6.1464100836026384E-9</v>
      </c>
      <c r="V25">
        <f t="shared" si="6"/>
        <v>0.10966394484092708</v>
      </c>
      <c r="W25">
        <f t="shared" si="6"/>
        <v>3.061166607178592E-2</v>
      </c>
      <c r="X25">
        <f t="shared" si="6"/>
        <v>3.0246684740863638E-3</v>
      </c>
      <c r="Y25">
        <f t="shared" si="6"/>
        <v>1.0580759215335525E-4</v>
      </c>
      <c r="Z25">
        <f t="shared" si="6"/>
        <v>1.3360841082858598E-6</v>
      </c>
      <c r="AA25">
        <f t="shared" si="6"/>
        <v>6.1464100836026384E-9</v>
      </c>
    </row>
    <row r="26" spans="2:27">
      <c r="B26">
        <v>-0.8</v>
      </c>
      <c r="C26">
        <f t="shared" ref="C26:C86" si="7">B26-B25</f>
        <v>9.9999999999999978E-2</v>
      </c>
      <c r="P26">
        <f t="shared" si="5"/>
        <v>0.1281410129016706</v>
      </c>
      <c r="Q26">
        <f t="shared" si="5"/>
        <v>3.8205661859913601E-2</v>
      </c>
      <c r="R26">
        <f t="shared" si="5"/>
        <v>4.1135071149039706E-3</v>
      </c>
      <c r="S26">
        <f t="shared" si="5"/>
        <v>1.5797764186824739E-4</v>
      </c>
      <c r="T26">
        <f t="shared" si="5"/>
        <v>2.1965216979225149E-6</v>
      </c>
      <c r="U26">
        <f t="shared" si="5"/>
        <v>1.1141488088973104E-8</v>
      </c>
      <c r="V26">
        <f t="shared" si="6"/>
        <v>0.1281410129016706</v>
      </c>
      <c r="W26">
        <f t="shared" si="6"/>
        <v>3.8205661859913601E-2</v>
      </c>
      <c r="X26">
        <f t="shared" si="6"/>
        <v>4.1135071149039706E-3</v>
      </c>
      <c r="Y26">
        <f t="shared" si="6"/>
        <v>1.5797764186824739E-4</v>
      </c>
      <c r="Z26">
        <f t="shared" si="6"/>
        <v>2.1965216979225149E-6</v>
      </c>
      <c r="AA26">
        <f t="shared" si="6"/>
        <v>1.1141488088973104E-8</v>
      </c>
    </row>
    <row r="27" spans="2:27">
      <c r="B27">
        <v>-0.7</v>
      </c>
      <c r="C27">
        <f t="shared" si="7"/>
        <v>0.10000000000000009</v>
      </c>
      <c r="P27">
        <f t="shared" si="5"/>
        <v>0.14824139597817262</v>
      </c>
      <c r="Q27">
        <f t="shared" si="5"/>
        <v>4.7209080673416878E-2</v>
      </c>
      <c r="R27">
        <f t="shared" si="5"/>
        <v>5.5386482035856867E-3</v>
      </c>
      <c r="S27">
        <f t="shared" si="5"/>
        <v>2.3352397660455902E-4</v>
      </c>
      <c r="T27">
        <f t="shared" si="5"/>
        <v>3.5751498707256325E-6</v>
      </c>
      <c r="U27">
        <f t="shared" si="5"/>
        <v>1.9995023696335359E-8</v>
      </c>
      <c r="V27">
        <f t="shared" si="6"/>
        <v>0.14824139597817262</v>
      </c>
      <c r="W27">
        <f t="shared" si="6"/>
        <v>4.7209080673416878E-2</v>
      </c>
      <c r="X27">
        <f t="shared" si="6"/>
        <v>5.5386482035856867E-3</v>
      </c>
      <c r="Y27">
        <f t="shared" si="6"/>
        <v>2.3352397660455902E-4</v>
      </c>
      <c r="Z27">
        <f t="shared" si="6"/>
        <v>3.5751498707256325E-6</v>
      </c>
      <c r="AA27">
        <f t="shared" si="6"/>
        <v>1.9995023696335359E-8</v>
      </c>
    </row>
    <row r="28" spans="2:27">
      <c r="B28">
        <v>-0.6</v>
      </c>
      <c r="C28">
        <f t="shared" si="7"/>
        <v>9.9999999999999978E-2</v>
      </c>
      <c r="P28">
        <f t="shared" si="5"/>
        <v>0.1697883526608612</v>
      </c>
      <c r="Q28">
        <f t="shared" si="5"/>
        <v>5.7753779988985204E-2</v>
      </c>
      <c r="R28">
        <f t="shared" si="5"/>
        <v>7.38333144119114E-3</v>
      </c>
      <c r="S28">
        <f t="shared" si="5"/>
        <v>3.4176248069264244E-4</v>
      </c>
      <c r="T28">
        <f t="shared" si="5"/>
        <v>5.7611616602736055E-6</v>
      </c>
      <c r="U28">
        <f t="shared" si="5"/>
        <v>3.5526931708878537E-8</v>
      </c>
      <c r="V28">
        <f t="shared" si="6"/>
        <v>0.1697883526608612</v>
      </c>
      <c r="W28">
        <f t="shared" si="6"/>
        <v>5.7753779988985204E-2</v>
      </c>
      <c r="X28">
        <f t="shared" si="6"/>
        <v>7.38333144119114E-3</v>
      </c>
      <c r="Y28">
        <f t="shared" si="6"/>
        <v>3.4176248069264244E-4</v>
      </c>
      <c r="Z28">
        <f t="shared" si="6"/>
        <v>5.7611616602736055E-6</v>
      </c>
      <c r="AA28">
        <f t="shared" si="6"/>
        <v>3.5526931708878537E-8</v>
      </c>
    </row>
    <row r="29" spans="2:27">
      <c r="B29">
        <v>-0.499999999999999</v>
      </c>
      <c r="C29">
        <f t="shared" si="7"/>
        <v>0.10000000000000098</v>
      </c>
      <c r="P29">
        <f t="shared" si="5"/>
        <v>0.19253218897129437</v>
      </c>
      <c r="Q29">
        <f t="shared" si="5"/>
        <v>6.9950744333623749E-2</v>
      </c>
      <c r="R29">
        <f t="shared" si="5"/>
        <v>9.74446507002673E-3</v>
      </c>
      <c r="S29">
        <f t="shared" si="5"/>
        <v>4.9519282610631116E-4</v>
      </c>
      <c r="T29">
        <f t="shared" si="5"/>
        <v>9.1914266697675549E-6</v>
      </c>
      <c r="U29">
        <f t="shared" si="5"/>
        <v>6.2495757202732146E-8</v>
      </c>
      <c r="V29">
        <f t="shared" si="6"/>
        <v>0.19253218897129437</v>
      </c>
      <c r="W29">
        <f t="shared" si="6"/>
        <v>6.9950744333623749E-2</v>
      </c>
      <c r="X29">
        <f t="shared" si="6"/>
        <v>9.74446507002673E-3</v>
      </c>
      <c r="Y29">
        <f t="shared" si="6"/>
        <v>4.9519282610631116E-4</v>
      </c>
      <c r="Z29">
        <f t="shared" si="6"/>
        <v>9.1914266697675549E-6</v>
      </c>
      <c r="AA29">
        <f t="shared" si="6"/>
        <v>6.2495757202732146E-8</v>
      </c>
    </row>
    <row r="30" spans="2:27">
      <c r="B30">
        <v>-0.39999999999999902</v>
      </c>
      <c r="C30">
        <f t="shared" si="7"/>
        <v>9.9999999999999978E-2</v>
      </c>
      <c r="P30">
        <f t="shared" si="5"/>
        <v>0.21615030740641542</v>
      </c>
      <c r="Q30">
        <f t="shared" si="5"/>
        <v>8.3880560013080072E-2</v>
      </c>
      <c r="R30">
        <f t="shared" si="5"/>
        <v>1.2732705581274643E-2</v>
      </c>
      <c r="S30">
        <f t="shared" si="5"/>
        <v>7.1036468138413673E-4</v>
      </c>
      <c r="T30">
        <f t="shared" si="5"/>
        <v>1.4518202401985629E-5</v>
      </c>
      <c r="U30">
        <f t="shared" si="5"/>
        <v>1.0884297974281069E-7</v>
      </c>
      <c r="V30">
        <f t="shared" si="6"/>
        <v>0.21615030740641542</v>
      </c>
      <c r="W30">
        <f t="shared" si="6"/>
        <v>8.3880560013080072E-2</v>
      </c>
      <c r="X30">
        <f t="shared" si="6"/>
        <v>1.2732705581274643E-2</v>
      </c>
      <c r="Y30">
        <f t="shared" si="6"/>
        <v>7.1036468138413673E-4</v>
      </c>
      <c r="Z30">
        <f t="shared" si="6"/>
        <v>1.4518202401985629E-5</v>
      </c>
      <c r="AA30">
        <f t="shared" si="6"/>
        <v>1.0884297974281069E-7</v>
      </c>
    </row>
    <row r="31" spans="2:27">
      <c r="B31">
        <v>-0.29999999999999899</v>
      </c>
      <c r="C31">
        <f t="shared" si="7"/>
        <v>0.10000000000000003</v>
      </c>
      <c r="P31">
        <f t="shared" si="5"/>
        <v>0.24025112042556918</v>
      </c>
      <c r="Q31">
        <f t="shared" si="5"/>
        <v>9.9583493480620774E-2</v>
      </c>
      <c r="R31">
        <f t="shared" si="5"/>
        <v>1.6471776694610921E-2</v>
      </c>
      <c r="S31">
        <f t="shared" si="5"/>
        <v>1.0088937509183918E-3</v>
      </c>
      <c r="T31">
        <f t="shared" si="5"/>
        <v>2.2703866368162598E-5</v>
      </c>
      <c r="U31">
        <f t="shared" si="5"/>
        <v>1.8767540697243891E-7</v>
      </c>
      <c r="V31">
        <f t="shared" si="6"/>
        <v>0.24025112042556918</v>
      </c>
      <c r="W31">
        <f t="shared" si="6"/>
        <v>9.9583493480620774E-2</v>
      </c>
      <c r="X31">
        <f t="shared" si="6"/>
        <v>1.6471776694610921E-2</v>
      </c>
      <c r="Y31">
        <f t="shared" si="6"/>
        <v>1.0088937509183918E-3</v>
      </c>
      <c r="Z31">
        <f t="shared" si="6"/>
        <v>2.2703866368162598E-5</v>
      </c>
      <c r="AA31">
        <f t="shared" si="6"/>
        <v>1.8767540697243891E-7</v>
      </c>
    </row>
    <row r="32" spans="2:27">
      <c r="B32">
        <v>-0.19999999999999901</v>
      </c>
      <c r="C32">
        <f t="shared" si="7"/>
        <v>9.9999999999999978E-2</v>
      </c>
      <c r="P32">
        <f t="shared" si="5"/>
        <v>0.26438209585138528</v>
      </c>
      <c r="Q32">
        <f t="shared" si="5"/>
        <v>0.11704973888414921</v>
      </c>
      <c r="R32">
        <f t="shared" si="5"/>
        <v>2.1096832275906478E-2</v>
      </c>
      <c r="S32">
        <f t="shared" si="5"/>
        <v>1.4186215688272337E-3</v>
      </c>
      <c r="T32">
        <f t="shared" si="5"/>
        <v>3.515149920308172E-5</v>
      </c>
      <c r="U32">
        <f t="shared" si="5"/>
        <v>3.2038440263276383E-7</v>
      </c>
      <c r="V32">
        <f t="shared" si="6"/>
        <v>0.26438209585138528</v>
      </c>
      <c r="W32">
        <f t="shared" si="6"/>
        <v>0.11704973888414921</v>
      </c>
      <c r="X32">
        <f t="shared" si="6"/>
        <v>2.1096832275906478E-2</v>
      </c>
      <c r="Y32">
        <f t="shared" si="6"/>
        <v>1.4186215688272337E-3</v>
      </c>
      <c r="Z32">
        <f t="shared" si="6"/>
        <v>3.515149920308172E-5</v>
      </c>
      <c r="AA32">
        <f t="shared" si="6"/>
        <v>3.2038440263276383E-7</v>
      </c>
    </row>
    <row r="33" spans="1:27">
      <c r="B33">
        <v>-0.1</v>
      </c>
      <c r="C33">
        <f t="shared" si="7"/>
        <v>9.9999999999999006E-2</v>
      </c>
      <c r="P33">
        <f t="shared" si="5"/>
        <v>0.2880419322589175</v>
      </c>
      <c r="Q33">
        <f t="shared" si="5"/>
        <v>0.13621050275851476</v>
      </c>
      <c r="R33">
        <f t="shared" si="5"/>
        <v>2.6751682999892234E-2</v>
      </c>
      <c r="S33">
        <f t="shared" si="5"/>
        <v>1.9748983200191281E-3</v>
      </c>
      <c r="T33">
        <f t="shared" si="5"/>
        <v>5.3882152642869939E-5</v>
      </c>
      <c r="U33">
        <f t="shared" si="5"/>
        <v>5.4149246658639637E-7</v>
      </c>
      <c r="V33">
        <f t="shared" si="6"/>
        <v>0.2880419322589175</v>
      </c>
      <c r="W33">
        <f t="shared" si="6"/>
        <v>0.13621050275851476</v>
      </c>
      <c r="X33">
        <f t="shared" si="6"/>
        <v>2.6751682999892234E-2</v>
      </c>
      <c r="Y33">
        <f t="shared" si="6"/>
        <v>1.9748983200191281E-3</v>
      </c>
      <c r="Z33">
        <f t="shared" si="6"/>
        <v>5.3882152642869939E-5</v>
      </c>
      <c r="AA33">
        <f t="shared" si="6"/>
        <v>5.4149246658639637E-7</v>
      </c>
    </row>
    <row r="34" spans="1:27">
      <c r="A34">
        <f>SQRT(B34)</f>
        <v>0</v>
      </c>
      <c r="B34">
        <v>0</v>
      </c>
      <c r="C34">
        <f t="shared" si="7"/>
        <v>0.1</v>
      </c>
      <c r="D34">
        <f>_xlfn.NORM.DIST($B34,J$2,1,FALSE)*$A34</f>
        <v>0</v>
      </c>
      <c r="E34">
        <f t="shared" ref="E34:I34" si="8">_xlfn.NORM.DIST($B34,K$2,1,FALSE)*$A34</f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>D34/D$3</f>
        <v>0</v>
      </c>
      <c r="K34">
        <f t="shared" ref="K34:O34" si="9">E34/E$3</f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9"/>
        <v>0</v>
      </c>
      <c r="P34">
        <f t="shared" si="5"/>
        <v>0.31069656037692778</v>
      </c>
      <c r="Q34">
        <f t="shared" si="5"/>
        <v>0.15693065876756895</v>
      </c>
      <c r="R34">
        <f t="shared" si="5"/>
        <v>3.3584742594364218E-2</v>
      </c>
      <c r="S34">
        <f t="shared" si="5"/>
        <v>2.7219489596621614E-3</v>
      </c>
      <c r="T34">
        <f t="shared" si="5"/>
        <v>8.1771709784945554E-5</v>
      </c>
      <c r="U34">
        <f t="shared" si="5"/>
        <v>9.0608831150357596E-7</v>
      </c>
      <c r="V34">
        <f t="shared" si="6"/>
        <v>0.31069656037692778</v>
      </c>
      <c r="W34">
        <f t="shared" si="6"/>
        <v>0.15693065876756895</v>
      </c>
      <c r="X34">
        <f t="shared" si="6"/>
        <v>3.3584742594364218E-2</v>
      </c>
      <c r="Y34">
        <f t="shared" si="6"/>
        <v>2.7219489596621614E-3</v>
      </c>
      <c r="Z34">
        <f t="shared" si="6"/>
        <v>8.1771709784945554E-5</v>
      </c>
      <c r="AA34">
        <f t="shared" si="6"/>
        <v>9.0608831150357596E-7</v>
      </c>
    </row>
    <row r="35" spans="1:27">
      <c r="A35">
        <f t="shared" ref="A35:A98" si="10">SQRT(B35)</f>
        <v>0.31622776601683794</v>
      </c>
      <c r="B35">
        <v>0.1</v>
      </c>
      <c r="C35">
        <f t="shared" si="7"/>
        <v>0.1</v>
      </c>
      <c r="D35">
        <f>_xlfn.NORM.DIST($B35,J$2,1,FALSE)*$A35</f>
        <v>0.12552741730334824</v>
      </c>
      <c r="E35">
        <f t="shared" ref="E35:E98" si="11">_xlfn.NORM.DIST($B35,K$2,1,FALSE)*$A35</f>
        <v>8.4143544145515295E-2</v>
      </c>
      <c r="F35">
        <f t="shared" ref="F35:F98" si="12">_xlfn.NORM.DIST($B35,L$2,1,FALSE)*$A35</f>
        <v>2.0749542521570609E-2</v>
      </c>
      <c r="G35">
        <f t="shared" ref="G35:G98" si="13">_xlfn.NORM.DIST($B35,M$2,1,FALSE)*$A35</f>
        <v>1.8823560292485209E-3</v>
      </c>
      <c r="H35">
        <f t="shared" ref="H35:H98" si="14">_xlfn.NORM.DIST($B35,N$2,1,FALSE)*$A35</f>
        <v>6.2820375925558381E-5</v>
      </c>
      <c r="I35">
        <f t="shared" ref="I35:I98" si="15">_xlfn.NORM.DIST($B35,O$2,1,FALSE)*$A35</f>
        <v>7.7126710807661555E-7</v>
      </c>
      <c r="J35">
        <f t="shared" ref="J35:J98" si="16">D35/D$3</f>
        <v>0.30731399731935027</v>
      </c>
      <c r="K35">
        <f t="shared" ref="K35:K98" si="17">E35/E$3</f>
        <v>9.3597581401841809E-2</v>
      </c>
      <c r="L35">
        <f t="shared" ref="L35:L98" si="18">F35/F$3</f>
        <v>1.5298895232312759E-2</v>
      </c>
      <c r="M35">
        <f t="shared" ref="M35:M98" si="19">G35/G$3</f>
        <v>1.1046031141794168E-3</v>
      </c>
      <c r="N35">
        <f t="shared" ref="N35:N98" si="20">H35/H$3</f>
        <v>3.1676049306115817E-5</v>
      </c>
      <c r="O35">
        <f t="shared" ref="O35:O98" si="21">I35/I$3</f>
        <v>3.4681178296203977E-7</v>
      </c>
      <c r="P35">
        <f t="shared" si="5"/>
        <v>0.33179835631324861</v>
      </c>
      <c r="Q35">
        <f t="shared" si="5"/>
        <v>0.17900371937634643</v>
      </c>
      <c r="R35">
        <f t="shared" si="5"/>
        <v>4.1743608991237628E-2</v>
      </c>
      <c r="S35">
        <f t="shared" si="5"/>
        <v>3.7142597276088223E-3</v>
      </c>
      <c r="T35">
        <f t="shared" si="5"/>
        <v>1.2286219629699581E-4</v>
      </c>
      <c r="U35">
        <f t="shared" si="5"/>
        <v>1.5010864073423235E-6</v>
      </c>
      <c r="V35">
        <f t="shared" si="6"/>
        <v>2.4484358993898336E-2</v>
      </c>
      <c r="W35">
        <f t="shared" si="6"/>
        <v>8.5406137974504623E-2</v>
      </c>
      <c r="X35">
        <f t="shared" si="6"/>
        <v>2.6444713758924869E-2</v>
      </c>
      <c r="Y35">
        <f t="shared" si="6"/>
        <v>2.6096566134294055E-3</v>
      </c>
      <c r="Z35">
        <f t="shared" si="6"/>
        <v>9.1186146990879989E-5</v>
      </c>
      <c r="AA35">
        <f t="shared" si="6"/>
        <v>1.1542746243802839E-6</v>
      </c>
    </row>
    <row r="36" spans="1:27">
      <c r="A36">
        <f t="shared" si="10"/>
        <v>0.44721359549995793</v>
      </c>
      <c r="B36">
        <v>0.2</v>
      </c>
      <c r="C36">
        <f t="shared" si="7"/>
        <v>0.1</v>
      </c>
      <c r="D36">
        <f t="shared" ref="D36:D98" si="22">_xlfn.NORM.DIST($B36,J$2,1,FALSE)*$A36</f>
        <v>0.17487960916675335</v>
      </c>
      <c r="E36">
        <f t="shared" si="11"/>
        <v>0.12955400089642846</v>
      </c>
      <c r="F36">
        <f t="shared" si="12"/>
        <v>3.530758415903372E-2</v>
      </c>
      <c r="G36">
        <f t="shared" si="13"/>
        <v>3.5398975624303052E-3</v>
      </c>
      <c r="H36">
        <f t="shared" si="14"/>
        <v>1.3056263437835836E-4</v>
      </c>
      <c r="I36">
        <f t="shared" si="15"/>
        <v>1.7715468093511695E-6</v>
      </c>
      <c r="J36">
        <f t="shared" si="16"/>
        <v>0.42813715837716959</v>
      </c>
      <c r="K36">
        <f t="shared" si="17"/>
        <v>0.14411017824335418</v>
      </c>
      <c r="L36">
        <f t="shared" si="18"/>
        <v>2.6032720017493436E-2</v>
      </c>
      <c r="M36">
        <f t="shared" si="19"/>
        <v>2.0772807112890727E-3</v>
      </c>
      <c r="N36">
        <f t="shared" si="20"/>
        <v>6.5833869714597559E-5</v>
      </c>
      <c r="O36">
        <f t="shared" si="21"/>
        <v>7.9660250141350464E-7</v>
      </c>
      <c r="P36">
        <f t="shared" si="5"/>
        <v>0.35080766208774994</v>
      </c>
      <c r="Q36">
        <f t="shared" si="5"/>
        <v>0.20214982383754135</v>
      </c>
      <c r="R36">
        <f t="shared" si="5"/>
        <v>5.1368279348801796E-2</v>
      </c>
      <c r="S36">
        <f t="shared" si="5"/>
        <v>5.017895546912109E-3</v>
      </c>
      <c r="T36">
        <f t="shared" si="5"/>
        <v>1.8276394576833942E-4</v>
      </c>
      <c r="U36">
        <f t="shared" si="5"/>
        <v>2.462055914833101E-6</v>
      </c>
      <c r="V36">
        <f t="shared" si="6"/>
        <v>7.7329496289419652E-2</v>
      </c>
      <c r="W36">
        <f t="shared" si="6"/>
        <v>5.8039645594187173E-2</v>
      </c>
      <c r="X36">
        <f t="shared" si="6"/>
        <v>2.533555933130836E-2</v>
      </c>
      <c r="Y36">
        <f t="shared" si="6"/>
        <v>2.9406148356230363E-3</v>
      </c>
      <c r="Z36">
        <f t="shared" si="6"/>
        <v>1.1693007605374186E-4</v>
      </c>
      <c r="AA36">
        <f t="shared" si="6"/>
        <v>1.6654534134195963E-6</v>
      </c>
    </row>
    <row r="37" spans="1:27">
      <c r="A37">
        <f t="shared" si="10"/>
        <v>0.54772255750516607</v>
      </c>
      <c r="B37">
        <v>0.3</v>
      </c>
      <c r="C37">
        <f t="shared" si="7"/>
        <v>9.9999999999999978E-2</v>
      </c>
      <c r="D37">
        <f t="shared" si="22"/>
        <v>0.2088947096853466</v>
      </c>
      <c r="E37">
        <f t="shared" si="11"/>
        <v>0.17102852297469021</v>
      </c>
      <c r="F37">
        <f t="shared" si="12"/>
        <v>5.1512801191869774E-2</v>
      </c>
      <c r="G37">
        <f t="shared" si="13"/>
        <v>5.7077810681501655E-3</v>
      </c>
      <c r="H37">
        <f t="shared" si="14"/>
        <v>2.3266173616379396E-4</v>
      </c>
      <c r="I37">
        <f t="shared" si="15"/>
        <v>3.4888969378298843E-6</v>
      </c>
      <c r="J37">
        <f t="shared" si="16"/>
        <v>0.51141232434610706</v>
      </c>
      <c r="K37">
        <f t="shared" si="17"/>
        <v>0.19024461429241482</v>
      </c>
      <c r="L37">
        <f t="shared" si="18"/>
        <v>3.798102766545805E-2</v>
      </c>
      <c r="M37">
        <f t="shared" si="19"/>
        <v>3.3494368998037119E-3</v>
      </c>
      <c r="N37">
        <f t="shared" si="20"/>
        <v>1.1731551296515645E-4</v>
      </c>
      <c r="O37">
        <f t="shared" si="21"/>
        <v>1.5688346552169909E-6</v>
      </c>
      <c r="P37">
        <f t="shared" ref="P37:U68" si="23">_xlfn.NORM.DIST($B37,P$3,1,FALSE)</f>
        <v>0.36721546729909038</v>
      </c>
      <c r="Q37">
        <f t="shared" si="23"/>
        <v>0.22601732712330369</v>
      </c>
      <c r="R37">
        <f t="shared" si="23"/>
        <v>6.2583103892440636E-2</v>
      </c>
      <c r="S37">
        <f t="shared" si="23"/>
        <v>6.7116301950920039E-3</v>
      </c>
      <c r="T37">
        <f t="shared" si="23"/>
        <v>2.6916577149505629E-4</v>
      </c>
      <c r="U37">
        <f t="shared" si="23"/>
        <v>3.9980404747738575E-6</v>
      </c>
      <c r="V37">
        <f t="shared" si="6"/>
        <v>0.14419685704701668</v>
      </c>
      <c r="W37">
        <f t="shared" si="6"/>
        <v>3.577271283088887E-2</v>
      </c>
      <c r="X37">
        <f t="shared" si="6"/>
        <v>2.4602076226982586E-2</v>
      </c>
      <c r="Y37">
        <f t="shared" si="6"/>
        <v>3.3621932952882919E-3</v>
      </c>
      <c r="Z37">
        <f t="shared" si="6"/>
        <v>1.5185025852989983E-4</v>
      </c>
      <c r="AA37">
        <f t="shared" si="6"/>
        <v>2.4292058195568666E-6</v>
      </c>
    </row>
    <row r="38" spans="1:27">
      <c r="A38">
        <f t="shared" si="10"/>
        <v>0.63245553203367588</v>
      </c>
      <c r="B38">
        <v>0.4</v>
      </c>
      <c r="C38">
        <f t="shared" si="7"/>
        <v>0.10000000000000003</v>
      </c>
      <c r="D38">
        <f t="shared" si="22"/>
        <v>0.23291448751765481</v>
      </c>
      <c r="E38">
        <f t="shared" si="11"/>
        <v>0.21074974350864353</v>
      </c>
      <c r="F38">
        <f t="shared" si="12"/>
        <v>7.0152495510814455E-2</v>
      </c>
      <c r="G38">
        <f t="shared" si="13"/>
        <v>8.5906240332876849E-3</v>
      </c>
      <c r="H38">
        <f t="shared" si="14"/>
        <v>3.8700076076253877E-4</v>
      </c>
      <c r="I38">
        <f t="shared" si="15"/>
        <v>6.4136379883522285E-6</v>
      </c>
      <c r="J38">
        <f t="shared" si="16"/>
        <v>0.57021711854123514</v>
      </c>
      <c r="K38">
        <f t="shared" si="17"/>
        <v>0.23442875474028732</v>
      </c>
      <c r="L38">
        <f t="shared" si="18"/>
        <v>5.1724305631775574E-2</v>
      </c>
      <c r="M38">
        <f t="shared" si="19"/>
        <v>5.0411451991377179E-3</v>
      </c>
      <c r="N38">
        <f t="shared" si="20"/>
        <v>1.9513820155971228E-4</v>
      </c>
      <c r="O38">
        <f t="shared" si="21"/>
        <v>2.8839881834978341E-6</v>
      </c>
      <c r="P38">
        <f t="shared" si="23"/>
        <v>0.3805659391144367</v>
      </c>
      <c r="Q38">
        <f t="shared" si="23"/>
        <v>0.25018839283227134</v>
      </c>
      <c r="R38">
        <f t="shared" si="23"/>
        <v>7.5487707085783798E-2</v>
      </c>
      <c r="S38">
        <f t="shared" si="23"/>
        <v>8.8877427738448273E-3</v>
      </c>
      <c r="T38">
        <f t="shared" si="23"/>
        <v>3.9246975426828769E-4</v>
      </c>
      <c r="U38">
        <f t="shared" si="23"/>
        <v>6.4276691789096237E-6</v>
      </c>
      <c r="V38">
        <f t="shared" si="6"/>
        <v>0.18965117942679843</v>
      </c>
      <c r="W38">
        <f t="shared" si="6"/>
        <v>1.5759638091984024E-2</v>
      </c>
      <c r="X38">
        <f t="shared" si="6"/>
        <v>2.3763401454008223E-2</v>
      </c>
      <c r="Y38">
        <f t="shared" si="6"/>
        <v>3.8465975747071094E-3</v>
      </c>
      <c r="Z38">
        <f t="shared" si="6"/>
        <v>1.9733155270857541E-4</v>
      </c>
      <c r="AA38">
        <f t="shared" si="6"/>
        <v>3.5436809954117896E-6</v>
      </c>
    </row>
    <row r="39" spans="1:27">
      <c r="A39">
        <f t="shared" si="10"/>
        <v>0.70710678118654757</v>
      </c>
      <c r="B39">
        <v>0.5</v>
      </c>
      <c r="C39">
        <f t="shared" si="7"/>
        <v>9.9999999999999978E-2</v>
      </c>
      <c r="D39">
        <f t="shared" si="22"/>
        <v>0.24894777997569392</v>
      </c>
      <c r="E39">
        <f t="shared" si="11"/>
        <v>0.24894777997569392</v>
      </c>
      <c r="F39">
        <f t="shared" si="12"/>
        <v>9.1582770178329456E-2</v>
      </c>
      <c r="G39">
        <f t="shared" si="13"/>
        <v>1.2394380141677824E-2</v>
      </c>
      <c r="H39">
        <f t="shared" si="14"/>
        <v>6.1707985149100897E-4</v>
      </c>
      <c r="I39">
        <f t="shared" si="15"/>
        <v>1.1302211725423035E-5</v>
      </c>
      <c r="J39">
        <f t="shared" si="16"/>
        <v>0.60946954085119986</v>
      </c>
      <c r="K39">
        <f t="shared" si="17"/>
        <v>0.27691857215791776</v>
      </c>
      <c r="L39">
        <f t="shared" si="18"/>
        <v>6.75251131241415E-2</v>
      </c>
      <c r="M39">
        <f t="shared" si="19"/>
        <v>7.2732632350568406E-3</v>
      </c>
      <c r="N39">
        <f t="shared" si="20"/>
        <v>3.1115146182510026E-4</v>
      </c>
      <c r="O39">
        <f t="shared" si="21"/>
        <v>5.0822084318926482E-6</v>
      </c>
      <c r="P39">
        <f t="shared" si="23"/>
        <v>0.39047741690206389</v>
      </c>
      <c r="Q39">
        <f t="shared" si="23"/>
        <v>0.27418875217632649</v>
      </c>
      <c r="R39">
        <f t="shared" si="23"/>
        <v>9.0147237885291012E-2</v>
      </c>
      <c r="S39">
        <f t="shared" si="23"/>
        <v>1.1652308916122917E-2</v>
      </c>
      <c r="T39">
        <f t="shared" si="23"/>
        <v>5.6656482771036572E-4</v>
      </c>
      <c r="U39">
        <f t="shared" si="23"/>
        <v>1.0230972122160721E-5</v>
      </c>
      <c r="V39">
        <f t="shared" si="6"/>
        <v>0.21899212394913598</v>
      </c>
      <c r="W39">
        <f t="shared" si="6"/>
        <v>2.7298199815912749E-3</v>
      </c>
      <c r="X39">
        <f t="shared" si="6"/>
        <v>2.2622124761149512E-2</v>
      </c>
      <c r="Y39">
        <f t="shared" si="6"/>
        <v>4.3790456810660766E-3</v>
      </c>
      <c r="Z39">
        <f t="shared" si="6"/>
        <v>2.5541336588526546E-4</v>
      </c>
      <c r="AA39">
        <f t="shared" si="6"/>
        <v>5.1487636902680723E-6</v>
      </c>
    </row>
    <row r="40" spans="1:27">
      <c r="A40">
        <f t="shared" si="10"/>
        <v>0.7745966692414834</v>
      </c>
      <c r="B40">
        <v>0.6</v>
      </c>
      <c r="C40">
        <f t="shared" si="7"/>
        <v>9.9999999999999978E-2</v>
      </c>
      <c r="D40">
        <f t="shared" si="22"/>
        <v>0.25811466750930401</v>
      </c>
      <c r="E40">
        <f t="shared" si="11"/>
        <v>0.28526082406004805</v>
      </c>
      <c r="F40">
        <f t="shared" si="12"/>
        <v>0.11597839617541665</v>
      </c>
      <c r="G40">
        <f t="shared" si="13"/>
        <v>1.7346728575612806E-2</v>
      </c>
      <c r="H40">
        <f t="shared" si="14"/>
        <v>9.5447286367471155E-4</v>
      </c>
      <c r="I40">
        <f t="shared" si="15"/>
        <v>1.9320355183926793E-5</v>
      </c>
      <c r="J40">
        <f t="shared" si="16"/>
        <v>0.63191175237318808</v>
      </c>
      <c r="K40">
        <f t="shared" si="17"/>
        <v>0.31731160687197973</v>
      </c>
      <c r="L40">
        <f t="shared" si="18"/>
        <v>8.5512310956003465E-2</v>
      </c>
      <c r="M40">
        <f t="shared" si="19"/>
        <v>1.017939757820235E-2</v>
      </c>
      <c r="N40">
        <f t="shared" si="20"/>
        <v>4.8127584475038279E-4</v>
      </c>
      <c r="O40">
        <f t="shared" si="21"/>
        <v>8.6876864819339947E-6</v>
      </c>
      <c r="P40">
        <f t="shared" si="23"/>
        <v>0.3966605251448091</v>
      </c>
      <c r="Q40">
        <f t="shared" si="23"/>
        <v>0.29750150570195188</v>
      </c>
      <c r="R40">
        <f t="shared" si="23"/>
        <v>0.10658244287913243</v>
      </c>
      <c r="S40">
        <f t="shared" si="23"/>
        <v>1.5124797117645234E-2</v>
      </c>
      <c r="T40">
        <f t="shared" si="23"/>
        <v>8.0974836894219082E-4</v>
      </c>
      <c r="U40">
        <f t="shared" si="23"/>
        <v>1.6122683979506712E-5</v>
      </c>
      <c r="V40">
        <f t="shared" si="6"/>
        <v>0.23525122722837899</v>
      </c>
      <c r="W40">
        <f t="shared" si="6"/>
        <v>1.981010117002785E-2</v>
      </c>
      <c r="X40">
        <f t="shared" si="6"/>
        <v>2.1070131923128968E-2</v>
      </c>
      <c r="Y40">
        <f t="shared" si="6"/>
        <v>4.9453995394428841E-3</v>
      </c>
      <c r="Z40">
        <f t="shared" si="6"/>
        <v>3.2847252419180802E-4</v>
      </c>
      <c r="AA40">
        <f t="shared" si="6"/>
        <v>7.4349974975727176E-6</v>
      </c>
    </row>
    <row r="41" spans="1:27">
      <c r="A41">
        <f t="shared" si="10"/>
        <v>0.83666002653407556</v>
      </c>
      <c r="B41">
        <v>0.7</v>
      </c>
      <c r="C41">
        <f t="shared" si="7"/>
        <v>9.9999999999999978E-2</v>
      </c>
      <c r="D41">
        <f t="shared" si="22"/>
        <v>0.26125038417600394</v>
      </c>
      <c r="E41">
        <f t="shared" si="11"/>
        <v>0.31909193980297518</v>
      </c>
      <c r="F41">
        <f t="shared" si="12"/>
        <v>0.14337725076982566</v>
      </c>
      <c r="G41">
        <f t="shared" si="13"/>
        <v>2.3700100148519809E-2</v>
      </c>
      <c r="H41">
        <f t="shared" si="14"/>
        <v>1.4412045742554272E-3</v>
      </c>
      <c r="I41">
        <f t="shared" si="15"/>
        <v>3.2240858728730441E-5</v>
      </c>
      <c r="J41">
        <f t="shared" si="16"/>
        <v>0.63958855831730888</v>
      </c>
      <c r="K41">
        <f t="shared" si="17"/>
        <v>0.35494385355020003</v>
      </c>
      <c r="L41">
        <f t="shared" si="18"/>
        <v>0.1057138265069837</v>
      </c>
      <c r="M41">
        <f t="shared" si="19"/>
        <v>1.3907679537579494E-2</v>
      </c>
      <c r="N41">
        <f t="shared" si="20"/>
        <v>7.2670159135009645E-4</v>
      </c>
      <c r="O41">
        <f t="shared" si="21"/>
        <v>1.449758401835996E-5</v>
      </c>
      <c r="P41">
        <f t="shared" si="23"/>
        <v>0.39893220597164442</v>
      </c>
      <c r="Q41">
        <f t="shared" si="23"/>
        <v>0.31958453577459706</v>
      </c>
      <c r="R41">
        <f t="shared" si="23"/>
        <v>0.12476017374344024</v>
      </c>
      <c r="S41">
        <f t="shared" si="23"/>
        <v>1.9436773822653311E-2</v>
      </c>
      <c r="T41">
        <f t="shared" si="23"/>
        <v>1.1457968102778085E-3</v>
      </c>
      <c r="U41">
        <f t="shared" si="23"/>
        <v>2.5154450630366748E-5</v>
      </c>
      <c r="V41">
        <f t="shared" si="6"/>
        <v>0.24065635234566446</v>
      </c>
      <c r="W41">
        <f t="shared" si="6"/>
        <v>3.5359317775602972E-2</v>
      </c>
      <c r="X41">
        <f t="shared" si="6"/>
        <v>1.904634723645654E-2</v>
      </c>
      <c r="Y41">
        <f t="shared" si="6"/>
        <v>5.529094285073817E-3</v>
      </c>
      <c r="Z41">
        <f t="shared" si="6"/>
        <v>4.1909521892771208E-4</v>
      </c>
      <c r="AA41">
        <f t="shared" si="6"/>
        <v>1.0656866612006788E-5</v>
      </c>
    </row>
    <row r="42" spans="1:27">
      <c r="A42">
        <f t="shared" si="10"/>
        <v>0.89442719099991586</v>
      </c>
      <c r="B42">
        <v>0.8</v>
      </c>
      <c r="C42">
        <f t="shared" si="7"/>
        <v>0.10000000000000009</v>
      </c>
      <c r="D42">
        <f t="shared" si="22"/>
        <v>0.25910800179285692</v>
      </c>
      <c r="E42">
        <f t="shared" si="11"/>
        <v>0.34975921833350676</v>
      </c>
      <c r="F42">
        <f t="shared" si="12"/>
        <v>0.17368528768999036</v>
      </c>
      <c r="G42">
        <f t="shared" si="13"/>
        <v>3.1729440431320484E-2</v>
      </c>
      <c r="H42">
        <f t="shared" si="14"/>
        <v>2.1323933131322387E-3</v>
      </c>
      <c r="I42">
        <f t="shared" si="15"/>
        <v>5.2720282522399657E-5</v>
      </c>
      <c r="J42">
        <f t="shared" si="16"/>
        <v>0.63434361575340326</v>
      </c>
      <c r="K42">
        <f t="shared" si="17"/>
        <v>0.38905678672627869</v>
      </c>
      <c r="L42">
        <f t="shared" si="18"/>
        <v>0.12806031829380934</v>
      </c>
      <c r="M42">
        <f t="shared" si="19"/>
        <v>1.8619452519616619E-2</v>
      </c>
      <c r="N42">
        <f t="shared" si="20"/>
        <v>1.0752211321824888E-3</v>
      </c>
      <c r="O42">
        <f t="shared" si="21"/>
        <v>2.3706463024791153E-5</v>
      </c>
      <c r="P42">
        <f t="shared" si="23"/>
        <v>0.39722472192363845</v>
      </c>
      <c r="Q42">
        <f t="shared" si="23"/>
        <v>0.33989079230534347</v>
      </c>
      <c r="R42">
        <f t="shared" si="23"/>
        <v>0.1445850291476313</v>
      </c>
      <c r="S42">
        <f t="shared" si="23"/>
        <v>2.4729529828305955E-2</v>
      </c>
      <c r="T42">
        <f t="shared" si="23"/>
        <v>1.6051742754238586E-3</v>
      </c>
      <c r="U42">
        <f t="shared" si="23"/>
        <v>3.8855221349707369E-5</v>
      </c>
      <c r="V42">
        <f t="shared" si="6"/>
        <v>0.23711889382976481</v>
      </c>
      <c r="W42">
        <f t="shared" si="6"/>
        <v>4.9165994420935222E-2</v>
      </c>
      <c r="X42">
        <f t="shared" si="6"/>
        <v>1.6524710853821956E-2</v>
      </c>
      <c r="Y42">
        <f t="shared" si="6"/>
        <v>6.1100773086893365E-3</v>
      </c>
      <c r="Z42">
        <f t="shared" si="6"/>
        <v>5.2995314324136983E-4</v>
      </c>
      <c r="AA42">
        <f t="shared" si="6"/>
        <v>1.5148758324916216E-5</v>
      </c>
    </row>
    <row r="43" spans="1:27">
      <c r="A43">
        <f t="shared" si="10"/>
        <v>0.94868329805051377</v>
      </c>
      <c r="B43">
        <v>0.9</v>
      </c>
      <c r="C43">
        <f t="shared" si="7"/>
        <v>9.9999999999999978E-2</v>
      </c>
      <c r="D43">
        <f t="shared" si="22"/>
        <v>0.25243063243654584</v>
      </c>
      <c r="E43">
        <f t="shared" si="11"/>
        <v>0.37658225191004469</v>
      </c>
      <c r="F43">
        <f t="shared" si="12"/>
        <v>0.20667272179472443</v>
      </c>
      <c r="G43">
        <f t="shared" si="13"/>
        <v>4.1726502894832991E-2</v>
      </c>
      <c r="H43">
        <f t="shared" si="14"/>
        <v>3.0991766763700051E-3</v>
      </c>
      <c r="I43">
        <f t="shared" si="15"/>
        <v>8.4681043320256776E-5</v>
      </c>
      <c r="J43">
        <f t="shared" si="16"/>
        <v>0.61799619849150955</v>
      </c>
      <c r="K43">
        <f t="shared" si="17"/>
        <v>0.41889355072427048</v>
      </c>
      <c r="L43">
        <f t="shared" si="18"/>
        <v>0.15238236287992521</v>
      </c>
      <c r="M43">
        <f t="shared" si="19"/>
        <v>2.4485923133175626E-2</v>
      </c>
      <c r="N43">
        <f t="shared" si="20"/>
        <v>1.5627043258287828E-3</v>
      </c>
      <c r="O43">
        <f t="shared" si="21"/>
        <v>3.8078096822024211E-5</v>
      </c>
      <c r="P43">
        <f t="shared" si="23"/>
        <v>0.39158901114899736</v>
      </c>
      <c r="Q43">
        <f t="shared" si="23"/>
        <v>0.35789044044661378</v>
      </c>
      <c r="R43">
        <f t="shared" si="23"/>
        <v>0.16589287664614669</v>
      </c>
      <c r="S43">
        <f t="shared" si="23"/>
        <v>3.1150469229608551E-2</v>
      </c>
      <c r="T43">
        <f t="shared" si="23"/>
        <v>2.2263519918357972E-3</v>
      </c>
      <c r="U43">
        <f t="shared" si="23"/>
        <v>5.9421141858956743E-5</v>
      </c>
      <c r="V43">
        <f t="shared" si="6"/>
        <v>0.2264071873425122</v>
      </c>
      <c r="W43">
        <f t="shared" si="6"/>
        <v>6.1003110277656702E-2</v>
      </c>
      <c r="X43">
        <f t="shared" si="6"/>
        <v>1.3510513766221477E-2</v>
      </c>
      <c r="Y43">
        <f t="shared" si="6"/>
        <v>6.6645460964329245E-3</v>
      </c>
      <c r="Z43">
        <f t="shared" si="6"/>
        <v>6.6364766600701436E-4</v>
      </c>
      <c r="AA43">
        <f t="shared" si="6"/>
        <v>2.1343045036932532E-5</v>
      </c>
    </row>
    <row r="44" spans="1:27">
      <c r="A44">
        <f t="shared" si="10"/>
        <v>1</v>
      </c>
      <c r="B44">
        <v>1</v>
      </c>
      <c r="C44">
        <f t="shared" si="7"/>
        <v>9.9999999999999978E-2</v>
      </c>
      <c r="D44">
        <f t="shared" si="22"/>
        <v>0.24197072451914337</v>
      </c>
      <c r="E44">
        <f t="shared" si="11"/>
        <v>0.3989422804014327</v>
      </c>
      <c r="F44">
        <f t="shared" si="12"/>
        <v>0.24197072451914337</v>
      </c>
      <c r="G44">
        <f t="shared" si="13"/>
        <v>5.3990966513188063E-2</v>
      </c>
      <c r="H44">
        <f t="shared" si="14"/>
        <v>4.4318484119380075E-3</v>
      </c>
      <c r="I44">
        <f t="shared" si="15"/>
        <v>1.3383022576488537E-4</v>
      </c>
      <c r="J44">
        <f t="shared" si="16"/>
        <v>0.59238843739242464</v>
      </c>
      <c r="K44">
        <f t="shared" si="17"/>
        <v>0.44376586396140832</v>
      </c>
      <c r="L44">
        <f t="shared" si="18"/>
        <v>0.17840801838675802</v>
      </c>
      <c r="M44">
        <f t="shared" si="19"/>
        <v>3.1682948826547555E-2</v>
      </c>
      <c r="N44">
        <f t="shared" si="20"/>
        <v>2.2346801773382033E-3</v>
      </c>
      <c r="O44">
        <f t="shared" si="21"/>
        <v>6.0178761321066965E-5</v>
      </c>
      <c r="P44">
        <f t="shared" si="23"/>
        <v>0.38219216312967336</v>
      </c>
      <c r="Q44">
        <f t="shared" si="23"/>
        <v>0.37309364520694283</v>
      </c>
      <c r="R44">
        <f t="shared" si="23"/>
        <v>0.18844698973586405</v>
      </c>
      <c r="S44">
        <f t="shared" si="23"/>
        <v>3.8848153556796917E-2</v>
      </c>
      <c r="T44">
        <f t="shared" si="23"/>
        <v>3.0571906383519767E-3</v>
      </c>
      <c r="U44">
        <f t="shared" si="23"/>
        <v>8.9968328939783916E-5</v>
      </c>
      <c r="V44">
        <f t="shared" si="6"/>
        <v>0.21019627426275128</v>
      </c>
      <c r="W44">
        <f t="shared" si="6"/>
        <v>7.0672218754465499E-2</v>
      </c>
      <c r="X44">
        <f t="shared" si="6"/>
        <v>1.003897134910603E-2</v>
      </c>
      <c r="Y44">
        <f t="shared" si="6"/>
        <v>7.1652047302493624E-3</v>
      </c>
      <c r="Z44">
        <f t="shared" si="6"/>
        <v>8.2251046101377342E-4</v>
      </c>
      <c r="AA44">
        <f t="shared" si="6"/>
        <v>2.9789567618716951E-5</v>
      </c>
    </row>
    <row r="45" spans="1:27">
      <c r="A45">
        <f t="shared" si="10"/>
        <v>1.0488088481701516</v>
      </c>
      <c r="B45">
        <v>1.1000000000000001</v>
      </c>
      <c r="C45">
        <f t="shared" si="7"/>
        <v>0.10000000000000009</v>
      </c>
      <c r="D45">
        <f t="shared" si="22"/>
        <v>0.22848529086486927</v>
      </c>
      <c r="E45">
        <f t="shared" si="11"/>
        <v>0.41632734409757216</v>
      </c>
      <c r="F45">
        <f t="shared" si="12"/>
        <v>0.27907256446138007</v>
      </c>
      <c r="G45">
        <f t="shared" si="13"/>
        <v>6.8818447115574582E-2</v>
      </c>
      <c r="H45">
        <f t="shared" si="14"/>
        <v>6.2430686708805985E-3</v>
      </c>
      <c r="I45">
        <f t="shared" si="15"/>
        <v>2.0835161613415247E-4</v>
      </c>
      <c r="J45">
        <f t="shared" si="16"/>
        <v>0.55937363782983285</v>
      </c>
      <c r="K45">
        <f t="shared" si="17"/>
        <v>0.46310424495070424</v>
      </c>
      <c r="L45">
        <f t="shared" si="18"/>
        <v>0.20576366546245803</v>
      </c>
      <c r="M45">
        <f t="shared" si="19"/>
        <v>4.03840027155771E-2</v>
      </c>
      <c r="N45">
        <f t="shared" si="20"/>
        <v>3.1479555498779518E-3</v>
      </c>
      <c r="O45">
        <f t="shared" si="21"/>
        <v>9.3688418341483215E-5</v>
      </c>
      <c r="P45">
        <f t="shared" si="23"/>
        <v>0.36930918948900987</v>
      </c>
      <c r="Q45">
        <f t="shared" si="23"/>
        <v>0.38507263854928447</v>
      </c>
      <c r="R45">
        <f t="shared" si="23"/>
        <v>0.21193746037421171</v>
      </c>
      <c r="S45">
        <f t="shared" si="23"/>
        <v>4.79659693554155E-2</v>
      </c>
      <c r="T45">
        <f t="shared" si="23"/>
        <v>4.1563132218303423E-3</v>
      </c>
      <c r="U45">
        <f t="shared" si="23"/>
        <v>1.3486379306616324E-4</v>
      </c>
      <c r="V45">
        <f t="shared" si="6"/>
        <v>0.19006444834082298</v>
      </c>
      <c r="W45">
        <f t="shared" si="6"/>
        <v>7.8031606401419762E-2</v>
      </c>
      <c r="X45">
        <f t="shared" si="6"/>
        <v>6.1737949117536828E-3</v>
      </c>
      <c r="Y45">
        <f t="shared" si="6"/>
        <v>7.5819666398384E-3</v>
      </c>
      <c r="Z45">
        <f t="shared" si="6"/>
        <v>1.0083576719523905E-3</v>
      </c>
      <c r="AA45">
        <f t="shared" si="6"/>
        <v>4.1175374724680022E-5</v>
      </c>
    </row>
    <row r="46" spans="1:27">
      <c r="A46">
        <f t="shared" si="10"/>
        <v>1.0954451150103321</v>
      </c>
      <c r="B46">
        <v>1.2</v>
      </c>
      <c r="C46">
        <f t="shared" si="7"/>
        <v>9.9999999999999867E-2</v>
      </c>
      <c r="D46">
        <f t="shared" si="22"/>
        <v>0.2127201653344884</v>
      </c>
      <c r="E46">
        <f t="shared" si="11"/>
        <v>0.42836580887589343</v>
      </c>
      <c r="F46">
        <f t="shared" si="12"/>
        <v>0.31734119633232416</v>
      </c>
      <c r="G46">
        <f t="shared" si="13"/>
        <v>8.6485565240006917E-2</v>
      </c>
      <c r="H46">
        <f t="shared" si="14"/>
        <v>8.6709427696762074E-3</v>
      </c>
      <c r="I46">
        <f t="shared" si="15"/>
        <v>3.1981183370053908E-4</v>
      </c>
      <c r="J46">
        <f t="shared" si="16"/>
        <v>0.52077773703730168</v>
      </c>
      <c r="K46">
        <f t="shared" si="17"/>
        <v>0.47649530422310105</v>
      </c>
      <c r="L46">
        <f t="shared" si="18"/>
        <v>0.23397960270873147</v>
      </c>
      <c r="M46">
        <f t="shared" si="19"/>
        <v>5.0751411109946819E-2</v>
      </c>
      <c r="N46">
        <f t="shared" si="20"/>
        <v>4.3721675755051701E-3</v>
      </c>
      <c r="O46">
        <f t="shared" si="21"/>
        <v>1.4380817112069218E-4</v>
      </c>
      <c r="P46">
        <f t="shared" si="23"/>
        <v>0.35330965540977216</v>
      </c>
      <c r="Q46">
        <f t="shared" si="23"/>
        <v>0.39348168716008403</v>
      </c>
      <c r="R46">
        <f t="shared" si="23"/>
        <v>0.23598440446244159</v>
      </c>
      <c r="S46">
        <f t="shared" si="23"/>
        <v>5.8634486319258002E-2</v>
      </c>
      <c r="T46">
        <f t="shared" si="23"/>
        <v>5.5943685233213287E-3</v>
      </c>
      <c r="U46">
        <f t="shared" si="23"/>
        <v>2.0015117379546777E-4</v>
      </c>
      <c r="V46">
        <f t="shared" si="6"/>
        <v>0.16746808162752952</v>
      </c>
      <c r="W46">
        <f t="shared" si="6"/>
        <v>8.301361706301702E-2</v>
      </c>
      <c r="X46">
        <f t="shared" si="6"/>
        <v>2.0048017537101226E-3</v>
      </c>
      <c r="Y46">
        <f t="shared" si="6"/>
        <v>7.8830752093111828E-3</v>
      </c>
      <c r="Z46">
        <f t="shared" si="6"/>
        <v>1.2222009478161586E-3</v>
      </c>
      <c r="AA46">
        <f t="shared" si="6"/>
        <v>5.6343002674775588E-5</v>
      </c>
    </row>
    <row r="47" spans="1:27">
      <c r="A47">
        <f t="shared" si="10"/>
        <v>1.1401754250991381</v>
      </c>
      <c r="B47">
        <v>1.3</v>
      </c>
      <c r="C47">
        <f t="shared" si="7"/>
        <v>0.10000000000000009</v>
      </c>
      <c r="D47">
        <f t="shared" si="22"/>
        <v>0.19539025728674952</v>
      </c>
      <c r="E47">
        <f t="shared" si="11"/>
        <v>0.43484901462033465</v>
      </c>
      <c r="F47">
        <f t="shared" si="12"/>
        <v>0.35602426121532493</v>
      </c>
      <c r="G47">
        <f t="shared" si="13"/>
        <v>0.10723244677837381</v>
      </c>
      <c r="H47">
        <f t="shared" si="14"/>
        <v>1.1881693781964686E-2</v>
      </c>
      <c r="I47">
        <f t="shared" si="15"/>
        <v>4.8432402554892989E-4</v>
      </c>
      <c r="J47">
        <f t="shared" si="16"/>
        <v>0.47835096343088446</v>
      </c>
      <c r="K47">
        <f t="shared" si="17"/>
        <v>0.48370693743361592</v>
      </c>
      <c r="L47">
        <f t="shared" si="18"/>
        <v>0.2625011065584939</v>
      </c>
      <c r="M47">
        <f t="shared" si="19"/>
        <v>6.2926084551474526E-2</v>
      </c>
      <c r="N47">
        <f t="shared" si="20"/>
        <v>5.9911312616733239E-3</v>
      </c>
      <c r="O47">
        <f t="shared" si="21"/>
        <v>2.1778353708206013E-4</v>
      </c>
      <c r="P47">
        <f t="shared" si="23"/>
        <v>0.33464007836802334</v>
      </c>
      <c r="Q47">
        <f t="shared" si="23"/>
        <v>0.39807366209706319</v>
      </c>
      <c r="R47">
        <f t="shared" si="23"/>
        <v>0.26014527037515595</v>
      </c>
      <c r="S47">
        <f t="shared" si="23"/>
        <v>7.0962691474474801E-2</v>
      </c>
      <c r="T47">
        <f t="shared" si="23"/>
        <v>7.4550563381623773E-3</v>
      </c>
      <c r="U47">
        <f t="shared" si="23"/>
        <v>2.9408844961862404E-4</v>
      </c>
      <c r="V47">
        <f t="shared" si="6"/>
        <v>0.14371088506286112</v>
      </c>
      <c r="W47">
        <f t="shared" si="6"/>
        <v>8.5633275336552739E-2</v>
      </c>
      <c r="X47">
        <f t="shared" si="6"/>
        <v>2.355836183337956E-3</v>
      </c>
      <c r="Y47">
        <f t="shared" si="6"/>
        <v>8.0366069230002751E-3</v>
      </c>
      <c r="Z47">
        <f t="shared" si="6"/>
        <v>1.4639250764890534E-3</v>
      </c>
      <c r="AA47">
        <f t="shared" si="6"/>
        <v>7.6304912536563911E-5</v>
      </c>
    </row>
    <row r="48" spans="1:27">
      <c r="A48">
        <f t="shared" si="10"/>
        <v>1.1832159566199232</v>
      </c>
      <c r="B48">
        <v>1.4</v>
      </c>
      <c r="C48">
        <f t="shared" si="7"/>
        <v>9.9999999999999867E-2</v>
      </c>
      <c r="D48">
        <f t="shared" si="22"/>
        <v>0.17715992648447454</v>
      </c>
      <c r="E48">
        <f t="shared" si="11"/>
        <v>0.43574310635355012</v>
      </c>
      <c r="F48">
        <f t="shared" si="12"/>
        <v>0.39427666727991478</v>
      </c>
      <c r="G48">
        <f t="shared" si="13"/>
        <v>0.13124330151433233</v>
      </c>
      <c r="H48">
        <f t="shared" si="14"/>
        <v>1.6071585935574308E-2</v>
      </c>
      <c r="I48">
        <f t="shared" si="15"/>
        <v>7.2401212759714401E-4</v>
      </c>
      <c r="J48">
        <f t="shared" si="16"/>
        <v>0.43371979080217965</v>
      </c>
      <c r="K48">
        <f t="shared" si="17"/>
        <v>0.48470148579297229</v>
      </c>
      <c r="L48">
        <f t="shared" si="18"/>
        <v>0.29070508031635717</v>
      </c>
      <c r="M48">
        <f t="shared" si="19"/>
        <v>7.7016120922563019E-2</v>
      </c>
      <c r="N48">
        <f t="shared" si="20"/>
        <v>8.1038093297306907E-3</v>
      </c>
      <c r="O48">
        <f t="shared" si="21"/>
        <v>3.255628746884953E-4</v>
      </c>
      <c r="P48">
        <f t="shared" si="23"/>
        <v>0.31380326326700503</v>
      </c>
      <c r="Q48">
        <f t="shared" si="23"/>
        <v>0.39871210264091062</v>
      </c>
      <c r="R48">
        <f t="shared" si="23"/>
        <v>0.28392629911782014</v>
      </c>
      <c r="S48">
        <f t="shared" si="23"/>
        <v>8.5028415979149799E-2</v>
      </c>
      <c r="T48">
        <f t="shared" si="23"/>
        <v>9.8357581877426079E-3</v>
      </c>
      <c r="U48">
        <f t="shared" si="23"/>
        <v>4.2781385907185416E-4</v>
      </c>
      <c r="V48">
        <f t="shared" si="6"/>
        <v>0.11991652753517462</v>
      </c>
      <c r="W48">
        <f t="shared" si="6"/>
        <v>8.5989383152061671E-2</v>
      </c>
      <c r="X48">
        <f t="shared" si="6"/>
        <v>6.7787811985370316E-3</v>
      </c>
      <c r="Y48">
        <f t="shared" si="6"/>
        <v>8.0122950565867795E-3</v>
      </c>
      <c r="Z48">
        <f t="shared" si="6"/>
        <v>1.7319488580119172E-3</v>
      </c>
      <c r="AA48">
        <f t="shared" si="6"/>
        <v>1.0225098438335886E-4</v>
      </c>
    </row>
    <row r="49" spans="1:27">
      <c r="A49">
        <f t="shared" si="10"/>
        <v>1.2247448713915889</v>
      </c>
      <c r="B49">
        <v>1.5</v>
      </c>
      <c r="C49">
        <f t="shared" si="7"/>
        <v>0.10000000000000009</v>
      </c>
      <c r="D49">
        <f t="shared" si="22"/>
        <v>0.1586260110467704</v>
      </c>
      <c r="E49">
        <f t="shared" si="11"/>
        <v>0.43119020334937974</v>
      </c>
      <c r="F49">
        <f t="shared" si="12"/>
        <v>0.43119020334937974</v>
      </c>
      <c r="G49">
        <f t="shared" si="13"/>
        <v>0.1586260110467704</v>
      </c>
      <c r="H49">
        <f t="shared" si="14"/>
        <v>2.1467696133708726E-2</v>
      </c>
      <c r="I49">
        <f t="shared" si="15"/>
        <v>1.0688136551094847E-3</v>
      </c>
      <c r="J49">
        <f t="shared" si="16"/>
        <v>0.38834538765186682</v>
      </c>
      <c r="K49">
        <f t="shared" si="17"/>
        <v>0.47963703653694173</v>
      </c>
      <c r="L49">
        <f t="shared" si="18"/>
        <v>0.31792188860954529</v>
      </c>
      <c r="M49">
        <f t="shared" si="19"/>
        <v>9.3084827242842297E-2</v>
      </c>
      <c r="N49">
        <f t="shared" si="20"/>
        <v>1.0824701240659205E-2</v>
      </c>
      <c r="O49">
        <f t="shared" si="21"/>
        <v>4.8060803514244119E-4</v>
      </c>
      <c r="P49">
        <f t="shared" si="23"/>
        <v>0.29133590598404485</v>
      </c>
      <c r="Q49">
        <f t="shared" si="23"/>
        <v>0.39537795264625669</v>
      </c>
      <c r="R49">
        <f t="shared" si="23"/>
        <v>0.30679788676279041</v>
      </c>
      <c r="S49">
        <f t="shared" si="23"/>
        <v>0.10086840492612208</v>
      </c>
      <c r="T49">
        <f t="shared" si="23"/>
        <v>1.2847594225367397E-2</v>
      </c>
      <c r="U49">
        <f t="shared" si="23"/>
        <v>6.1615331059649365E-4</v>
      </c>
      <c r="V49">
        <f t="shared" si="6"/>
        <v>9.7009481667821973E-2</v>
      </c>
      <c r="W49">
        <f t="shared" si="6"/>
        <v>8.4259083890685038E-2</v>
      </c>
      <c r="X49">
        <f t="shared" si="6"/>
        <v>1.1124001846754883E-2</v>
      </c>
      <c r="Y49">
        <f t="shared" si="6"/>
        <v>7.7835776832797798E-3</v>
      </c>
      <c r="Z49">
        <f t="shared" si="6"/>
        <v>2.0228929847081918E-3</v>
      </c>
      <c r="AA49">
        <f t="shared" si="6"/>
        <v>1.3554527545405246E-4</v>
      </c>
    </row>
    <row r="50" spans="1:27">
      <c r="A50">
        <f t="shared" si="10"/>
        <v>1.2649110640673518</v>
      </c>
      <c r="B50">
        <v>1.6</v>
      </c>
      <c r="C50">
        <f t="shared" si="7"/>
        <v>0.10000000000000009</v>
      </c>
      <c r="D50">
        <f t="shared" si="22"/>
        <v>0.14030499102162891</v>
      </c>
      <c r="E50">
        <f t="shared" si="11"/>
        <v>0.42149948701728707</v>
      </c>
      <c r="F50">
        <f t="shared" si="12"/>
        <v>0.46582897503530973</v>
      </c>
      <c r="G50">
        <f t="shared" si="13"/>
        <v>0.1893919278774179</v>
      </c>
      <c r="H50">
        <f t="shared" si="14"/>
        <v>2.8327089144538277E-2</v>
      </c>
      <c r="I50">
        <f t="shared" si="15"/>
        <v>1.5586476595573951E-3</v>
      </c>
      <c r="J50">
        <f t="shared" si="16"/>
        <v>0.34349219127574798</v>
      </c>
      <c r="K50">
        <f t="shared" si="17"/>
        <v>0.46885750948057464</v>
      </c>
      <c r="L50">
        <f t="shared" si="18"/>
        <v>0.34346148488971096</v>
      </c>
      <c r="M50">
        <f t="shared" si="19"/>
        <v>0.11113886538103945</v>
      </c>
      <c r="N50">
        <f t="shared" si="20"/>
        <v>1.4283427299200088E-2</v>
      </c>
      <c r="O50">
        <f t="shared" si="21"/>
        <v>7.0086921659183866E-4</v>
      </c>
      <c r="P50">
        <f t="shared" si="23"/>
        <v>0.26778585046958969</v>
      </c>
      <c r="Q50">
        <f t="shared" si="23"/>
        <v>0.38817050537607728</v>
      </c>
      <c r="R50">
        <f t="shared" si="23"/>
        <v>0.32821328907273462</v>
      </c>
      <c r="S50">
        <f t="shared" si="23"/>
        <v>0.11846860458901337</v>
      </c>
      <c r="T50">
        <f t="shared" si="23"/>
        <v>1.6614712671763711E-2</v>
      </c>
      <c r="U50">
        <f t="shared" si="23"/>
        <v>8.7857689575953301E-4</v>
      </c>
      <c r="V50">
        <f t="shared" si="6"/>
        <v>7.570634080615829E-2</v>
      </c>
      <c r="W50">
        <f t="shared" si="6"/>
        <v>8.0687004104497362E-2</v>
      </c>
      <c r="X50">
        <f t="shared" si="6"/>
        <v>1.524819581697634E-2</v>
      </c>
      <c r="Y50">
        <f t="shared" si="6"/>
        <v>7.3297392079739176E-3</v>
      </c>
      <c r="Z50">
        <f t="shared" si="6"/>
        <v>2.331285372563623E-3</v>
      </c>
      <c r="AA50">
        <f t="shared" si="6"/>
        <v>1.7770767916769434E-4</v>
      </c>
    </row>
    <row r="51" spans="1:27">
      <c r="A51">
        <f t="shared" si="10"/>
        <v>1.3038404810405297</v>
      </c>
      <c r="B51">
        <v>1.7</v>
      </c>
      <c r="C51">
        <f t="shared" si="7"/>
        <v>9.9999999999999867E-2</v>
      </c>
      <c r="D51">
        <f t="shared" si="22"/>
        <v>0.12262499428849828</v>
      </c>
      <c r="E51">
        <f t="shared" si="11"/>
        <v>0.40712931868771551</v>
      </c>
      <c r="F51">
        <f t="shared" si="12"/>
        <v>0.49726887277304649</v>
      </c>
      <c r="G51">
        <f t="shared" si="13"/>
        <v>0.22343730749085144</v>
      </c>
      <c r="H51">
        <f t="shared" si="14"/>
        <v>3.6933938515462533E-2</v>
      </c>
      <c r="I51">
        <f t="shared" si="15"/>
        <v>2.2459551141212268E-3</v>
      </c>
      <c r="J51">
        <f t="shared" si="16"/>
        <v>0.30020833675716624</v>
      </c>
      <c r="K51">
        <f t="shared" si="17"/>
        <v>0.45287276562834022</v>
      </c>
      <c r="L51">
        <f t="shared" si="18"/>
        <v>0.36664251170532547</v>
      </c>
      <c r="M51">
        <f t="shared" si="19"/>
        <v>0.13111735603853347</v>
      </c>
      <c r="N51">
        <f t="shared" si="20"/>
        <v>1.8623276926441636E-2</v>
      </c>
      <c r="O51">
        <f t="shared" si="21"/>
        <v>1.0099272864411042E-3</v>
      </c>
      <c r="P51">
        <f t="shared" si="23"/>
        <v>0.24369032850984573</v>
      </c>
      <c r="Q51">
        <f t="shared" si="23"/>
        <v>0.37730249145162481</v>
      </c>
      <c r="R51">
        <f t="shared" si="23"/>
        <v>0.34762981227482137</v>
      </c>
      <c r="S51">
        <f t="shared" si="23"/>
        <v>0.13775534160500677</v>
      </c>
      <c r="T51">
        <f t="shared" si="23"/>
        <v>2.1272616658029112E-2</v>
      </c>
      <c r="U51">
        <f t="shared" si="23"/>
        <v>1.2403030894121291E-3</v>
      </c>
      <c r="V51">
        <f t="shared" si="6"/>
        <v>5.6518008247320506E-2</v>
      </c>
      <c r="W51">
        <f t="shared" si="6"/>
        <v>7.5570274176715413E-2</v>
      </c>
      <c r="X51">
        <f t="shared" si="6"/>
        <v>1.9012699430504099E-2</v>
      </c>
      <c r="Y51">
        <f t="shared" si="6"/>
        <v>6.6379855664732978E-3</v>
      </c>
      <c r="Z51">
        <f t="shared" si="6"/>
        <v>2.6493397315874752E-3</v>
      </c>
      <c r="AA51">
        <f t="shared" si="6"/>
        <v>2.3037580297102485E-4</v>
      </c>
    </row>
    <row r="52" spans="1:27">
      <c r="A52">
        <f t="shared" si="10"/>
        <v>1.3416407864998738</v>
      </c>
      <c r="B52">
        <v>1.8</v>
      </c>
      <c r="C52">
        <f t="shared" si="7"/>
        <v>0.10000000000000009</v>
      </c>
      <c r="D52">
        <f t="shared" si="22"/>
        <v>0.10592275247710117</v>
      </c>
      <c r="E52">
        <f t="shared" si="11"/>
        <v>0.38866200268928541</v>
      </c>
      <c r="F52">
        <f t="shared" si="12"/>
        <v>0.52463882750026014</v>
      </c>
      <c r="G52">
        <f t="shared" si="13"/>
        <v>0.26052793153498555</v>
      </c>
      <c r="H52">
        <f t="shared" si="14"/>
        <v>4.7594160646980729E-2</v>
      </c>
      <c r="I52">
        <f t="shared" si="15"/>
        <v>3.198589969698358E-3</v>
      </c>
      <c r="J52">
        <f t="shared" si="16"/>
        <v>0.25931820450143056</v>
      </c>
      <c r="K52">
        <f t="shared" si="17"/>
        <v>0.4323305347300625</v>
      </c>
      <c r="L52">
        <f t="shared" si="18"/>
        <v>0.38682271902553439</v>
      </c>
      <c r="M52">
        <f t="shared" si="19"/>
        <v>0.15288285533271578</v>
      </c>
      <c r="N52">
        <f t="shared" si="20"/>
        <v>2.3998502987684217E-2</v>
      </c>
      <c r="O52">
        <f t="shared" si="21"/>
        <v>1.4382937878966162E-3</v>
      </c>
      <c r="P52">
        <f t="shared" si="23"/>
        <v>0.21955635714154245</v>
      </c>
      <c r="Q52">
        <f t="shared" si="23"/>
        <v>0.36308964899330104</v>
      </c>
      <c r="R52">
        <f t="shared" si="23"/>
        <v>0.36453138168144505</v>
      </c>
      <c r="S52">
        <f t="shared" si="23"/>
        <v>0.15858813004783032</v>
      </c>
      <c r="T52">
        <f t="shared" si="23"/>
        <v>2.696534915253215E-2</v>
      </c>
      <c r="U52">
        <f t="shared" si="23"/>
        <v>1.7335362507887948E-3</v>
      </c>
      <c r="V52">
        <f t="shared" si="6"/>
        <v>3.9761847359888108E-2</v>
      </c>
      <c r="W52">
        <f t="shared" si="6"/>
        <v>6.9240885736761459E-2</v>
      </c>
      <c r="X52">
        <f t="shared" si="6"/>
        <v>2.2291337344089335E-2</v>
      </c>
      <c r="Y52">
        <f t="shared" si="6"/>
        <v>5.7052747151145333E-3</v>
      </c>
      <c r="Z52">
        <f t="shared" si="6"/>
        <v>2.9668461648479326E-3</v>
      </c>
      <c r="AA52">
        <f t="shared" si="6"/>
        <v>2.9524246289217861E-4</v>
      </c>
    </row>
    <row r="53" spans="1:27">
      <c r="A53">
        <f t="shared" si="10"/>
        <v>1.3784048752090221</v>
      </c>
      <c r="B53">
        <v>1.9</v>
      </c>
      <c r="C53">
        <f t="shared" si="7"/>
        <v>9.9999999999999867E-2</v>
      </c>
      <c r="D53">
        <f t="shared" si="22"/>
        <v>9.0445158976226403E-2</v>
      </c>
      <c r="E53">
        <f t="shared" si="11"/>
        <v>0.36677320568165467</v>
      </c>
      <c r="F53">
        <f t="shared" si="12"/>
        <v>0.5471613266689539</v>
      </c>
      <c r="G53">
        <f t="shared" si="13"/>
        <v>0.30028850289656661</v>
      </c>
      <c r="H53">
        <f t="shared" si="14"/>
        <v>6.0627203128644787E-2</v>
      </c>
      <c r="I53">
        <f t="shared" si="15"/>
        <v>4.5029993134917037E-3</v>
      </c>
      <c r="J53">
        <f t="shared" si="16"/>
        <v>0.22142623452531485</v>
      </c>
      <c r="K53">
        <f t="shared" si="17"/>
        <v>0.40798239869045044</v>
      </c>
      <c r="L53">
        <f t="shared" si="18"/>
        <v>0.40342883719866968</v>
      </c>
      <c r="M53">
        <f t="shared" si="19"/>
        <v>0.17621513162111224</v>
      </c>
      <c r="N53">
        <f t="shared" si="20"/>
        <v>3.0570181207933953E-2</v>
      </c>
      <c r="O53">
        <f t="shared" si="21"/>
        <v>2.0248409458085751E-3</v>
      </c>
      <c r="P53">
        <f t="shared" si="23"/>
        <v>0.19584423620365954</v>
      </c>
      <c r="Q53">
        <f t="shared" si="23"/>
        <v>0.34593548947684361</v>
      </c>
      <c r="R53">
        <f t="shared" si="23"/>
        <v>0.3784511982785641</v>
      </c>
      <c r="S53">
        <f t="shared" si="23"/>
        <v>0.18075485190296695</v>
      </c>
      <c r="T53">
        <f t="shared" si="23"/>
        <v>3.3841393447657513E-2</v>
      </c>
      <c r="U53">
        <f t="shared" si="23"/>
        <v>2.3988057730867799E-3</v>
      </c>
      <c r="V53">
        <f t="shared" si="6"/>
        <v>2.5581998321655308E-2</v>
      </c>
      <c r="W53">
        <f t="shared" si="6"/>
        <v>6.2046909213606838E-2</v>
      </c>
      <c r="X53">
        <f t="shared" si="6"/>
        <v>2.4977638920105572E-2</v>
      </c>
      <c r="Y53">
        <f t="shared" si="6"/>
        <v>4.5397202818547033E-3</v>
      </c>
      <c r="Z53">
        <f t="shared" si="6"/>
        <v>3.2712122397235595E-3</v>
      </c>
      <c r="AA53">
        <f t="shared" si="6"/>
        <v>3.7396482727820477E-4</v>
      </c>
    </row>
    <row r="54" spans="1:27">
      <c r="A54">
        <f t="shared" si="10"/>
        <v>1.4142135623730951</v>
      </c>
      <c r="B54">
        <v>2</v>
      </c>
      <c r="C54">
        <f t="shared" si="7"/>
        <v>0.10000000000000009</v>
      </c>
      <c r="D54">
        <f t="shared" si="22"/>
        <v>7.6354757088582179E-2</v>
      </c>
      <c r="E54">
        <f t="shared" si="11"/>
        <v>0.34219828031221655</v>
      </c>
      <c r="F54">
        <f t="shared" si="12"/>
        <v>0.56418958354775639</v>
      </c>
      <c r="G54">
        <f t="shared" si="13"/>
        <v>0.34219828031221655</v>
      </c>
      <c r="H54">
        <f t="shared" si="14"/>
        <v>7.6354757088582179E-2</v>
      </c>
      <c r="I54">
        <f t="shared" si="15"/>
        <v>6.2675801305443939E-3</v>
      </c>
      <c r="J54">
        <f t="shared" si="16"/>
        <v>0.18693036246045905</v>
      </c>
      <c r="K54">
        <f t="shared" si="17"/>
        <v>0.38064633148448207</v>
      </c>
      <c r="L54">
        <f t="shared" si="18"/>
        <v>0.41598398234015344</v>
      </c>
      <c r="M54">
        <f t="shared" si="19"/>
        <v>0.20080860380627297</v>
      </c>
      <c r="N54">
        <f t="shared" si="20"/>
        <v>3.8500518576336858E-2</v>
      </c>
      <c r="O54">
        <f t="shared" si="21"/>
        <v>2.8183110846672185E-3</v>
      </c>
      <c r="P54">
        <f t="shared" si="23"/>
        <v>0.17295480336681973</v>
      </c>
      <c r="Q54">
        <f t="shared" si="23"/>
        <v>0.32631228472628204</v>
      </c>
      <c r="R54">
        <f t="shared" si="23"/>
        <v>0.38899310447230295</v>
      </c>
      <c r="S54">
        <f t="shared" si="23"/>
        <v>0.20397000390803185</v>
      </c>
      <c r="T54">
        <f t="shared" si="23"/>
        <v>4.2048206999252907E-2</v>
      </c>
      <c r="U54">
        <f t="shared" si="23"/>
        <v>3.2863536599462952E-3</v>
      </c>
      <c r="V54">
        <f t="shared" si="6"/>
        <v>1.3975559093639317E-2</v>
      </c>
      <c r="W54">
        <f t="shared" si="6"/>
        <v>5.4334046758200027E-2</v>
      </c>
      <c r="X54">
        <f t="shared" si="6"/>
        <v>2.6990877867850482E-2</v>
      </c>
      <c r="Y54">
        <f t="shared" si="6"/>
        <v>3.1614001017588877E-3</v>
      </c>
      <c r="Z54">
        <f t="shared" si="6"/>
        <v>3.5476884229160496E-3</v>
      </c>
      <c r="AA54">
        <f t="shared" si="6"/>
        <v>4.6804257527907666E-4</v>
      </c>
    </row>
    <row r="55" spans="1:27">
      <c r="A55">
        <f t="shared" si="10"/>
        <v>1.4491376746189439</v>
      </c>
      <c r="B55">
        <v>2.1</v>
      </c>
      <c r="C55">
        <f t="shared" si="7"/>
        <v>0.10000000000000009</v>
      </c>
      <c r="D55">
        <f t="shared" si="22"/>
        <v>6.3738286000455391E-2</v>
      </c>
      <c r="E55">
        <f t="shared" si="11"/>
        <v>0.3156977972356248</v>
      </c>
      <c r="F55">
        <f t="shared" si="12"/>
        <v>0.57523889158490282</v>
      </c>
      <c r="G55">
        <f t="shared" si="13"/>
        <v>0.38559416028868221</v>
      </c>
      <c r="H55">
        <f t="shared" si="14"/>
        <v>9.5086349240802184E-2</v>
      </c>
      <c r="I55">
        <f t="shared" si="15"/>
        <v>8.6260389888878561E-3</v>
      </c>
      <c r="J55">
        <f t="shared" si="16"/>
        <v>0.15604294164476099</v>
      </c>
      <c r="K55">
        <f t="shared" si="17"/>
        <v>0.3511683584903813</v>
      </c>
      <c r="L55">
        <f t="shared" si="18"/>
        <v>0.42413077429347595</v>
      </c>
      <c r="M55">
        <f t="shared" si="19"/>
        <v>0.22627414986649252</v>
      </c>
      <c r="N55">
        <f t="shared" si="20"/>
        <v>4.7945588394111893E-2</v>
      </c>
      <c r="O55">
        <f t="shared" si="21"/>
        <v>3.8788273612455019E-3</v>
      </c>
      <c r="P55">
        <f t="shared" si="23"/>
        <v>0.1512207948354421</v>
      </c>
      <c r="Q55">
        <f t="shared" si="23"/>
        <v>0.30473952393291015</v>
      </c>
      <c r="R55">
        <f t="shared" si="23"/>
        <v>0.39585029795275323</v>
      </c>
      <c r="S55">
        <f t="shared" si="23"/>
        <v>0.22787658371060629</v>
      </c>
      <c r="T55">
        <f t="shared" si="23"/>
        <v>5.1725390861533584E-2</v>
      </c>
      <c r="U55">
        <f t="shared" si="23"/>
        <v>4.4574919340762652E-3</v>
      </c>
      <c r="V55">
        <f t="shared" si="6"/>
        <v>4.8221468093188891E-3</v>
      </c>
      <c r="W55">
        <f t="shared" si="6"/>
        <v>4.6428834557471155E-2</v>
      </c>
      <c r="X55">
        <f t="shared" si="6"/>
        <v>2.8280476340722727E-2</v>
      </c>
      <c r="Y55">
        <f t="shared" si="6"/>
        <v>1.6024338441137653E-3</v>
      </c>
      <c r="Z55">
        <f t="shared" si="6"/>
        <v>3.7798024674216904E-3</v>
      </c>
      <c r="AA55">
        <f t="shared" si="6"/>
        <v>5.7866457283076329E-4</v>
      </c>
    </row>
    <row r="56" spans="1:27">
      <c r="A56">
        <f t="shared" si="10"/>
        <v>1.4832396974191326</v>
      </c>
      <c r="B56">
        <v>2.2000000000000002</v>
      </c>
      <c r="C56">
        <f t="shared" si="7"/>
        <v>0.10000000000000009</v>
      </c>
      <c r="D56">
        <f t="shared" si="22"/>
        <v>5.2617324359311227E-2</v>
      </c>
      <c r="E56">
        <f t="shared" si="11"/>
        <v>0.28802446543631577</v>
      </c>
      <c r="F56">
        <f t="shared" si="12"/>
        <v>0.58001004709011761</v>
      </c>
      <c r="G56">
        <f t="shared" si="13"/>
        <v>0.42968201106282045</v>
      </c>
      <c r="H56">
        <f t="shared" si="14"/>
        <v>0.1171020089094109</v>
      </c>
      <c r="I56">
        <f t="shared" si="15"/>
        <v>1.1740512010875004E-2</v>
      </c>
      <c r="J56">
        <f t="shared" si="16"/>
        <v>0.12881680054033459</v>
      </c>
      <c r="K56">
        <f t="shared" si="17"/>
        <v>0.32038576010984882</v>
      </c>
      <c r="L56">
        <f t="shared" si="18"/>
        <v>0.42764860646425618</v>
      </c>
      <c r="M56">
        <f t="shared" si="19"/>
        <v>0.25214575784388055</v>
      </c>
      <c r="N56">
        <f t="shared" si="20"/>
        <v>5.9046590431983993E-2</v>
      </c>
      <c r="O56">
        <f t="shared" si="21"/>
        <v>5.2792967063420085E-3</v>
      </c>
      <c r="P56">
        <f t="shared" si="23"/>
        <v>0.1309023551048725</v>
      </c>
      <c r="Q56">
        <f t="shared" si="23"/>
        <v>0.28176120803819665</v>
      </c>
      <c r="R56">
        <f t="shared" si="23"/>
        <v>0.39882016118944719</v>
      </c>
      <c r="S56">
        <f t="shared" si="23"/>
        <v>0.25205200175709258</v>
      </c>
      <c r="T56">
        <f t="shared" si="23"/>
        <v>6.2996603641718177E-2</v>
      </c>
      <c r="U56">
        <f t="shared" si="23"/>
        <v>5.9858232536340135E-3</v>
      </c>
      <c r="V56">
        <f t="shared" si="6"/>
        <v>2.0855545645379059E-3</v>
      </c>
      <c r="W56">
        <f t="shared" si="6"/>
        <v>3.8624552071652163E-2</v>
      </c>
      <c r="X56">
        <f t="shared" si="6"/>
        <v>2.8828445274808989E-2</v>
      </c>
      <c r="Y56">
        <f t="shared" si="6"/>
        <v>9.3756086787966098E-5</v>
      </c>
      <c r="Z56">
        <f t="shared" si="6"/>
        <v>3.9500132097341836E-3</v>
      </c>
      <c r="AA56">
        <f t="shared" si="6"/>
        <v>7.0652654729200497E-4</v>
      </c>
    </row>
    <row r="57" spans="1:27">
      <c r="A57">
        <f t="shared" si="10"/>
        <v>1.51657508881031</v>
      </c>
      <c r="B57">
        <v>2.2999999999999998</v>
      </c>
      <c r="C57">
        <f t="shared" si="7"/>
        <v>9.9999999999999645E-2</v>
      </c>
      <c r="D57">
        <f t="shared" si="22"/>
        <v>4.2960079778701823E-2</v>
      </c>
      <c r="E57">
        <f t="shared" si="11"/>
        <v>0.25989333770420131</v>
      </c>
      <c r="F57">
        <f t="shared" si="12"/>
        <v>0.57840326010321452</v>
      </c>
      <c r="G57">
        <f t="shared" si="13"/>
        <v>0.47355653672706449</v>
      </c>
      <c r="H57">
        <f t="shared" si="14"/>
        <v>0.14263248787537997</v>
      </c>
      <c r="I57">
        <f t="shared" si="15"/>
        <v>1.5804130141669395E-2</v>
      </c>
      <c r="J57">
        <f t="shared" si="16"/>
        <v>0.10517410559038801</v>
      </c>
      <c r="K57">
        <f t="shared" si="17"/>
        <v>0.28909392964833708</v>
      </c>
      <c r="L57">
        <f t="shared" si="18"/>
        <v>0.42646390247631433</v>
      </c>
      <c r="M57">
        <f t="shared" si="19"/>
        <v>0.27789218249937819</v>
      </c>
      <c r="N57">
        <f t="shared" si="20"/>
        <v>7.1919877142224267E-2</v>
      </c>
      <c r="O57">
        <f t="shared" si="21"/>
        <v>7.106563336099124E-3</v>
      </c>
      <c r="P57">
        <f t="shared" si="23"/>
        <v>0.11218646382128185</v>
      </c>
      <c r="Q57">
        <f t="shared" si="23"/>
        <v>0.25792335640474434</v>
      </c>
      <c r="R57">
        <f t="shared" si="23"/>
        <v>0.39781420655356858</v>
      </c>
      <c r="S57">
        <f t="shared" si="23"/>
        <v>0.27601816034931737</v>
      </c>
      <c r="T57">
        <f t="shared" si="23"/>
        <v>7.5960452943331119E-2</v>
      </c>
      <c r="U57">
        <f t="shared" si="23"/>
        <v>7.9581893350256956E-3</v>
      </c>
      <c r="V57">
        <f t="shared" si="6"/>
        <v>7.012358230893842E-3</v>
      </c>
      <c r="W57">
        <f t="shared" si="6"/>
        <v>3.1170573243592736E-2</v>
      </c>
      <c r="X57">
        <f t="shared" si="6"/>
        <v>2.8649695922745744E-2</v>
      </c>
      <c r="Y57">
        <f t="shared" si="6"/>
        <v>1.8740221500608278E-3</v>
      </c>
      <c r="Z57">
        <f t="shared" si="6"/>
        <v>4.0405758011068521E-3</v>
      </c>
      <c r="AA57">
        <f t="shared" si="6"/>
        <v>8.5162599892657162E-4</v>
      </c>
    </row>
    <row r="58" spans="1:27">
      <c r="A58">
        <f t="shared" si="10"/>
        <v>1.5491933384829668</v>
      </c>
      <c r="B58">
        <v>2.4</v>
      </c>
      <c r="C58">
        <f t="shared" si="7"/>
        <v>0.10000000000000009</v>
      </c>
      <c r="D58">
        <f t="shared" si="22"/>
        <v>3.4693457151225612E-2</v>
      </c>
      <c r="E58">
        <f t="shared" si="11"/>
        <v>0.2319567923508333</v>
      </c>
      <c r="F58">
        <f t="shared" si="12"/>
        <v>0.5705216481200962</v>
      </c>
      <c r="G58">
        <f t="shared" si="13"/>
        <v>0.51622933501860802</v>
      </c>
      <c r="H58">
        <f t="shared" si="14"/>
        <v>0.17183781818438298</v>
      </c>
      <c r="I58">
        <f t="shared" si="15"/>
        <v>2.1042645453644839E-2</v>
      </c>
      <c r="J58">
        <f t="shared" si="16"/>
        <v>8.4935906649027795E-2</v>
      </c>
      <c r="K58">
        <f t="shared" si="17"/>
        <v>0.25801854407536712</v>
      </c>
      <c r="L58">
        <f t="shared" si="18"/>
        <v>0.4206526921392133</v>
      </c>
      <c r="M58">
        <f t="shared" si="19"/>
        <v>0.30293341016894237</v>
      </c>
      <c r="N58">
        <f t="shared" si="20"/>
        <v>8.664614181732945E-2</v>
      </c>
      <c r="O58">
        <f t="shared" si="21"/>
        <v>9.4621400440840255E-3</v>
      </c>
      <c r="P58">
        <f t="shared" si="23"/>
        <v>9.5189821648562489E-2</v>
      </c>
      <c r="Q58">
        <f t="shared" si="23"/>
        <v>0.23375300249107311</v>
      </c>
      <c r="R58">
        <f t="shared" si="23"/>
        <v>0.3928624559403644</v>
      </c>
      <c r="S58">
        <f t="shared" si="23"/>
        <v>0.29925555323356956</v>
      </c>
      <c r="T58">
        <f t="shared" si="23"/>
        <v>9.0680730662665299E-2</v>
      </c>
      <c r="U58">
        <f t="shared" si="23"/>
        <v>1.047518497791867E-2</v>
      </c>
      <c r="V58">
        <f t="shared" si="6"/>
        <v>1.0253914999534694E-2</v>
      </c>
      <c r="W58">
        <f t="shared" si="6"/>
        <v>2.4265541584294004E-2</v>
      </c>
      <c r="X58">
        <f t="shared" si="6"/>
        <v>2.7790236198848906E-2</v>
      </c>
      <c r="Y58">
        <f t="shared" si="6"/>
        <v>3.6778569353728141E-3</v>
      </c>
      <c r="Z58">
        <f t="shared" si="6"/>
        <v>4.0345888453358486E-3</v>
      </c>
      <c r="AA58">
        <f t="shared" si="6"/>
        <v>1.0130449338346444E-3</v>
      </c>
    </row>
    <row r="59" spans="1:27">
      <c r="A59">
        <f t="shared" si="10"/>
        <v>1.5811388300841898</v>
      </c>
      <c r="B59">
        <v>2.5</v>
      </c>
      <c r="C59">
        <f t="shared" si="7"/>
        <v>0.10000000000000009</v>
      </c>
      <c r="D59">
        <f t="shared" si="22"/>
        <v>2.7714676535765089E-2</v>
      </c>
      <c r="E59">
        <f t="shared" si="11"/>
        <v>0.20478529968648521</v>
      </c>
      <c r="F59">
        <f t="shared" si="12"/>
        <v>0.55666415887331255</v>
      </c>
      <c r="G59">
        <f t="shared" si="13"/>
        <v>0.55666415887331255</v>
      </c>
      <c r="H59">
        <f t="shared" si="14"/>
        <v>0.20478529968648521</v>
      </c>
      <c r="I59">
        <f t="shared" si="15"/>
        <v>2.7714676535765089E-2</v>
      </c>
      <c r="J59">
        <f t="shared" si="16"/>
        <v>6.7850579686797974E-2</v>
      </c>
      <c r="K59">
        <f t="shared" si="17"/>
        <v>0.22779416949871795</v>
      </c>
      <c r="L59">
        <f t="shared" si="18"/>
        <v>0.41043539332652623</v>
      </c>
      <c r="M59">
        <f t="shared" si="19"/>
        <v>0.32666135092892384</v>
      </c>
      <c r="N59">
        <f t="shared" si="20"/>
        <v>0.10325931920120313</v>
      </c>
      <c r="O59">
        <f t="shared" si="21"/>
        <v>1.2462318544291001E-2</v>
      </c>
      <c r="P59">
        <f t="shared" si="23"/>
        <v>7.9964572972127085E-2</v>
      </c>
      <c r="Q59">
        <f t="shared" si="23"/>
        <v>0.20973976612746328</v>
      </c>
      <c r="R59">
        <f t="shared" si="23"/>
        <v>0.38411195242270285</v>
      </c>
      <c r="S59">
        <f t="shared" si="23"/>
        <v>0.32122092971494859</v>
      </c>
      <c r="T59">
        <f t="shared" si="23"/>
        <v>0.10717649028658637</v>
      </c>
      <c r="U59">
        <f t="shared" si="23"/>
        <v>1.3651054150302069E-2</v>
      </c>
      <c r="V59">
        <f t="shared" si="6"/>
        <v>1.2113993285329111E-2</v>
      </c>
      <c r="W59">
        <f t="shared" si="6"/>
        <v>1.8054403371254663E-2</v>
      </c>
      <c r="X59">
        <f t="shared" si="6"/>
        <v>2.6323440903823381E-2</v>
      </c>
      <c r="Y59">
        <f t="shared" si="6"/>
        <v>5.440421213975255E-3</v>
      </c>
      <c r="Z59">
        <f t="shared" si="6"/>
        <v>3.9171710853832392E-3</v>
      </c>
      <c r="AA59">
        <f t="shared" si="6"/>
        <v>1.1887356060110675E-3</v>
      </c>
    </row>
    <row r="60" spans="1:27">
      <c r="A60">
        <f t="shared" si="10"/>
        <v>1.61245154965971</v>
      </c>
      <c r="B60">
        <v>2.6</v>
      </c>
      <c r="C60">
        <f t="shared" si="7"/>
        <v>0.10000000000000009</v>
      </c>
      <c r="D60">
        <f t="shared" si="22"/>
        <v>2.1901879789836532E-2</v>
      </c>
      <c r="E60">
        <f t="shared" si="11"/>
        <v>0.17885447176843661</v>
      </c>
      <c r="F60">
        <f t="shared" si="12"/>
        <v>0.53730852731762391</v>
      </c>
      <c r="G60">
        <f t="shared" si="13"/>
        <v>0.59381775842549267</v>
      </c>
      <c r="H60">
        <f t="shared" si="14"/>
        <v>0.24142828399097782</v>
      </c>
      <c r="I60">
        <f t="shared" si="15"/>
        <v>3.6110095077820759E-2</v>
      </c>
      <c r="J60">
        <f t="shared" si="16"/>
        <v>5.3619793759932831E-2</v>
      </c>
      <c r="K60">
        <f t="shared" si="17"/>
        <v>0.19894985587342762</v>
      </c>
      <c r="L60">
        <f t="shared" si="18"/>
        <v>0.39616424594976407</v>
      </c>
      <c r="M60">
        <f t="shared" si="19"/>
        <v>0.34846380547557898</v>
      </c>
      <c r="N60">
        <f t="shared" si="20"/>
        <v>0.12173588767840807</v>
      </c>
      <c r="O60">
        <f t="shared" si="21"/>
        <v>1.6237443974628504E-2</v>
      </c>
      <c r="P60">
        <f t="shared" si="23"/>
        <v>6.6506146825913895E-2</v>
      </c>
      <c r="Q60">
        <f t="shared" si="23"/>
        <v>0.18632083250732562</v>
      </c>
      <c r="R60">
        <f t="shared" si="23"/>
        <v>0.37181950689336268</v>
      </c>
      <c r="S60">
        <f t="shared" si="23"/>
        <v>0.34136776315852424</v>
      </c>
      <c r="T60">
        <f t="shared" si="23"/>
        <v>0.12541258122487667</v>
      </c>
      <c r="U60">
        <f t="shared" si="23"/>
        <v>1.7612772814242752E-2</v>
      </c>
      <c r="V60">
        <f t="shared" ref="V60:AA102" si="24">ABS(P60-J60)</f>
        <v>1.2886353065981064E-2</v>
      </c>
      <c r="W60">
        <f t="shared" si="24"/>
        <v>1.2629023366101999E-2</v>
      </c>
      <c r="X60">
        <f t="shared" si="24"/>
        <v>2.4344739056401388E-2</v>
      </c>
      <c r="Y60">
        <f t="shared" si="24"/>
        <v>7.0960423170547404E-3</v>
      </c>
      <c r="Z60">
        <f t="shared" si="24"/>
        <v>3.6766935464686012E-3</v>
      </c>
      <c r="AA60">
        <f t="shared" si="24"/>
        <v>1.3753288396142482E-3</v>
      </c>
    </row>
    <row r="61" spans="1:27">
      <c r="A61">
        <f t="shared" si="10"/>
        <v>1.6431676725154984</v>
      </c>
      <c r="B61">
        <v>2.7</v>
      </c>
      <c r="C61">
        <f t="shared" si="7"/>
        <v>0.10000000000000009</v>
      </c>
      <c r="D61">
        <f t="shared" si="22"/>
        <v>1.7123343204450497E-2</v>
      </c>
      <c r="E61">
        <f t="shared" si="11"/>
        <v>0.15453840357560927</v>
      </c>
      <c r="F61">
        <f t="shared" si="12"/>
        <v>0.51308556892407053</v>
      </c>
      <c r="G61">
        <f t="shared" si="13"/>
        <v>0.62668412905603987</v>
      </c>
      <c r="H61">
        <f t="shared" si="14"/>
        <v>0.28158733053745366</v>
      </c>
      <c r="I61">
        <f t="shared" si="15"/>
        <v>4.6546072675125505E-2</v>
      </c>
      <c r="J61">
        <f t="shared" si="16"/>
        <v>4.1921065219673356E-2</v>
      </c>
      <c r="K61">
        <f t="shared" si="17"/>
        <v>0.17190173001703421</v>
      </c>
      <c r="L61">
        <f t="shared" si="18"/>
        <v>0.37830435808503665</v>
      </c>
      <c r="M61">
        <f t="shared" si="19"/>
        <v>0.36775043073996683</v>
      </c>
      <c r="N61">
        <f t="shared" si="20"/>
        <v>0.14198536756054334</v>
      </c>
      <c r="O61">
        <f t="shared" si="21"/>
        <v>2.0930137283564E-2</v>
      </c>
      <c r="P61">
        <f t="shared" si="23"/>
        <v>5.4762467243334424E-2</v>
      </c>
      <c r="Q61">
        <f t="shared" si="23"/>
        <v>0.16386986948498691</v>
      </c>
      <c r="R61">
        <f t="shared" si="23"/>
        <v>0.3563391789534413</v>
      </c>
      <c r="S61">
        <f t="shared" si="23"/>
        <v>0.35916849363754055</v>
      </c>
      <c r="T61">
        <f t="shared" si="23"/>
        <v>0.14529134265811314</v>
      </c>
      <c r="U61">
        <f t="shared" si="23"/>
        <v>2.2498125351949463E-2</v>
      </c>
      <c r="V61">
        <f t="shared" si="24"/>
        <v>1.2841402023661068E-2</v>
      </c>
      <c r="W61">
        <f t="shared" si="24"/>
        <v>8.0318605320472969E-3</v>
      </c>
      <c r="X61">
        <f t="shared" si="24"/>
        <v>2.1965179131595347E-2</v>
      </c>
      <c r="Y61">
        <f t="shared" si="24"/>
        <v>8.5819371024262736E-3</v>
      </c>
      <c r="Z61">
        <f t="shared" si="24"/>
        <v>3.3059750975698021E-3</v>
      </c>
      <c r="AA61">
        <f t="shared" si="24"/>
        <v>1.5679880683854633E-3</v>
      </c>
    </row>
    <row r="62" spans="1:27">
      <c r="A62">
        <f t="shared" si="10"/>
        <v>1.6733200530681511</v>
      </c>
      <c r="B62">
        <v>2.8</v>
      </c>
      <c r="C62">
        <f t="shared" si="7"/>
        <v>9.9999999999999645E-2</v>
      </c>
      <c r="D62">
        <f t="shared" si="22"/>
        <v>1.3245083862890422E-2</v>
      </c>
      <c r="E62">
        <f t="shared" si="11"/>
        <v>0.13210888307779117</v>
      </c>
      <c r="F62">
        <f t="shared" si="12"/>
        <v>0.48474668444023949</v>
      </c>
      <c r="G62">
        <f t="shared" si="13"/>
        <v>0.65433958143492266</v>
      </c>
      <c r="H62">
        <f t="shared" si="14"/>
        <v>0.32493541982960478</v>
      </c>
      <c r="I62">
        <f t="shared" si="15"/>
        <v>5.9360347584027022E-2</v>
      </c>
      <c r="J62">
        <f t="shared" si="16"/>
        <v>3.2426379464960964E-2</v>
      </c>
      <c r="K62">
        <f t="shared" si="17"/>
        <v>0.14695211692528876</v>
      </c>
      <c r="L62">
        <f t="shared" si="18"/>
        <v>0.35740974682948556</v>
      </c>
      <c r="M62">
        <f t="shared" si="19"/>
        <v>0.38397918786512669</v>
      </c>
      <c r="N62">
        <f t="shared" si="20"/>
        <v>0.16384286512425095</v>
      </c>
      <c r="O62">
        <f t="shared" si="21"/>
        <v>2.6692267526100408E-2</v>
      </c>
      <c r="P62">
        <f t="shared" si="23"/>
        <v>4.464381308963903E-2</v>
      </c>
      <c r="Q62">
        <f t="shared" si="23"/>
        <v>0.14269010409798497</v>
      </c>
      <c r="R62">
        <f t="shared" si="23"/>
        <v>0.33810534356683086</v>
      </c>
      <c r="S62">
        <f t="shared" si="23"/>
        <v>0.37413730642158405</v>
      </c>
      <c r="T62">
        <f t="shared" si="23"/>
        <v>0.16664620306822892</v>
      </c>
      <c r="U62">
        <f t="shared" si="23"/>
        <v>2.845260183195147E-2</v>
      </c>
      <c r="V62">
        <f t="shared" si="24"/>
        <v>1.2217433624678066E-2</v>
      </c>
      <c r="W62">
        <f t="shared" si="24"/>
        <v>4.2620128273037905E-3</v>
      </c>
      <c r="X62">
        <f t="shared" si="24"/>
        <v>1.9304403262654701E-2</v>
      </c>
      <c r="Y62">
        <f t="shared" si="24"/>
        <v>9.8418814435426438E-3</v>
      </c>
      <c r="Z62">
        <f t="shared" si="24"/>
        <v>2.8033379439779682E-3</v>
      </c>
      <c r="AA62">
        <f t="shared" si="24"/>
        <v>1.760334305851062E-3</v>
      </c>
    </row>
    <row r="63" spans="1:27">
      <c r="A63">
        <f t="shared" si="10"/>
        <v>1.70293863659264</v>
      </c>
      <c r="B63">
        <v>2.9</v>
      </c>
      <c r="C63">
        <f t="shared" si="7"/>
        <v>0.10000000000000009</v>
      </c>
      <c r="D63">
        <f t="shared" si="22"/>
        <v>1.013679744320658E-2</v>
      </c>
      <c r="E63">
        <f t="shared" si="11"/>
        <v>0.11173970615130296</v>
      </c>
      <c r="F63">
        <f t="shared" si="12"/>
        <v>0.45312685267999753</v>
      </c>
      <c r="G63">
        <f t="shared" si="13"/>
        <v>0.67598582999247769</v>
      </c>
      <c r="H63">
        <f t="shared" si="14"/>
        <v>0.37098888933455004</v>
      </c>
      <c r="I63">
        <f t="shared" si="15"/>
        <v>7.4901364971350207E-2</v>
      </c>
      <c r="J63">
        <f t="shared" si="16"/>
        <v>2.4816727765220193E-2</v>
      </c>
      <c r="K63">
        <f t="shared" si="17"/>
        <v>0.12429433949475358</v>
      </c>
      <c r="L63">
        <f t="shared" si="18"/>
        <v>0.33409605242584239</v>
      </c>
      <c r="M63">
        <f t="shared" si="19"/>
        <v>0.39668162735874501</v>
      </c>
      <c r="N63">
        <f t="shared" si="20"/>
        <v>0.18706450220081036</v>
      </c>
      <c r="O63">
        <f t="shared" si="21"/>
        <v>3.3680518279568562E-2</v>
      </c>
      <c r="P63">
        <f t="shared" si="23"/>
        <v>3.6032683847051855E-2</v>
      </c>
      <c r="Q63">
        <f t="shared" si="23"/>
        <v>0.12301148375303737</v>
      </c>
      <c r="R63">
        <f t="shared" si="23"/>
        <v>0.31761247304752399</v>
      </c>
      <c r="S63">
        <f t="shared" si="23"/>
        <v>0.38585208595805609</v>
      </c>
      <c r="T63">
        <f t="shared" si="23"/>
        <v>0.1892379191696916</v>
      </c>
      <c r="U63">
        <f t="shared" si="23"/>
        <v>3.5624985455383354E-2</v>
      </c>
      <c r="V63">
        <f t="shared" si="24"/>
        <v>1.1215956081831662E-2</v>
      </c>
      <c r="W63">
        <f t="shared" si="24"/>
        <v>1.2828557417162018E-3</v>
      </c>
      <c r="X63">
        <f t="shared" si="24"/>
        <v>1.6483579378318403E-2</v>
      </c>
      <c r="Y63">
        <f t="shared" si="24"/>
        <v>1.0829541400688925E-2</v>
      </c>
      <c r="Z63">
        <f t="shared" si="24"/>
        <v>2.1734169688812366E-3</v>
      </c>
      <c r="AA63">
        <f t="shared" si="24"/>
        <v>1.9444671758147916E-3</v>
      </c>
    </row>
    <row r="64" spans="1:27">
      <c r="A64">
        <f t="shared" si="10"/>
        <v>1.7320508075688772</v>
      </c>
      <c r="B64">
        <v>3</v>
      </c>
      <c r="C64">
        <f t="shared" si="7"/>
        <v>0.10000000000000009</v>
      </c>
      <c r="D64">
        <f t="shared" si="22"/>
        <v>7.6761866209200721E-3</v>
      </c>
      <c r="E64">
        <f t="shared" si="11"/>
        <v>9.3515097150591586E-2</v>
      </c>
      <c r="F64">
        <f t="shared" si="12"/>
        <v>0.41910558881140858</v>
      </c>
      <c r="G64">
        <f t="shared" si="13"/>
        <v>0.690988298942671</v>
      </c>
      <c r="H64">
        <f t="shared" si="14"/>
        <v>0.41910558881140858</v>
      </c>
      <c r="I64">
        <f t="shared" si="15"/>
        <v>9.3515097150591586E-2</v>
      </c>
      <c r="J64">
        <f t="shared" si="16"/>
        <v>1.8792703979111831E-2</v>
      </c>
      <c r="K64">
        <f t="shared" si="17"/>
        <v>0.10402208519665913</v>
      </c>
      <c r="L64">
        <f t="shared" si="18"/>
        <v>0.30901175232354727</v>
      </c>
      <c r="M64">
        <f t="shared" si="19"/>
        <v>0.40548536781233996</v>
      </c>
      <c r="N64">
        <f t="shared" si="20"/>
        <v>0.21132648603361376</v>
      </c>
      <c r="O64">
        <f t="shared" si="21"/>
        <v>4.2050461165839464E-2</v>
      </c>
      <c r="P64">
        <f t="shared" si="23"/>
        <v>2.8793137840873149E-2</v>
      </c>
      <c r="Q64">
        <f t="shared" si="23"/>
        <v>0.10499159037029776</v>
      </c>
      <c r="R64">
        <f t="shared" si="23"/>
        <v>0.29539294547831413</v>
      </c>
      <c r="S64">
        <f t="shared" si="23"/>
        <v>0.39397416596994339</v>
      </c>
      <c r="T64">
        <f t="shared" si="23"/>
        <v>0.21275411077045481</v>
      </c>
      <c r="U64">
        <f t="shared" si="23"/>
        <v>4.4161565477017592E-2</v>
      </c>
      <c r="V64">
        <f t="shared" si="24"/>
        <v>1.0000433861761318E-2</v>
      </c>
      <c r="W64">
        <f t="shared" si="24"/>
        <v>9.6950517363862676E-4</v>
      </c>
      <c r="X64">
        <f t="shared" si="24"/>
        <v>1.3618806845233145E-2</v>
      </c>
      <c r="Y64">
        <f t="shared" si="24"/>
        <v>1.1511201842396568E-2</v>
      </c>
      <c r="Z64">
        <f t="shared" si="24"/>
        <v>1.4276247368410488E-3</v>
      </c>
      <c r="AA64">
        <f t="shared" si="24"/>
        <v>2.1111043111781275E-3</v>
      </c>
    </row>
    <row r="65" spans="1:27">
      <c r="A65">
        <f t="shared" si="10"/>
        <v>1.7606816861659009</v>
      </c>
      <c r="B65">
        <v>3.1</v>
      </c>
      <c r="C65">
        <f t="shared" si="7"/>
        <v>0.10000000000000009</v>
      </c>
      <c r="D65">
        <f t="shared" si="22"/>
        <v>5.7518284842689692E-3</v>
      </c>
      <c r="E65">
        <f t="shared" si="11"/>
        <v>7.7441111934458295E-2</v>
      </c>
      <c r="F65">
        <f t="shared" si="12"/>
        <v>0.38356833839258342</v>
      </c>
      <c r="G65">
        <f t="shared" si="13"/>
        <v>0.69890708061967499</v>
      </c>
      <c r="H65">
        <f t="shared" si="14"/>
        <v>0.46849142645561487</v>
      </c>
      <c r="I65">
        <f t="shared" si="15"/>
        <v>0.11552856339662702</v>
      </c>
      <c r="J65">
        <f t="shared" si="16"/>
        <v>1.4081524509696483E-2</v>
      </c>
      <c r="K65">
        <f t="shared" si="17"/>
        <v>8.6142090302253158E-2</v>
      </c>
      <c r="L65">
        <f t="shared" si="18"/>
        <v>0.28280969652222665</v>
      </c>
      <c r="M65">
        <f t="shared" si="19"/>
        <v>0.41013226285504745</v>
      </c>
      <c r="N65">
        <f t="shared" si="20"/>
        <v>0.23622841005418072</v>
      </c>
      <c r="O65">
        <f t="shared" si="21"/>
        <v>5.1949145289684973E-2</v>
      </c>
      <c r="P65">
        <f t="shared" si="23"/>
        <v>2.2779198373073534E-2</v>
      </c>
      <c r="Q65">
        <f t="shared" si="23"/>
        <v>8.8719773992732384E-2</v>
      </c>
      <c r="R65">
        <f t="shared" si="23"/>
        <v>0.27199426341832883</v>
      </c>
      <c r="S65">
        <f t="shared" si="23"/>
        <v>0.39826458787459518</v>
      </c>
      <c r="T65">
        <f t="shared" si="23"/>
        <v>0.23681260299315376</v>
      </c>
      <c r="U65">
        <f t="shared" si="23"/>
        <v>5.4199000785807562E-2</v>
      </c>
      <c r="V65">
        <f t="shared" si="24"/>
        <v>8.6976738633770517E-3</v>
      </c>
      <c r="W65">
        <f t="shared" si="24"/>
        <v>2.5776836904792266E-3</v>
      </c>
      <c r="X65">
        <f t="shared" si="24"/>
        <v>1.081543310389782E-2</v>
      </c>
      <c r="Y65">
        <f t="shared" si="24"/>
        <v>1.186767498045227E-2</v>
      </c>
      <c r="Z65">
        <f t="shared" si="24"/>
        <v>5.8419293897304936E-4</v>
      </c>
      <c r="AA65">
        <f t="shared" si="24"/>
        <v>2.2498554961225894E-3</v>
      </c>
    </row>
    <row r="66" spans="1:27">
      <c r="A66">
        <f t="shared" si="10"/>
        <v>1.7888543819998317</v>
      </c>
      <c r="B66">
        <v>3.2</v>
      </c>
      <c r="C66">
        <f t="shared" si="7"/>
        <v>0.10000000000000009</v>
      </c>
      <c r="D66">
        <f t="shared" si="22"/>
        <v>4.2647866262644774E-3</v>
      </c>
      <c r="E66">
        <f t="shared" si="11"/>
        <v>6.3458880862640968E-2</v>
      </c>
      <c r="F66">
        <f t="shared" si="12"/>
        <v>0.34737057537998067</v>
      </c>
      <c r="G66">
        <f t="shared" si="13"/>
        <v>0.69951843666701341</v>
      </c>
      <c r="H66">
        <f t="shared" si="14"/>
        <v>0.51821600358571396</v>
      </c>
      <c r="I66">
        <f t="shared" si="15"/>
        <v>0.14123033663613493</v>
      </c>
      <c r="J66">
        <f t="shared" si="16"/>
        <v>1.0440974999622522E-2</v>
      </c>
      <c r="K66">
        <f t="shared" si="17"/>
        <v>7.0588870810326915E-2</v>
      </c>
      <c r="L66">
        <f t="shared" si="18"/>
        <v>0.25612063658761863</v>
      </c>
      <c r="M66">
        <f t="shared" si="19"/>
        <v>0.41049101846943142</v>
      </c>
      <c r="N66">
        <f t="shared" si="20"/>
        <v>0.26130113739292238</v>
      </c>
      <c r="O66">
        <f t="shared" si="21"/>
        <v>6.3506331780768061E-2</v>
      </c>
      <c r="P66">
        <f t="shared" si="23"/>
        <v>1.7842057399284076E-2</v>
      </c>
      <c r="Q66">
        <f t="shared" si="23"/>
        <v>7.4223835815658945E-2</v>
      </c>
      <c r="R66">
        <f t="shared" si="23"/>
        <v>0.2479570294582932</v>
      </c>
      <c r="S66">
        <f t="shared" si="23"/>
        <v>0.39859577876897462</v>
      </c>
      <c r="T66">
        <f t="shared" si="23"/>
        <v>0.26096887779526251</v>
      </c>
      <c r="U66">
        <f t="shared" si="23"/>
        <v>6.5855970596171959E-2</v>
      </c>
      <c r="V66">
        <f t="shared" si="24"/>
        <v>7.4010823996615537E-3</v>
      </c>
      <c r="W66">
        <f t="shared" si="24"/>
        <v>3.6349650053320304E-3</v>
      </c>
      <c r="X66">
        <f t="shared" si="24"/>
        <v>8.1636071293254286E-3</v>
      </c>
      <c r="Y66">
        <f t="shared" si="24"/>
        <v>1.1895239700456806E-2</v>
      </c>
      <c r="Z66">
        <f t="shared" si="24"/>
        <v>3.3225959765986746E-4</v>
      </c>
      <c r="AA66">
        <f t="shared" si="24"/>
        <v>2.3496388154038983E-3</v>
      </c>
    </row>
    <row r="67" spans="1:27">
      <c r="A67">
        <f t="shared" si="10"/>
        <v>1.8165902124584949</v>
      </c>
      <c r="B67">
        <v>3.3</v>
      </c>
      <c r="C67">
        <f t="shared" si="7"/>
        <v>9.9999999999999645E-2</v>
      </c>
      <c r="D67">
        <f t="shared" si="22"/>
        <v>3.129201874969931E-3</v>
      </c>
      <c r="E67">
        <f t="shared" si="11"/>
        <v>5.1458619509335106E-2</v>
      </c>
      <c r="F67">
        <f t="shared" si="12"/>
        <v>0.3113065070368396</v>
      </c>
      <c r="G67">
        <f t="shared" si="13"/>
        <v>0.69282537271651479</v>
      </c>
      <c r="H67">
        <f t="shared" si="14"/>
        <v>0.56723743915572544</v>
      </c>
      <c r="I67">
        <f t="shared" si="15"/>
        <v>0.1708486334536044</v>
      </c>
      <c r="J67">
        <f t="shared" si="16"/>
        <v>7.6608565465208925E-3</v>
      </c>
      <c r="K67">
        <f t="shared" si="17"/>
        <v>5.7240307349332199E-2</v>
      </c>
      <c r="L67">
        <f t="shared" si="18"/>
        <v>0.22953015139214458</v>
      </c>
      <c r="M67">
        <f t="shared" si="19"/>
        <v>0.4065633984186835</v>
      </c>
      <c r="N67">
        <f t="shared" si="20"/>
        <v>0.28601931819483806</v>
      </c>
      <c r="O67">
        <f t="shared" si="21"/>
        <v>7.6824641637364591E-2</v>
      </c>
      <c r="P67">
        <f t="shared" si="23"/>
        <v>1.3835934038661945E-2</v>
      </c>
      <c r="Q67">
        <f t="shared" si="23"/>
        <v>6.1478521897379602E-2</v>
      </c>
      <c r="R67">
        <f t="shared" si="23"/>
        <v>0.22379488714604998</v>
      </c>
      <c r="S67">
        <f t="shared" si="23"/>
        <v>0.39495785266626465</v>
      </c>
      <c r="T67">
        <f t="shared" si="23"/>
        <v>0.28472767364994261</v>
      </c>
      <c r="U67">
        <f t="shared" si="23"/>
        <v>7.9223875748433134E-2</v>
      </c>
      <c r="V67">
        <f t="shared" si="24"/>
        <v>6.175077492141052E-3</v>
      </c>
      <c r="W67">
        <f t="shared" si="24"/>
        <v>4.2382145480474032E-3</v>
      </c>
      <c r="X67">
        <f t="shared" si="24"/>
        <v>5.7352642460946068E-3</v>
      </c>
      <c r="Y67">
        <f t="shared" si="24"/>
        <v>1.1605545752418844E-2</v>
      </c>
      <c r="Z67">
        <f t="shared" si="24"/>
        <v>1.2916445448954428E-3</v>
      </c>
      <c r="AA67">
        <f t="shared" si="24"/>
        <v>2.3992341110685433E-3</v>
      </c>
    </row>
    <row r="68" spans="1:27">
      <c r="A68">
        <f t="shared" si="10"/>
        <v>1.8439088914585775</v>
      </c>
      <c r="B68">
        <v>3.4</v>
      </c>
      <c r="C68">
        <f t="shared" si="7"/>
        <v>0.10000000000000009</v>
      </c>
      <c r="D68">
        <f t="shared" si="22"/>
        <v>2.2720998809730962E-3</v>
      </c>
      <c r="E68">
        <f t="shared" si="11"/>
        <v>4.1293473530699301E-2</v>
      </c>
      <c r="F68">
        <f t="shared" si="12"/>
        <v>0.27608380518130859</v>
      </c>
      <c r="G68">
        <f t="shared" si="13"/>
        <v>0.67905658616399589</v>
      </c>
      <c r="H68">
        <f t="shared" si="14"/>
        <v>0.61443580812494303</v>
      </c>
      <c r="I68">
        <f t="shared" si="15"/>
        <v>0.20452791331345502</v>
      </c>
      <c r="J68">
        <f t="shared" si="16"/>
        <v>5.562514642066467E-3</v>
      </c>
      <c r="K68">
        <f t="shared" si="17"/>
        <v>4.5933045599677459E-2</v>
      </c>
      <c r="L68">
        <f t="shared" si="18"/>
        <v>0.2035600161505331</v>
      </c>
      <c r="M68">
        <f t="shared" si="19"/>
        <v>0.39848360678093692</v>
      </c>
      <c r="N68">
        <f t="shared" si="20"/>
        <v>0.30981825031853016</v>
      </c>
      <c r="O68">
        <f t="shared" si="21"/>
        <v>9.1969033216827631E-2</v>
      </c>
      <c r="P68">
        <f t="shared" si="23"/>
        <v>1.0622557455185392E-2</v>
      </c>
      <c r="Q68">
        <f t="shared" si="23"/>
        <v>5.0415084037194427E-2</v>
      </c>
      <c r="R68">
        <f t="shared" si="23"/>
        <v>0.19997741538910588</v>
      </c>
      <c r="S68">
        <f t="shared" si="23"/>
        <v>0.3874591006894495</v>
      </c>
      <c r="T68">
        <f t="shared" si="23"/>
        <v>0.30755847345955689</v>
      </c>
      <c r="U68">
        <f t="shared" si="23"/>
        <v>9.4356988214251883E-2</v>
      </c>
      <c r="V68">
        <f t="shared" si="24"/>
        <v>5.0600428131189253E-3</v>
      </c>
      <c r="W68">
        <f t="shared" si="24"/>
        <v>4.4820384375169678E-3</v>
      </c>
      <c r="X68">
        <f t="shared" si="24"/>
        <v>3.5826007614272182E-3</v>
      </c>
      <c r="Y68">
        <f t="shared" si="24"/>
        <v>1.1024506091487418E-2</v>
      </c>
      <c r="Z68">
        <f t="shared" si="24"/>
        <v>2.2597768589732725E-3</v>
      </c>
      <c r="AA68">
        <f t="shared" si="24"/>
        <v>2.387954997424252E-3</v>
      </c>
    </row>
    <row r="69" spans="1:27">
      <c r="A69">
        <f t="shared" si="10"/>
        <v>1.8708286933869707</v>
      </c>
      <c r="B69">
        <v>3.5</v>
      </c>
      <c r="C69">
        <f t="shared" si="7"/>
        <v>0.10000000000000009</v>
      </c>
      <c r="D69">
        <f t="shared" si="22"/>
        <v>1.6326398261138797E-3</v>
      </c>
      <c r="E69">
        <f t="shared" si="11"/>
        <v>3.2792447509677025E-2</v>
      </c>
      <c r="F69">
        <f t="shared" si="12"/>
        <v>0.24230523427024223</v>
      </c>
      <c r="G69">
        <f t="shared" si="13"/>
        <v>0.65865391525731132</v>
      </c>
      <c r="H69">
        <f t="shared" si="14"/>
        <v>0.65865391525731132</v>
      </c>
      <c r="I69">
        <f t="shared" si="15"/>
        <v>0.24230523427024223</v>
      </c>
      <c r="J69">
        <f t="shared" si="16"/>
        <v>3.9969998740063493E-3</v>
      </c>
      <c r="K69">
        <f t="shared" si="17"/>
        <v>3.6476877772639055E-2</v>
      </c>
      <c r="L69">
        <f t="shared" si="18"/>
        <v>0.17865465657798216</v>
      </c>
      <c r="M69">
        <f t="shared" si="19"/>
        <v>0.386510922830123</v>
      </c>
      <c r="N69">
        <f t="shared" si="20"/>
        <v>0.33211443879418928</v>
      </c>
      <c r="O69">
        <f t="shared" si="21"/>
        <v>0.10895617022727969</v>
      </c>
      <c r="P69">
        <f t="shared" ref="P69:U100" si="25">_xlfn.NORM.DIST($B69,P$3,1,FALSE)</f>
        <v>8.074334734790611E-3</v>
      </c>
      <c r="Q69">
        <f t="shared" si="25"/>
        <v>4.0931214273032951E-2</v>
      </c>
      <c r="R69">
        <f t="shared" si="25"/>
        <v>0.17691668654169507</v>
      </c>
      <c r="S69">
        <f t="shared" si="25"/>
        <v>0.37632063630597296</v>
      </c>
      <c r="T69">
        <f t="shared" si="25"/>
        <v>0.32891431006681698</v>
      </c>
      <c r="U69">
        <f t="shared" si="25"/>
        <v>0.11126257597514901</v>
      </c>
      <c r="V69">
        <f t="shared" si="24"/>
        <v>4.0773348607842617E-3</v>
      </c>
      <c r="W69">
        <f t="shared" si="24"/>
        <v>4.4543365003938962E-3</v>
      </c>
      <c r="X69">
        <f t="shared" si="24"/>
        <v>1.7379700362870898E-3</v>
      </c>
      <c r="Y69">
        <f t="shared" si="24"/>
        <v>1.019028652415005E-2</v>
      </c>
      <c r="Z69">
        <f t="shared" si="24"/>
        <v>3.2001287273722978E-3</v>
      </c>
      <c r="AA69">
        <f t="shared" si="24"/>
        <v>2.3064057478693195E-3</v>
      </c>
    </row>
    <row r="70" spans="1:27">
      <c r="A70">
        <f t="shared" si="10"/>
        <v>1.8973665961010275</v>
      </c>
      <c r="B70">
        <v>3.6</v>
      </c>
      <c r="C70">
        <f t="shared" si="7"/>
        <v>0.10000000000000009</v>
      </c>
      <c r="D70">
        <f t="shared" si="22"/>
        <v>1.1610022822876162E-3</v>
      </c>
      <c r="E70">
        <f t="shared" si="11"/>
        <v>2.5771872099863053E-2</v>
      </c>
      <c r="F70">
        <f t="shared" si="12"/>
        <v>0.21045748653244337</v>
      </c>
      <c r="G70">
        <f t="shared" si="13"/>
        <v>0.63224923052593052</v>
      </c>
      <c r="H70">
        <f t="shared" si="14"/>
        <v>0.69874346255296449</v>
      </c>
      <c r="I70">
        <f t="shared" si="15"/>
        <v>0.28408789181612681</v>
      </c>
      <c r="J70">
        <f t="shared" si="16"/>
        <v>2.8423452018014172E-3</v>
      </c>
      <c r="K70">
        <f t="shared" si="17"/>
        <v>2.8667498157353918E-2</v>
      </c>
      <c r="L70">
        <f t="shared" si="18"/>
        <v>0.15517291689532672</v>
      </c>
      <c r="M70">
        <f t="shared" si="19"/>
        <v>0.37101614047757681</v>
      </c>
      <c r="N70">
        <f t="shared" si="20"/>
        <v>0.35232887492398524</v>
      </c>
      <c r="O70">
        <f t="shared" si="21"/>
        <v>0.12774436670115433</v>
      </c>
      <c r="P70">
        <f t="shared" si="25"/>
        <v>6.0763315965131105E-3</v>
      </c>
      <c r="Q70">
        <f t="shared" si="25"/>
        <v>3.2900751435958123E-2</v>
      </c>
      <c r="R70">
        <f t="shared" si="25"/>
        <v>0.15495789136466756</v>
      </c>
      <c r="S70">
        <f t="shared" si="25"/>
        <v>0.36186556507314355</v>
      </c>
      <c r="T70">
        <f t="shared" si="25"/>
        <v>0.34825302380274703</v>
      </c>
      <c r="U70">
        <f t="shared" si="25"/>
        <v>0.12989164180009238</v>
      </c>
      <c r="V70">
        <f t="shared" si="24"/>
        <v>3.2339863947116933E-3</v>
      </c>
      <c r="W70">
        <f t="shared" si="24"/>
        <v>4.233253278604205E-3</v>
      </c>
      <c r="X70">
        <f t="shared" si="24"/>
        <v>2.1502553065916308E-4</v>
      </c>
      <c r="Y70">
        <f t="shared" si="24"/>
        <v>9.1505754044332588E-3</v>
      </c>
      <c r="Z70">
        <f t="shared" si="24"/>
        <v>4.0758511212382054E-3</v>
      </c>
      <c r="AA70">
        <f t="shared" si="24"/>
        <v>2.1472750989380562E-3</v>
      </c>
    </row>
    <row r="71" spans="1:27">
      <c r="A71">
        <f t="shared" si="10"/>
        <v>1.9235384061671346</v>
      </c>
      <c r="B71">
        <v>3.7</v>
      </c>
      <c r="C71">
        <f t="shared" si="7"/>
        <v>0.10000000000000009</v>
      </c>
      <c r="D71">
        <f t="shared" si="22"/>
        <v>8.1708116458643659E-4</v>
      </c>
      <c r="E71">
        <f t="shared" si="11"/>
        <v>2.0045068343706035E-2</v>
      </c>
      <c r="F71">
        <f t="shared" si="12"/>
        <v>0.18090701239902654</v>
      </c>
      <c r="G71">
        <f t="shared" si="13"/>
        <v>0.60063243330771854</v>
      </c>
      <c r="H71">
        <f t="shared" si="14"/>
        <v>0.73361411068250182</v>
      </c>
      <c r="I71">
        <f t="shared" si="15"/>
        <v>0.32963406841474535</v>
      </c>
      <c r="J71">
        <f t="shared" si="16"/>
        <v>2.0003636194999615E-3</v>
      </c>
      <c r="K71">
        <f t="shared" si="17"/>
        <v>2.2297253283756584E-2</v>
      </c>
      <c r="L71">
        <f t="shared" si="18"/>
        <v>0.13338498555359554</v>
      </c>
      <c r="M71">
        <f t="shared" si="19"/>
        <v>0.3524627891853887</v>
      </c>
      <c r="N71">
        <f t="shared" si="20"/>
        <v>0.36991177463149955</v>
      </c>
      <c r="O71">
        <f t="shared" si="21"/>
        <v>0.14822488576887749</v>
      </c>
      <c r="P71">
        <f t="shared" si="25"/>
        <v>4.5272370748481615E-3</v>
      </c>
      <c r="Q71">
        <f t="shared" si="25"/>
        <v>2.6182677759421617E-2</v>
      </c>
      <c r="R71">
        <f t="shared" si="25"/>
        <v>0.1343741265186876</v>
      </c>
      <c r="S71">
        <f t="shared" si="25"/>
        <v>0.34450341908117771</v>
      </c>
      <c r="T71">
        <f t="shared" si="25"/>
        <v>0.36505985623728987</v>
      </c>
      <c r="U71">
        <f t="shared" si="25"/>
        <v>0.15013099295968527</v>
      </c>
      <c r="V71">
        <f t="shared" si="24"/>
        <v>2.5268734553481999E-3</v>
      </c>
      <c r="W71">
        <f t="shared" si="24"/>
        <v>3.8854244756650336E-3</v>
      </c>
      <c r="X71">
        <f t="shared" si="24"/>
        <v>9.8914096509206129E-4</v>
      </c>
      <c r="Y71">
        <f t="shared" si="24"/>
        <v>7.9593701042109943E-3</v>
      </c>
      <c r="Z71">
        <f t="shared" si="24"/>
        <v>4.8519183942096755E-3</v>
      </c>
      <c r="AA71">
        <f t="shared" si="24"/>
        <v>1.9061071908077765E-3</v>
      </c>
    </row>
    <row r="72" spans="1:27">
      <c r="A72">
        <f t="shared" si="10"/>
        <v>1.9493588689617927</v>
      </c>
      <c r="B72">
        <v>3.8</v>
      </c>
      <c r="C72">
        <f t="shared" si="7"/>
        <v>9.9999999999999645E-2</v>
      </c>
      <c r="D72">
        <f t="shared" si="22"/>
        <v>5.6910932905771341E-4</v>
      </c>
      <c r="E72">
        <f t="shared" si="11"/>
        <v>1.5430055745119664E-2</v>
      </c>
      <c r="F72">
        <f t="shared" si="12"/>
        <v>0.15390219128978555</v>
      </c>
      <c r="G72">
        <f t="shared" si="13"/>
        <v>0.56471279763890958</v>
      </c>
      <c r="H72">
        <f t="shared" si="14"/>
        <v>0.76228254364376713</v>
      </c>
      <c r="I72">
        <f t="shared" si="15"/>
        <v>0.37853830851022841</v>
      </c>
      <c r="J72">
        <f t="shared" si="16"/>
        <v>1.3932833685393951E-3</v>
      </c>
      <c r="K72">
        <f t="shared" si="17"/>
        <v>1.7163716043873921E-2</v>
      </c>
      <c r="L72">
        <f t="shared" si="18"/>
        <v>0.11347399578174233</v>
      </c>
      <c r="M72">
        <f t="shared" si="19"/>
        <v>0.33138444863586131</v>
      </c>
      <c r="N72">
        <f t="shared" si="20"/>
        <v>0.3843673184360481</v>
      </c>
      <c r="O72">
        <f t="shared" si="21"/>
        <v>0.1702154082795734</v>
      </c>
      <c r="P72">
        <f t="shared" si="25"/>
        <v>3.3395047390971351E-3</v>
      </c>
      <c r="Q72">
        <f t="shared" si="25"/>
        <v>2.0629056223492776E-2</v>
      </c>
      <c r="R72">
        <f t="shared" si="25"/>
        <v>0.11536515810747018</v>
      </c>
      <c r="S72">
        <f t="shared" si="25"/>
        <v>0.3247109021729957</v>
      </c>
      <c r="T72">
        <f t="shared" si="25"/>
        <v>0.37887008557106988</v>
      </c>
      <c r="U72">
        <f t="shared" si="25"/>
        <v>0.17179739054731882</v>
      </c>
      <c r="V72">
        <f t="shared" si="24"/>
        <v>1.94622137055774E-3</v>
      </c>
      <c r="W72">
        <f t="shared" si="24"/>
        <v>3.4653401796188553E-3</v>
      </c>
      <c r="X72">
        <f t="shared" si="24"/>
        <v>1.8911623257278493E-3</v>
      </c>
      <c r="Y72">
        <f t="shared" si="24"/>
        <v>6.6735464628656094E-3</v>
      </c>
      <c r="Z72">
        <f t="shared" si="24"/>
        <v>5.4972328649782187E-3</v>
      </c>
      <c r="AA72">
        <f t="shared" si="24"/>
        <v>1.5819822677454187E-3</v>
      </c>
    </row>
    <row r="73" spans="1:27">
      <c r="A73">
        <f t="shared" si="10"/>
        <v>1.9748417658131499</v>
      </c>
      <c r="B73">
        <v>3.9</v>
      </c>
      <c r="C73">
        <f t="shared" si="7"/>
        <v>0.10000000000000009</v>
      </c>
      <c r="D73">
        <f t="shared" si="22"/>
        <v>3.9231312191374693E-4</v>
      </c>
      <c r="E73">
        <f t="shared" si="11"/>
        <v>1.1755309634930169E-2</v>
      </c>
      <c r="F73">
        <f t="shared" si="12"/>
        <v>0.1295808515148909</v>
      </c>
      <c r="G73">
        <f t="shared" si="13"/>
        <v>0.52547626476689036</v>
      </c>
      <c r="H73">
        <f t="shared" si="14"/>
        <v>0.78391846980353019</v>
      </c>
      <c r="I73">
        <f t="shared" si="15"/>
        <v>0.43022357797720101</v>
      </c>
      <c r="J73">
        <f t="shared" si="16"/>
        <v>9.6045402897755095E-4</v>
      </c>
      <c r="K73">
        <f t="shared" si="17"/>
        <v>1.3076089932181376E-2</v>
      </c>
      <c r="L73">
        <f t="shared" si="18"/>
        <v>9.5541570103499979E-2</v>
      </c>
      <c r="M73">
        <f t="shared" si="19"/>
        <v>0.30835968832134308</v>
      </c>
      <c r="N73">
        <f t="shared" si="20"/>
        <v>0.39527684665396673</v>
      </c>
      <c r="O73">
        <f t="shared" si="21"/>
        <v>0.19345646221407312</v>
      </c>
      <c r="P73">
        <f t="shared" si="25"/>
        <v>2.4388660371437092E-3</v>
      </c>
      <c r="Q73">
        <f t="shared" si="25"/>
        <v>1.6091692075397627E-2</v>
      </c>
      <c r="R73">
        <f t="shared" si="25"/>
        <v>9.8059738826361764E-2</v>
      </c>
      <c r="S73">
        <f t="shared" si="25"/>
        <v>0.30301020784639981</v>
      </c>
      <c r="T73">
        <f t="shared" si="25"/>
        <v>0.38929032365001787</v>
      </c>
      <c r="U73">
        <f t="shared" si="25"/>
        <v>0.19463450017353692</v>
      </c>
      <c r="V73">
        <f t="shared" si="24"/>
        <v>1.4784120081661582E-3</v>
      </c>
      <c r="W73">
        <f t="shared" si="24"/>
        <v>3.0156021432162505E-3</v>
      </c>
      <c r="X73">
        <f t="shared" si="24"/>
        <v>2.5181687228617855E-3</v>
      </c>
      <c r="Y73">
        <f t="shared" si="24"/>
        <v>5.3494804749432689E-3</v>
      </c>
      <c r="Z73">
        <f t="shared" si="24"/>
        <v>5.9865230039488626E-3</v>
      </c>
      <c r="AA73">
        <f t="shared" si="24"/>
        <v>1.1780379594638068E-3</v>
      </c>
    </row>
    <row r="74" spans="1:27">
      <c r="A74">
        <f t="shared" si="10"/>
        <v>2</v>
      </c>
      <c r="B74">
        <v>4</v>
      </c>
      <c r="C74">
        <f t="shared" si="7"/>
        <v>0.10000000000000009</v>
      </c>
      <c r="D74">
        <f t="shared" si="22"/>
        <v>2.6766045152977074E-4</v>
      </c>
      <c r="E74">
        <f t="shared" si="11"/>
        <v>8.8636968238760151E-3</v>
      </c>
      <c r="F74">
        <f t="shared" si="12"/>
        <v>0.10798193302637613</v>
      </c>
      <c r="G74">
        <f t="shared" si="13"/>
        <v>0.48394144903828673</v>
      </c>
      <c r="H74">
        <f t="shared" si="14"/>
        <v>0.79788456080286541</v>
      </c>
      <c r="I74">
        <f t="shared" si="15"/>
        <v>0.48394144903828673</v>
      </c>
      <c r="J74">
        <f t="shared" si="16"/>
        <v>6.5528157155609712E-4</v>
      </c>
      <c r="K74">
        <f t="shared" si="17"/>
        <v>9.8595868930747826E-3</v>
      </c>
      <c r="L74">
        <f t="shared" si="18"/>
        <v>7.9616419428802668E-2</v>
      </c>
      <c r="M74">
        <f t="shared" si="19"/>
        <v>0.28398625094403679</v>
      </c>
      <c r="N74">
        <f t="shared" si="20"/>
        <v>0.4023189978762528</v>
      </c>
      <c r="O74">
        <f t="shared" si="21"/>
        <v>0.21761150583583411</v>
      </c>
      <c r="P74">
        <f t="shared" si="25"/>
        <v>1.7634001884243515E-3</v>
      </c>
      <c r="Q74">
        <f t="shared" si="25"/>
        <v>1.2427424192932435E-2</v>
      </c>
      <c r="R74">
        <f t="shared" si="25"/>
        <v>8.2520880637441327E-2</v>
      </c>
      <c r="S74">
        <f t="shared" si="25"/>
        <v>0.27994628170830438</v>
      </c>
      <c r="T74">
        <f t="shared" si="25"/>
        <v>0.39601711614022972</v>
      </c>
      <c r="U74">
        <f t="shared" si="25"/>
        <v>0.21831327288009766</v>
      </c>
      <c r="V74">
        <f t="shared" si="24"/>
        <v>1.1081186168682543E-3</v>
      </c>
      <c r="W74">
        <f t="shared" si="24"/>
        <v>2.5678372998576525E-3</v>
      </c>
      <c r="X74">
        <f t="shared" si="24"/>
        <v>2.904461208638659E-3</v>
      </c>
      <c r="Y74">
        <f t="shared" si="24"/>
        <v>4.0399692357324102E-3</v>
      </c>
      <c r="Z74">
        <f t="shared" si="24"/>
        <v>6.301881736023085E-3</v>
      </c>
      <c r="AA74">
        <f t="shared" si="24"/>
        <v>7.0176704426355707E-4</v>
      </c>
    </row>
    <row r="75" spans="1:27">
      <c r="A75">
        <f t="shared" si="10"/>
        <v>2.0248456731316584</v>
      </c>
      <c r="B75">
        <v>4.0999999999999996</v>
      </c>
      <c r="C75">
        <f t="shared" si="7"/>
        <v>9.9999999999999645E-2</v>
      </c>
      <c r="D75">
        <f t="shared" si="22"/>
        <v>1.8074108031167904E-4</v>
      </c>
      <c r="E75">
        <f t="shared" si="11"/>
        <v>6.6148044308504657E-3</v>
      </c>
      <c r="F75">
        <f t="shared" si="12"/>
        <v>8.9059994009739088E-2</v>
      </c>
      <c r="G75">
        <f t="shared" si="13"/>
        <v>0.44111703804667218</v>
      </c>
      <c r="H75">
        <f t="shared" si="14"/>
        <v>0.80376764819741653</v>
      </c>
      <c r="I75">
        <f t="shared" si="15"/>
        <v>0.53878156694164958</v>
      </c>
      <c r="J75">
        <f t="shared" si="16"/>
        <v>4.424871081046153E-4</v>
      </c>
      <c r="K75">
        <f t="shared" si="17"/>
        <v>7.3580178070831691E-3</v>
      </c>
      <c r="L75">
        <f t="shared" si="18"/>
        <v>6.5665038943820822E-2</v>
      </c>
      <c r="M75">
        <f t="shared" si="19"/>
        <v>0.25885605399446104</v>
      </c>
      <c r="N75">
        <f t="shared" si="20"/>
        <v>0.40528543931561667</v>
      </c>
      <c r="O75">
        <f t="shared" si="21"/>
        <v>0.24227118452399155</v>
      </c>
      <c r="P75">
        <f t="shared" si="25"/>
        <v>1.2623241036790139E-3</v>
      </c>
      <c r="Q75">
        <f t="shared" si="25"/>
        <v>9.5020560300072537E-3</v>
      </c>
      <c r="R75">
        <f t="shared" si="25"/>
        <v>6.875337643285738E-2</v>
      </c>
      <c r="S75">
        <f t="shared" si="25"/>
        <v>0.25606439946135884</v>
      </c>
      <c r="T75">
        <f t="shared" si="25"/>
        <v>0.39885161969148886</v>
      </c>
      <c r="U75">
        <f t="shared" si="25"/>
        <v>0.24243622447726051</v>
      </c>
      <c r="V75">
        <f t="shared" si="24"/>
        <v>8.1983699557439864E-4</v>
      </c>
      <c r="W75">
        <f t="shared" si="24"/>
        <v>2.1440382229240846E-3</v>
      </c>
      <c r="X75">
        <f t="shared" si="24"/>
        <v>3.0883374890365578E-3</v>
      </c>
      <c r="Y75">
        <f t="shared" si="24"/>
        <v>2.7916545331022058E-3</v>
      </c>
      <c r="Z75">
        <f t="shared" si="24"/>
        <v>6.4338196241278123E-3</v>
      </c>
      <c r="AA75">
        <f t="shared" si="24"/>
        <v>1.6503995326896947E-4</v>
      </c>
    </row>
    <row r="76" spans="1:27">
      <c r="A76">
        <f t="shared" si="10"/>
        <v>2.0493901531919199</v>
      </c>
      <c r="B76">
        <v>4.2</v>
      </c>
      <c r="C76">
        <f t="shared" si="7"/>
        <v>0.10000000000000053</v>
      </c>
      <c r="D76">
        <f t="shared" si="22"/>
        <v>1.2079734265917693E-4</v>
      </c>
      <c r="E76">
        <f t="shared" si="11"/>
        <v>4.8859268844230778E-3</v>
      </c>
      <c r="F76">
        <f t="shared" si="12"/>
        <v>7.2701281267559204E-2</v>
      </c>
      <c r="G76">
        <f t="shared" si="13"/>
        <v>0.39796298896978133</v>
      </c>
      <c r="H76">
        <f t="shared" si="14"/>
        <v>0.80139904651094052</v>
      </c>
      <c r="I76">
        <f t="shared" si="15"/>
        <v>0.59369101569226035</v>
      </c>
      <c r="J76">
        <f t="shared" si="16"/>
        <v>2.9573391244429553E-4</v>
      </c>
      <c r="K76">
        <f t="shared" si="17"/>
        <v>5.4348903879943141E-3</v>
      </c>
      <c r="L76">
        <f t="shared" si="18"/>
        <v>5.3603557004258236E-2</v>
      </c>
      <c r="M76">
        <f t="shared" si="19"/>
        <v>0.23353241900771773</v>
      </c>
      <c r="N76">
        <f t="shared" si="20"/>
        <v>0.40409111434219924</v>
      </c>
      <c r="O76">
        <f t="shared" si="21"/>
        <v>0.26696203886387398</v>
      </c>
      <c r="P76">
        <f t="shared" si="25"/>
        <v>8.9463919752900631E-4</v>
      </c>
      <c r="Q76">
        <f t="shared" si="25"/>
        <v>7.19301732720021E-3</v>
      </c>
      <c r="R76">
        <f t="shared" si="25"/>
        <v>5.6712822651967781E-2</v>
      </c>
      <c r="S76">
        <f t="shared" si="25"/>
        <v>0.23188932553985123</v>
      </c>
      <c r="T76">
        <f t="shared" si="25"/>
        <v>0.39770936570468252</v>
      </c>
      <c r="U76">
        <f t="shared" si="25"/>
        <v>0.26654585832745442</v>
      </c>
      <c r="V76">
        <f t="shared" si="24"/>
        <v>5.9890528508471077E-4</v>
      </c>
      <c r="W76">
        <f t="shared" si="24"/>
        <v>1.7581269392058958E-3</v>
      </c>
      <c r="X76">
        <f t="shared" si="24"/>
        <v>3.1092656477095457E-3</v>
      </c>
      <c r="Y76">
        <f t="shared" si="24"/>
        <v>1.6430934678665077E-3</v>
      </c>
      <c r="Z76">
        <f t="shared" si="24"/>
        <v>6.3817486375167265E-3</v>
      </c>
      <c r="AA76">
        <f t="shared" si="24"/>
        <v>4.1618053641956365E-4</v>
      </c>
    </row>
    <row r="77" spans="1:27">
      <c r="A77">
        <f t="shared" si="10"/>
        <v>2.0736441353327719</v>
      </c>
      <c r="B77">
        <v>4.3</v>
      </c>
      <c r="C77">
        <f t="shared" si="7"/>
        <v>9.9999999999999645E-2</v>
      </c>
      <c r="D77">
        <f t="shared" si="22"/>
        <v>7.9908284728123519E-5</v>
      </c>
      <c r="E77">
        <f t="shared" si="11"/>
        <v>3.5719949781750611E-3</v>
      </c>
      <c r="F77">
        <f t="shared" si="12"/>
        <v>5.874019568422139E-2</v>
      </c>
      <c r="G77">
        <f t="shared" si="13"/>
        <v>0.35535747588017014</v>
      </c>
      <c r="H77">
        <f t="shared" si="14"/>
        <v>0.79086260681709331</v>
      </c>
      <c r="I77">
        <f t="shared" si="15"/>
        <v>0.64750353766057456</v>
      </c>
      <c r="J77">
        <f t="shared" si="16"/>
        <v>1.9563004582009682E-4</v>
      </c>
      <c r="K77">
        <f t="shared" si="17"/>
        <v>3.9733302671269713E-3</v>
      </c>
      <c r="L77">
        <f t="shared" si="18"/>
        <v>4.3309875326852758E-2</v>
      </c>
      <c r="M77">
        <f t="shared" si="19"/>
        <v>0.20853067560278668</v>
      </c>
      <c r="N77">
        <f t="shared" si="20"/>
        <v>0.39877830335793019</v>
      </c>
      <c r="O77">
        <f t="shared" si="21"/>
        <v>0.29115964368077885</v>
      </c>
      <c r="P77">
        <f t="shared" si="25"/>
        <v>6.2774321143776101E-4</v>
      </c>
      <c r="Q77">
        <f t="shared" si="25"/>
        <v>5.3909050313028202E-3</v>
      </c>
      <c r="R77">
        <f t="shared" si="25"/>
        <v>4.6315413996060366E-2</v>
      </c>
      <c r="S77">
        <f t="shared" si="25"/>
        <v>0.20790712223775279</v>
      </c>
      <c r="T77">
        <f t="shared" si="25"/>
        <v>0.39262444172919903</v>
      </c>
      <c r="U77">
        <f t="shared" si="25"/>
        <v>0.29013720338380883</v>
      </c>
      <c r="V77">
        <f t="shared" si="24"/>
        <v>4.321131656176642E-4</v>
      </c>
      <c r="W77">
        <f t="shared" si="24"/>
        <v>1.4175747641758489E-3</v>
      </c>
      <c r="X77">
        <f t="shared" si="24"/>
        <v>3.005538669207608E-3</v>
      </c>
      <c r="Y77">
        <f t="shared" si="24"/>
        <v>6.2355336503389092E-4</v>
      </c>
      <c r="Z77">
        <f t="shared" si="24"/>
        <v>6.1538616287311609E-3</v>
      </c>
      <c r="AA77">
        <f t="shared" si="24"/>
        <v>1.0224402969700175E-3</v>
      </c>
    </row>
    <row r="78" spans="1:27">
      <c r="A78">
        <f t="shared" si="10"/>
        <v>2.0976176963403033</v>
      </c>
      <c r="B78">
        <v>4.4000000000000004</v>
      </c>
      <c r="C78">
        <f t="shared" si="7"/>
        <v>0.10000000000000053</v>
      </c>
      <c r="D78">
        <f t="shared" si="22"/>
        <v>5.2319769168476251E-5</v>
      </c>
      <c r="E78">
        <f t="shared" si="11"/>
        <v>2.5847247335587351E-3</v>
      </c>
      <c r="F78">
        <f t="shared" si="12"/>
        <v>4.6975163047691455E-2</v>
      </c>
      <c r="G78">
        <f t="shared" si="13"/>
        <v>0.31407098154572294</v>
      </c>
      <c r="H78">
        <f t="shared" si="14"/>
        <v>0.77248996333397724</v>
      </c>
      <c r="I78">
        <f t="shared" si="15"/>
        <v>0.69897782388180929</v>
      </c>
      <c r="J78">
        <f t="shared" si="16"/>
        <v>1.2808833119807417E-4</v>
      </c>
      <c r="K78">
        <f t="shared" si="17"/>
        <v>2.8751342257730618E-3</v>
      </c>
      <c r="L78">
        <f t="shared" si="18"/>
        <v>3.4635370743250612E-2</v>
      </c>
      <c r="M78">
        <f t="shared" si="19"/>
        <v>0.18430295804736341</v>
      </c>
      <c r="N78">
        <f t="shared" si="20"/>
        <v>0.38951422697697208</v>
      </c>
      <c r="O78">
        <f t="shared" si="21"/>
        <v>0.31430582584535183</v>
      </c>
      <c r="P78">
        <f t="shared" si="25"/>
        <v>4.360870424106338E-4</v>
      </c>
      <c r="Q78">
        <f t="shared" si="25"/>
        <v>4.0000858385885497E-3</v>
      </c>
      <c r="R78">
        <f t="shared" si="25"/>
        <v>3.7447850377230453E-2</v>
      </c>
      <c r="S78">
        <f t="shared" si="25"/>
        <v>0.18455041751103515</v>
      </c>
      <c r="T78">
        <f t="shared" si="25"/>
        <v>0.38374780166341443</v>
      </c>
      <c r="U78">
        <f t="shared" si="25"/>
        <v>0.31267413542786604</v>
      </c>
      <c r="V78">
        <f t="shared" si="24"/>
        <v>3.0799871121255963E-4</v>
      </c>
      <c r="W78">
        <f t="shared" si="24"/>
        <v>1.1249516128154879E-3</v>
      </c>
      <c r="X78">
        <f t="shared" si="24"/>
        <v>2.8124796339798405E-3</v>
      </c>
      <c r="Y78">
        <f t="shared" si="24"/>
        <v>2.4745946367174532E-4</v>
      </c>
      <c r="Z78">
        <f t="shared" si="24"/>
        <v>5.7664253135576438E-3</v>
      </c>
      <c r="AA78">
        <f t="shared" si="24"/>
        <v>1.6316904174857871E-3</v>
      </c>
    </row>
    <row r="79" spans="1:27">
      <c r="A79">
        <f t="shared" si="10"/>
        <v>2.1213203435596424</v>
      </c>
      <c r="B79">
        <v>4.5</v>
      </c>
      <c r="C79">
        <f t="shared" si="7"/>
        <v>9.9999999999999645E-2</v>
      </c>
      <c r="D79">
        <f t="shared" si="22"/>
        <v>3.3906635176269102E-5</v>
      </c>
      <c r="E79">
        <f t="shared" si="11"/>
        <v>1.8512395544730265E-3</v>
      </c>
      <c r="F79">
        <f t="shared" si="12"/>
        <v>3.7183140425033463E-2</v>
      </c>
      <c r="G79">
        <f t="shared" si="13"/>
        <v>0.27474831053498833</v>
      </c>
      <c r="H79">
        <f t="shared" si="14"/>
        <v>0.74684333992708163</v>
      </c>
      <c r="I79">
        <f t="shared" si="15"/>
        <v>0.74684333992708163</v>
      </c>
      <c r="J79">
        <f t="shared" si="16"/>
        <v>8.3009623041055072E-5</v>
      </c>
      <c r="K79">
        <f t="shared" si="17"/>
        <v>2.0592375404873352E-3</v>
      </c>
      <c r="L79">
        <f t="shared" si="18"/>
        <v>2.7415590930720005E-2</v>
      </c>
      <c r="M79">
        <f t="shared" si="19"/>
        <v>0.16122765019837443</v>
      </c>
      <c r="N79">
        <f t="shared" si="20"/>
        <v>0.37658237651280302</v>
      </c>
      <c r="O79">
        <f t="shared" si="21"/>
        <v>0.33582927056148509</v>
      </c>
      <c r="P79">
        <f t="shared" si="25"/>
        <v>2.9993102756273657E-4</v>
      </c>
      <c r="Q79">
        <f t="shared" si="25"/>
        <v>2.9385561665692811E-3</v>
      </c>
      <c r="R79">
        <f t="shared" si="25"/>
        <v>2.9976801393791674E-2</v>
      </c>
      <c r="S79">
        <f t="shared" si="25"/>
        <v>0.16218763914888309</v>
      </c>
      <c r="T79">
        <f t="shared" si="25"/>
        <v>0.37133982164441798</v>
      </c>
      <c r="U79">
        <f t="shared" si="25"/>
        <v>0.33360883984975337</v>
      </c>
      <c r="V79">
        <f t="shared" si="24"/>
        <v>2.169214045216815E-4</v>
      </c>
      <c r="W79">
        <f t="shared" si="24"/>
        <v>8.7931862608194586E-4</v>
      </c>
      <c r="X79">
        <f t="shared" si="24"/>
        <v>2.5612104630716691E-3</v>
      </c>
      <c r="Y79">
        <f t="shared" si="24"/>
        <v>9.5998895050866673E-4</v>
      </c>
      <c r="Z79">
        <f t="shared" si="24"/>
        <v>5.2425548683850409E-3</v>
      </c>
      <c r="AA79">
        <f t="shared" si="24"/>
        <v>2.2204307117317246E-3</v>
      </c>
    </row>
    <row r="80" spans="1:27">
      <c r="A80">
        <f t="shared" si="10"/>
        <v>2.1447610589527217</v>
      </c>
      <c r="B80">
        <v>4.5999999999999996</v>
      </c>
      <c r="C80">
        <f t="shared" si="7"/>
        <v>9.9999999999999645E-2</v>
      </c>
      <c r="D80">
        <f t="shared" si="22"/>
        <v>2.1749704614656276E-5</v>
      </c>
      <c r="E80">
        <f t="shared" si="11"/>
        <v>1.3123834316060301E-3</v>
      </c>
      <c r="F80">
        <f t="shared" si="12"/>
        <v>2.913222347736184E-2</v>
      </c>
      <c r="G80">
        <f t="shared" si="13"/>
        <v>0.23789868684702903</v>
      </c>
      <c r="H80">
        <f t="shared" si="14"/>
        <v>0.7146871521673166</v>
      </c>
      <c r="I80">
        <f t="shared" si="15"/>
        <v>0.78985145609762308</v>
      </c>
      <c r="J80">
        <f t="shared" si="16"/>
        <v>5.3247241194269791E-5</v>
      </c>
      <c r="K80">
        <f t="shared" si="17"/>
        <v>1.4598376657125967E-3</v>
      </c>
      <c r="L80">
        <f t="shared" si="18"/>
        <v>2.147954994193987E-2</v>
      </c>
      <c r="M80">
        <f t="shared" si="19"/>
        <v>0.13960357459865405</v>
      </c>
      <c r="N80">
        <f t="shared" si="20"/>
        <v>0.36036819482465066</v>
      </c>
      <c r="O80">
        <f t="shared" si="21"/>
        <v>0.35516851282236778</v>
      </c>
      <c r="P80">
        <f t="shared" si="25"/>
        <v>2.0423335113313142E-4</v>
      </c>
      <c r="Q80">
        <f t="shared" si="25"/>
        <v>2.1372520204918266E-3</v>
      </c>
      <c r="R80">
        <f t="shared" si="25"/>
        <v>2.3757500301336623E-2</v>
      </c>
      <c r="S80">
        <f t="shared" si="25"/>
        <v>0.14111641257337668</v>
      </c>
      <c r="T80">
        <f t="shared" si="25"/>
        <v>0.35575761386523636</v>
      </c>
      <c r="U80">
        <f t="shared" si="25"/>
        <v>0.3524034872116828</v>
      </c>
      <c r="V80">
        <f t="shared" si="24"/>
        <v>1.5098610993886162E-4</v>
      </c>
      <c r="W80">
        <f t="shared" si="24"/>
        <v>6.7741435477922996E-4</v>
      </c>
      <c r="X80">
        <f t="shared" si="24"/>
        <v>2.2779503593967527E-3</v>
      </c>
      <c r="Y80">
        <f t="shared" si="24"/>
        <v>1.512837974722625E-3</v>
      </c>
      <c r="Z80">
        <f t="shared" si="24"/>
        <v>4.610580959414301E-3</v>
      </c>
      <c r="AA80">
        <f t="shared" si="24"/>
        <v>2.7650256106849791E-3</v>
      </c>
    </row>
    <row r="81" spans="1:27">
      <c r="A81">
        <f t="shared" si="10"/>
        <v>2.16794833886788</v>
      </c>
      <c r="B81">
        <v>4.7</v>
      </c>
      <c r="C81">
        <f t="shared" si="7"/>
        <v>0.10000000000000053</v>
      </c>
      <c r="D81">
        <f t="shared" si="22"/>
        <v>1.3809451915403703E-5</v>
      </c>
      <c r="E81">
        <f t="shared" si="11"/>
        <v>9.2090168192435022E-4</v>
      </c>
      <c r="F81">
        <f t="shared" si="12"/>
        <v>2.2592048320377915E-2</v>
      </c>
      <c r="G81">
        <f t="shared" si="13"/>
        <v>0.20389354107127869</v>
      </c>
      <c r="H81">
        <f t="shared" si="14"/>
        <v>0.67695039614743169</v>
      </c>
      <c r="I81">
        <f t="shared" si="15"/>
        <v>0.82682908099209285</v>
      </c>
      <c r="J81">
        <f t="shared" si="16"/>
        <v>3.3808055324331703E-5</v>
      </c>
      <c r="K81">
        <f t="shared" si="17"/>
        <v>1.0243705683224587E-3</v>
      </c>
      <c r="L81">
        <f t="shared" si="18"/>
        <v>1.6657397625875314E-2</v>
      </c>
      <c r="M81">
        <f t="shared" si="19"/>
        <v>0.11964869393932706</v>
      </c>
      <c r="N81">
        <f t="shared" si="20"/>
        <v>0.34134011155187277</v>
      </c>
      <c r="O81">
        <f t="shared" si="21"/>
        <v>0.37179605454566739</v>
      </c>
      <c r="P81">
        <f t="shared" si="25"/>
        <v>1.3768574749350987E-4</v>
      </c>
      <c r="Q81">
        <f t="shared" si="25"/>
        <v>1.5389855131770274E-3</v>
      </c>
      <c r="R81">
        <f t="shared" si="25"/>
        <v>1.8641173623813942E-2</v>
      </c>
      <c r="S81">
        <f t="shared" si="25"/>
        <v>0.12156102625001744</v>
      </c>
      <c r="T81">
        <f t="shared" si="25"/>
        <v>0.33743796074084909</v>
      </c>
      <c r="U81">
        <f t="shared" si="25"/>
        <v>0.36855295693253948</v>
      </c>
      <c r="V81">
        <f t="shared" si="24"/>
        <v>1.0387769216917817E-4</v>
      </c>
      <c r="W81">
        <f t="shared" si="24"/>
        <v>5.1461494485456876E-4</v>
      </c>
      <c r="X81">
        <f t="shared" si="24"/>
        <v>1.9837759979386277E-3</v>
      </c>
      <c r="Y81">
        <f t="shared" si="24"/>
        <v>1.9123323106903789E-3</v>
      </c>
      <c r="Z81">
        <f t="shared" si="24"/>
        <v>3.9021508110236858E-3</v>
      </c>
      <c r="AA81">
        <f t="shared" si="24"/>
        <v>3.2430976131279099E-3</v>
      </c>
    </row>
    <row r="82" spans="1:27">
      <c r="A82">
        <f t="shared" si="10"/>
        <v>2.1908902300206643</v>
      </c>
      <c r="B82">
        <v>4.8</v>
      </c>
      <c r="C82">
        <f t="shared" si="7"/>
        <v>9.9999999999999645E-2</v>
      </c>
      <c r="D82">
        <f t="shared" si="22"/>
        <v>8.6787714767319111E-6</v>
      </c>
      <c r="E82">
        <f t="shared" si="11"/>
        <v>6.3962366740107817E-4</v>
      </c>
      <c r="F82">
        <f t="shared" si="12"/>
        <v>1.7341885539352415E-2</v>
      </c>
      <c r="G82">
        <f t="shared" si="13"/>
        <v>0.17297113048001389</v>
      </c>
      <c r="H82">
        <f t="shared" si="14"/>
        <v>0.63468239266464843</v>
      </c>
      <c r="I82">
        <f t="shared" si="15"/>
        <v>0.85673161775178674</v>
      </c>
      <c r="J82">
        <f t="shared" si="16"/>
        <v>2.124721444630968E-5</v>
      </c>
      <c r="K82">
        <f t="shared" si="17"/>
        <v>7.1148926378219145E-4</v>
      </c>
      <c r="L82">
        <f t="shared" si="18"/>
        <v>1.2786387445482331E-2</v>
      </c>
      <c r="M82">
        <f t="shared" si="19"/>
        <v>0.10150282221989367</v>
      </c>
      <c r="N82">
        <f t="shared" si="20"/>
        <v>0.32002722791077065</v>
      </c>
      <c r="O82">
        <f t="shared" si="21"/>
        <v>0.3852421771407038</v>
      </c>
      <c r="P82">
        <f t="shared" si="25"/>
        <v>9.1898487806524144E-5</v>
      </c>
      <c r="Q82">
        <f t="shared" si="25"/>
        <v>1.0971610522519379E-3</v>
      </c>
      <c r="R82">
        <f t="shared" si="25"/>
        <v>1.4481142084200423E-2</v>
      </c>
      <c r="S82">
        <f t="shared" si="25"/>
        <v>0.10367361529810319</v>
      </c>
      <c r="T82">
        <f t="shared" si="25"/>
        <v>0.31687700690216836</v>
      </c>
      <c r="U82">
        <f t="shared" si="25"/>
        <v>0.38160728569732033</v>
      </c>
      <c r="V82">
        <f t="shared" si="24"/>
        <v>7.0651273360214468E-5</v>
      </c>
      <c r="W82">
        <f t="shared" si="24"/>
        <v>3.856717884697465E-4</v>
      </c>
      <c r="X82">
        <f t="shared" si="24"/>
        <v>1.694754638718092E-3</v>
      </c>
      <c r="Y82">
        <f t="shared" si="24"/>
        <v>2.1707930782095264E-3</v>
      </c>
      <c r="Z82">
        <f t="shared" si="24"/>
        <v>3.1502210086022941E-3</v>
      </c>
      <c r="AA82">
        <f t="shared" si="24"/>
        <v>3.63489144338347E-3</v>
      </c>
    </row>
    <row r="83" spans="1:27">
      <c r="A83">
        <f t="shared" si="10"/>
        <v>2.2135943621178655</v>
      </c>
      <c r="B83">
        <v>4.9000000000000004</v>
      </c>
      <c r="C83">
        <f t="shared" si="7"/>
        <v>0.10000000000000053</v>
      </c>
      <c r="D83">
        <f t="shared" si="22"/>
        <v>5.3988697565363083E-6</v>
      </c>
      <c r="E83">
        <f t="shared" si="11"/>
        <v>4.3974263147890781E-4</v>
      </c>
      <c r="F83">
        <f t="shared" si="12"/>
        <v>1.3176492204739635E-2</v>
      </c>
      <c r="G83">
        <f t="shared" si="13"/>
        <v>0.14524679765099416</v>
      </c>
      <c r="H83">
        <f t="shared" si="14"/>
        <v>0.58900480901860686</v>
      </c>
      <c r="I83">
        <f t="shared" si="15"/>
        <v>0.87869192112343764</v>
      </c>
      <c r="J83">
        <f t="shared" si="16"/>
        <v>1.3217417210761536E-5</v>
      </c>
      <c r="K83">
        <f t="shared" si="17"/>
        <v>4.891503818109721E-4</v>
      </c>
      <c r="L83">
        <f t="shared" si="18"/>
        <v>9.7151912414519415E-3</v>
      </c>
      <c r="M83">
        <f t="shared" si="19"/>
        <v>8.5233644707439882E-2</v>
      </c>
      <c r="N83">
        <f t="shared" si="20"/>
        <v>0.29699512454560151</v>
      </c>
      <c r="O83">
        <f t="shared" si="21"/>
        <v>0.39511695578347844</v>
      </c>
      <c r="P83">
        <f t="shared" si="25"/>
        <v>6.0727415547990938E-5</v>
      </c>
      <c r="Q83">
        <f t="shared" si="25"/>
        <v>7.7439633357220101E-4</v>
      </c>
      <c r="R83">
        <f t="shared" si="25"/>
        <v>1.1137544008890572E-2</v>
      </c>
      <c r="S83">
        <f t="shared" si="25"/>
        <v>8.7538516876521852E-2</v>
      </c>
      <c r="T83">
        <f t="shared" si="25"/>
        <v>0.29460802444526563</v>
      </c>
      <c r="U83">
        <f t="shared" si="25"/>
        <v>0.39119245572784067</v>
      </c>
      <c r="V83">
        <f t="shared" si="24"/>
        <v>4.7509998337229402E-5</v>
      </c>
      <c r="W83">
        <f t="shared" si="24"/>
        <v>2.8524595176122891E-4</v>
      </c>
      <c r="X83">
        <f t="shared" si="24"/>
        <v>1.42235276743863E-3</v>
      </c>
      <c r="Y83">
        <f t="shared" si="24"/>
        <v>2.3048721690819701E-3</v>
      </c>
      <c r="Z83">
        <f t="shared" si="24"/>
        <v>2.3871001003358816E-3</v>
      </c>
      <c r="AA83">
        <f t="shared" si="24"/>
        <v>3.9245000556377696E-3</v>
      </c>
    </row>
    <row r="84" spans="1:27">
      <c r="A84">
        <f t="shared" si="10"/>
        <v>2.2360679774997898</v>
      </c>
      <c r="B84">
        <v>5</v>
      </c>
      <c r="C84">
        <f t="shared" si="7"/>
        <v>9.9999999999999645E-2</v>
      </c>
      <c r="D84">
        <f t="shared" si="22"/>
        <v>3.3244058984213899E-6</v>
      </c>
      <c r="E84">
        <f t="shared" si="11"/>
        <v>2.992534822544275E-4</v>
      </c>
      <c r="F84">
        <f t="shared" si="12"/>
        <v>9.9099143150678751E-3</v>
      </c>
      <c r="G84">
        <f t="shared" si="13"/>
        <v>0.12072747129440331</v>
      </c>
      <c r="H84">
        <f t="shared" si="14"/>
        <v>0.54106298858967972</v>
      </c>
      <c r="I84">
        <f t="shared" si="15"/>
        <v>0.89206205807638561</v>
      </c>
      <c r="J84">
        <f t="shared" si="16"/>
        <v>8.1387515755783237E-6</v>
      </c>
      <c r="K84">
        <f t="shared" si="17"/>
        <v>3.3287642503689632E-4</v>
      </c>
      <c r="L84">
        <f t="shared" si="18"/>
        <v>7.3067028205469993E-3</v>
      </c>
      <c r="M84">
        <f t="shared" si="19"/>
        <v>7.0845227303807531E-2</v>
      </c>
      <c r="N84">
        <f t="shared" si="20"/>
        <v>0.27282132034024015</v>
      </c>
      <c r="O84">
        <f t="shared" si="21"/>
        <v>0.40112903770236397</v>
      </c>
      <c r="P84">
        <f t="shared" si="25"/>
        <v>3.9729974607207674E-5</v>
      </c>
      <c r="Q84">
        <f t="shared" si="25"/>
        <v>5.4114450034669845E-4</v>
      </c>
      <c r="R84">
        <f t="shared" si="25"/>
        <v>8.4807274586600877E-3</v>
      </c>
      <c r="S84">
        <f t="shared" si="25"/>
        <v>7.3179119599281223E-2</v>
      </c>
      <c r="T84">
        <f t="shared" si="25"/>
        <v>0.27117863581135121</v>
      </c>
      <c r="U84">
        <f t="shared" si="25"/>
        <v>0.39702818540948304</v>
      </c>
      <c r="V84">
        <f t="shared" si="24"/>
        <v>3.1591223031629348E-5</v>
      </c>
      <c r="W84">
        <f t="shared" si="24"/>
        <v>2.0826807530980213E-4</v>
      </c>
      <c r="X84">
        <f t="shared" si="24"/>
        <v>1.1740246381130885E-3</v>
      </c>
      <c r="Y84">
        <f t="shared" si="24"/>
        <v>2.3338922954736913E-3</v>
      </c>
      <c r="Z84">
        <f t="shared" si="24"/>
        <v>1.642684528888938E-3</v>
      </c>
      <c r="AA84">
        <f t="shared" si="24"/>
        <v>4.1008522928809299E-3</v>
      </c>
    </row>
    <row r="85" spans="1:27">
      <c r="A85">
        <f t="shared" si="10"/>
        <v>2.2583179581272428</v>
      </c>
      <c r="B85">
        <v>5.0999999999999996</v>
      </c>
      <c r="C85">
        <f t="shared" si="7"/>
        <v>9.9999999999999645E-2</v>
      </c>
      <c r="D85">
        <f t="shared" si="22"/>
        <v>2.0262611455342613E-6</v>
      </c>
      <c r="E85">
        <f t="shared" si="11"/>
        <v>2.0158120337531677E-4</v>
      </c>
      <c r="F85">
        <f t="shared" si="12"/>
        <v>7.37751614056858E-3</v>
      </c>
      <c r="G85">
        <f t="shared" si="13"/>
        <v>9.9328944665612026E-2</v>
      </c>
      <c r="H85">
        <f t="shared" si="14"/>
        <v>0.49197948360972438</v>
      </c>
      <c r="I85">
        <f t="shared" si="15"/>
        <v>0.89644506649169275</v>
      </c>
      <c r="J85">
        <f t="shared" si="16"/>
        <v>4.9606566089240341E-6</v>
      </c>
      <c r="K85">
        <f t="shared" si="17"/>
        <v>2.2423007354400873E-4</v>
      </c>
      <c r="L85">
        <f t="shared" si="18"/>
        <v>5.4395342158469759E-3</v>
      </c>
      <c r="M85">
        <f t="shared" si="19"/>
        <v>5.8288155854125188E-2</v>
      </c>
      <c r="N85">
        <f t="shared" si="20"/>
        <v>0.24807184215016312</v>
      </c>
      <c r="O85">
        <f t="shared" si="21"/>
        <v>0.40309992294734875</v>
      </c>
      <c r="P85">
        <f t="shared" si="25"/>
        <v>2.5734090945357034E-5</v>
      </c>
      <c r="Q85">
        <f t="shared" si="25"/>
        <v>3.7438657334493749E-4</v>
      </c>
      <c r="R85">
        <f t="shared" si="25"/>
        <v>6.3934288357150931E-3</v>
      </c>
      <c r="S85">
        <f t="shared" si="25"/>
        <v>6.0566465687610732E-2</v>
      </c>
      <c r="T85">
        <f t="shared" si="25"/>
        <v>0.24712883771339272</v>
      </c>
      <c r="U85">
        <f t="shared" si="25"/>
        <v>0.39894154216685473</v>
      </c>
      <c r="V85">
        <f t="shared" si="24"/>
        <v>2.0773434336432999E-5</v>
      </c>
      <c r="W85">
        <f t="shared" si="24"/>
        <v>1.5015649980092876E-4</v>
      </c>
      <c r="X85">
        <f t="shared" si="24"/>
        <v>9.5389461986811717E-4</v>
      </c>
      <c r="Y85">
        <f t="shared" si="24"/>
        <v>2.2783098334855437E-3</v>
      </c>
      <c r="Z85">
        <f t="shared" si="24"/>
        <v>9.4300443677039492E-4</v>
      </c>
      <c r="AA85">
        <f t="shared" si="24"/>
        <v>4.1583807804940198E-3</v>
      </c>
    </row>
    <row r="86" spans="1:27">
      <c r="A86">
        <f t="shared" si="10"/>
        <v>2.2803508501982761</v>
      </c>
      <c r="B86">
        <v>5.2</v>
      </c>
      <c r="C86">
        <f t="shared" si="7"/>
        <v>0.10000000000000053</v>
      </c>
      <c r="D86">
        <f t="shared" si="22"/>
        <v>1.2225041506224214E-6</v>
      </c>
      <c r="E86">
        <f t="shared" si="11"/>
        <v>1.3441087467192024E-4</v>
      </c>
      <c r="F86">
        <f t="shared" si="12"/>
        <v>5.4365575571580279E-3</v>
      </c>
      <c r="G86">
        <f t="shared" si="13"/>
        <v>8.0894517957341511E-2</v>
      </c>
      <c r="H86">
        <f t="shared" si="14"/>
        <v>0.44281233557761879</v>
      </c>
      <c r="I86">
        <f t="shared" si="15"/>
        <v>0.89171453967075509</v>
      </c>
      <c r="J86">
        <f t="shared" si="16"/>
        <v>2.9929129853709849E-6</v>
      </c>
      <c r="K86">
        <f t="shared" si="17"/>
        <v>1.4951275122951108E-4</v>
      </c>
      <c r="L86">
        <f t="shared" si="18"/>
        <v>4.0084413622581954E-3</v>
      </c>
      <c r="M86">
        <f t="shared" si="19"/>
        <v>4.747047586496974E-2</v>
      </c>
      <c r="N86">
        <f t="shared" si="20"/>
        <v>0.22328018844927469</v>
      </c>
      <c r="O86">
        <f t="shared" si="21"/>
        <v>0.40097277085705613</v>
      </c>
      <c r="P86">
        <f t="shared" si="25"/>
        <v>1.6502754179219535E-5</v>
      </c>
      <c r="Q86">
        <f t="shared" si="25"/>
        <v>2.5643915462831711E-4</v>
      </c>
      <c r="R86">
        <f t="shared" si="25"/>
        <v>4.7719031359993299E-3</v>
      </c>
      <c r="S86">
        <f t="shared" si="25"/>
        <v>4.9628864395988341E-2</v>
      </c>
      <c r="T86">
        <f t="shared" si="25"/>
        <v>0.22297102831906113</v>
      </c>
      <c r="U86">
        <f t="shared" si="25"/>
        <v>0.396875455130344</v>
      </c>
      <c r="V86">
        <f t="shared" si="24"/>
        <v>1.3509841193848551E-5</v>
      </c>
      <c r="W86">
        <f t="shared" si="24"/>
        <v>1.0692640339880603E-4</v>
      </c>
      <c r="X86">
        <f t="shared" si="24"/>
        <v>7.6346177374113453E-4</v>
      </c>
      <c r="Y86">
        <f t="shared" si="24"/>
        <v>2.1583885310186013E-3</v>
      </c>
      <c r="Z86">
        <f t="shared" si="24"/>
        <v>3.0916013021356492E-4</v>
      </c>
      <c r="AA86">
        <f t="shared" si="24"/>
        <v>4.0973157267121252E-3</v>
      </c>
    </row>
    <row r="87" spans="1:27">
      <c r="A87">
        <f t="shared" si="10"/>
        <v>2.3021728866442674</v>
      </c>
      <c r="B87">
        <v>5.3</v>
      </c>
      <c r="C87">
        <f t="shared" ref="C87:C144" si="26">B87-B86</f>
        <v>9.9999999999999645E-2</v>
      </c>
      <c r="D87">
        <f t="shared" si="22"/>
        <v>7.3009941808040546E-7</v>
      </c>
      <c r="E87">
        <f t="shared" si="11"/>
        <v>8.8714685121135502E-5</v>
      </c>
      <c r="F87">
        <f t="shared" si="12"/>
        <v>3.9656515068649664E-3</v>
      </c>
      <c r="G87">
        <f t="shared" si="13"/>
        <v>6.5213738247663119E-2</v>
      </c>
      <c r="H87">
        <f t="shared" si="14"/>
        <v>0.39452012623486465</v>
      </c>
      <c r="I87">
        <f t="shared" si="15"/>
        <v>0.87802068804970601</v>
      </c>
      <c r="J87">
        <f t="shared" si="16"/>
        <v>1.7874164499745206E-6</v>
      </c>
      <c r="K87">
        <f t="shared" si="17"/>
        <v>9.8682317775971703E-5</v>
      </c>
      <c r="L87">
        <f t="shared" si="18"/>
        <v>2.9239240753534453E-3</v>
      </c>
      <c r="M87">
        <f t="shared" si="19"/>
        <v>3.8268689470189202E-2</v>
      </c>
      <c r="N87">
        <f t="shared" si="20"/>
        <v>0.19892970691037026</v>
      </c>
      <c r="O87">
        <f t="shared" si="21"/>
        <v>0.39481512579922762</v>
      </c>
      <c r="P87">
        <f t="shared" si="25"/>
        <v>1.0477582397806574E-5</v>
      </c>
      <c r="Q87">
        <f t="shared" si="25"/>
        <v>1.7390235489404048E-4</v>
      </c>
      <c r="R87">
        <f t="shared" si="25"/>
        <v>3.5261960820299827E-3</v>
      </c>
      <c r="S87">
        <f t="shared" si="25"/>
        <v>4.0261828942267423E-2</v>
      </c>
      <c r="T87">
        <f t="shared" si="25"/>
        <v>0.19917301707492893</v>
      </c>
      <c r="U87">
        <f t="shared" si="25"/>
        <v>0.39089154287923483</v>
      </c>
      <c r="V87">
        <f t="shared" si="24"/>
        <v>8.6901659478320545E-6</v>
      </c>
      <c r="W87">
        <f t="shared" si="24"/>
        <v>7.5220037118068779E-5</v>
      </c>
      <c r="X87">
        <f t="shared" si="24"/>
        <v>6.0227200667653741E-4</v>
      </c>
      <c r="Y87">
        <f t="shared" si="24"/>
        <v>1.9931394720782217E-3</v>
      </c>
      <c r="Z87">
        <f t="shared" si="24"/>
        <v>2.4331016455866883E-4</v>
      </c>
      <c r="AA87">
        <f t="shared" si="24"/>
        <v>3.9235829199927852E-3</v>
      </c>
    </row>
    <row r="88" spans="1:27">
      <c r="A88">
        <f t="shared" si="10"/>
        <v>2.3237900077244502</v>
      </c>
      <c r="B88">
        <v>5.4</v>
      </c>
      <c r="C88">
        <f t="shared" si="26"/>
        <v>0.10000000000000053</v>
      </c>
      <c r="D88">
        <f t="shared" si="22"/>
        <v>4.3161188951062355E-7</v>
      </c>
      <c r="E88">
        <f t="shared" si="11"/>
        <v>5.7961065551780383E-5</v>
      </c>
      <c r="F88">
        <f t="shared" si="12"/>
        <v>2.8634185910241289E-3</v>
      </c>
      <c r="G88">
        <f t="shared" si="13"/>
        <v>5.2040185726838377E-2</v>
      </c>
      <c r="H88">
        <f t="shared" si="14"/>
        <v>0.34793518852624977</v>
      </c>
      <c r="I88">
        <f t="shared" si="15"/>
        <v>0.85578247218014392</v>
      </c>
      <c r="J88">
        <f t="shared" si="16"/>
        <v>1.0566645750030062E-6</v>
      </c>
      <c r="K88">
        <f t="shared" si="17"/>
        <v>6.4473342621965105E-5</v>
      </c>
      <c r="L88">
        <f t="shared" si="18"/>
        <v>2.1112340662351545E-3</v>
      </c>
      <c r="M88">
        <f t="shared" si="19"/>
        <v>3.0538192734607023E-2</v>
      </c>
      <c r="N88">
        <f t="shared" si="20"/>
        <v>0.17544008651190235</v>
      </c>
      <c r="O88">
        <f t="shared" si="21"/>
        <v>0.38481537964792223</v>
      </c>
      <c r="P88">
        <f t="shared" si="25"/>
        <v>6.5860161963953171E-6</v>
      </c>
      <c r="Q88">
        <f t="shared" si="25"/>
        <v>1.1675719281012993E-4</v>
      </c>
      <c r="R88">
        <f t="shared" si="25"/>
        <v>2.5797543465903012E-3</v>
      </c>
      <c r="S88">
        <f t="shared" si="25"/>
        <v>3.2337743808153345E-2</v>
      </c>
      <c r="T88">
        <f t="shared" si="25"/>
        <v>0.17614471718095084</v>
      </c>
      <c r="U88">
        <f t="shared" si="25"/>
        <v>0.38116706075789031</v>
      </c>
      <c r="V88">
        <f t="shared" si="24"/>
        <v>5.5293516213923106E-6</v>
      </c>
      <c r="W88">
        <f t="shared" si="24"/>
        <v>5.2283850188164824E-5</v>
      </c>
      <c r="X88">
        <f t="shared" si="24"/>
        <v>4.685202803551467E-4</v>
      </c>
      <c r="Y88">
        <f t="shared" si="24"/>
        <v>1.7995510735463217E-3</v>
      </c>
      <c r="Z88">
        <f t="shared" si="24"/>
        <v>7.0463066904849492E-4</v>
      </c>
      <c r="AA88">
        <f t="shared" si="24"/>
        <v>3.6483188900319208E-3</v>
      </c>
    </row>
    <row r="89" spans="1:27">
      <c r="A89">
        <f t="shared" si="10"/>
        <v>2.3452078799117149</v>
      </c>
      <c r="B89">
        <v>5.5</v>
      </c>
      <c r="C89">
        <f t="shared" si="26"/>
        <v>9.9999999999999645E-2</v>
      </c>
      <c r="D89">
        <f t="shared" si="22"/>
        <v>2.5257326116530818E-7</v>
      </c>
      <c r="E89">
        <f t="shared" si="11"/>
        <v>3.7485195594383515E-5</v>
      </c>
      <c r="F89">
        <f t="shared" si="12"/>
        <v>2.0466223330839087E-3</v>
      </c>
      <c r="G89">
        <f t="shared" si="13"/>
        <v>4.1107508438977342E-2</v>
      </c>
      <c r="H89">
        <f t="shared" si="14"/>
        <v>0.30374568594286866</v>
      </c>
      <c r="I89">
        <f t="shared" si="15"/>
        <v>0.82566637857132796</v>
      </c>
      <c r="J89">
        <f t="shared" si="16"/>
        <v>6.1834537961631996E-7</v>
      </c>
      <c r="K89">
        <f t="shared" si="17"/>
        <v>4.1696884551733857E-5</v>
      </c>
      <c r="L89">
        <f t="shared" si="18"/>
        <v>1.509000047659469E-3</v>
      </c>
      <c r="M89">
        <f t="shared" si="19"/>
        <v>2.4122685152170028E-2</v>
      </c>
      <c r="N89">
        <f t="shared" si="20"/>
        <v>0.15315832136769814</v>
      </c>
      <c r="O89">
        <f t="shared" si="21"/>
        <v>0.37127322802373086</v>
      </c>
      <c r="P89">
        <f t="shared" si="25"/>
        <v>4.0986568451149367E-6</v>
      </c>
      <c r="Q89">
        <f t="shared" si="25"/>
        <v>7.7610214111985449E-5</v>
      </c>
      <c r="R89">
        <f t="shared" si="25"/>
        <v>1.8685610955230924E-3</v>
      </c>
      <c r="S89">
        <f t="shared" si="25"/>
        <v>2.5714790353181104E-2</v>
      </c>
      <c r="T89">
        <f t="shared" si="25"/>
        <v>0.15422891322224033</v>
      </c>
      <c r="U89">
        <f t="shared" si="25"/>
        <v>0.3679861787935535</v>
      </c>
      <c r="V89">
        <f t="shared" si="24"/>
        <v>3.4803114654986169E-6</v>
      </c>
      <c r="W89">
        <f t="shared" si="24"/>
        <v>3.5913329560251593E-5</v>
      </c>
      <c r="X89">
        <f t="shared" si="24"/>
        <v>3.5956104786362343E-4</v>
      </c>
      <c r="Y89">
        <f t="shared" si="24"/>
        <v>1.5921052010110757E-3</v>
      </c>
      <c r="Z89">
        <f t="shared" si="24"/>
        <v>1.0705918545421966E-3</v>
      </c>
      <c r="AA89">
        <f t="shared" si="24"/>
        <v>3.2870492301773635E-3</v>
      </c>
    </row>
    <row r="90" spans="1:27">
      <c r="A90">
        <f t="shared" si="10"/>
        <v>2.3664319132398464</v>
      </c>
      <c r="B90">
        <v>5.6</v>
      </c>
      <c r="C90">
        <f t="shared" si="26"/>
        <v>9.9999999999999645E-2</v>
      </c>
      <c r="D90">
        <f t="shared" si="22"/>
        <v>1.4630750459043386E-7</v>
      </c>
      <c r="E90">
        <f t="shared" si="11"/>
        <v>2.3997635955212076E-5</v>
      </c>
      <c r="F90">
        <f t="shared" si="12"/>
        <v>1.4480242551942906E-3</v>
      </c>
      <c r="G90">
        <f t="shared" si="13"/>
        <v>3.2143171871148665E-2</v>
      </c>
      <c r="H90">
        <f t="shared" si="14"/>
        <v>0.26248660302866489</v>
      </c>
      <c r="I90">
        <f t="shared" si="15"/>
        <v>0.78855333455982968</v>
      </c>
      <c r="J90">
        <f t="shared" si="16"/>
        <v>3.581874385645161E-7</v>
      </c>
      <c r="K90">
        <f t="shared" si="17"/>
        <v>2.6693915826570782E-5</v>
      </c>
      <c r="L90">
        <f t="shared" si="18"/>
        <v>1.0676462553829988E-3</v>
      </c>
      <c r="M90">
        <f t="shared" si="19"/>
        <v>1.8862238172153663E-2</v>
      </c>
      <c r="N90">
        <f t="shared" si="20"/>
        <v>0.13235416785126367</v>
      </c>
      <c r="O90">
        <f t="shared" si="21"/>
        <v>0.35458479307040491</v>
      </c>
      <c r="P90">
        <f t="shared" si="25"/>
        <v>2.5253255860988361E-6</v>
      </c>
      <c r="Q90">
        <f t="shared" si="25"/>
        <v>5.1075329095496176E-5</v>
      </c>
      <c r="R90">
        <f t="shared" si="25"/>
        <v>1.3399645443584554E-3</v>
      </c>
      <c r="S90">
        <f t="shared" si="25"/>
        <v>2.0244791812056528E-2</v>
      </c>
      <c r="T90">
        <f t="shared" si="25"/>
        <v>0.13369618940165237</v>
      </c>
      <c r="U90">
        <f t="shared" si="25"/>
        <v>0.35172618908204728</v>
      </c>
      <c r="V90">
        <f t="shared" si="24"/>
        <v>2.1671381475343198E-6</v>
      </c>
      <c r="W90">
        <f t="shared" si="24"/>
        <v>2.4381413268925394E-5</v>
      </c>
      <c r="X90">
        <f t="shared" si="24"/>
        <v>2.7231828897545654E-4</v>
      </c>
      <c r="Y90">
        <f t="shared" si="24"/>
        <v>1.382553639902865E-3</v>
      </c>
      <c r="Z90">
        <f t="shared" si="24"/>
        <v>1.3420215503887056E-3</v>
      </c>
      <c r="AA90">
        <f t="shared" si="24"/>
        <v>2.8586039883576331E-3</v>
      </c>
    </row>
    <row r="91" spans="1:27">
      <c r="A91">
        <f t="shared" si="10"/>
        <v>2.3874672772626644</v>
      </c>
      <c r="B91">
        <v>5.7</v>
      </c>
      <c r="C91">
        <f t="shared" si="26"/>
        <v>0.10000000000000053</v>
      </c>
      <c r="D91">
        <f t="shared" si="22"/>
        <v>8.3894528026542088E-8</v>
      </c>
      <c r="E91">
        <f t="shared" si="11"/>
        <v>1.5207749176428975E-5</v>
      </c>
      <c r="F91">
        <f t="shared" si="12"/>
        <v>1.0141489959667005E-3</v>
      </c>
      <c r="G91">
        <f t="shared" si="13"/>
        <v>2.4879640867921212E-2</v>
      </c>
      <c r="H91">
        <f t="shared" si="14"/>
        <v>0.22453909469406183</v>
      </c>
      <c r="I91">
        <f t="shared" si="15"/>
        <v>0.74549604810969883</v>
      </c>
      <c r="J91">
        <f t="shared" si="16"/>
        <v>2.0538909598333001E-7</v>
      </c>
      <c r="K91">
        <f t="shared" si="17"/>
        <v>1.6916431984585817E-5</v>
      </c>
      <c r="L91">
        <f t="shared" si="18"/>
        <v>7.4774464174910931E-4</v>
      </c>
      <c r="M91">
        <f t="shared" si="19"/>
        <v>1.4599856964010548E-2</v>
      </c>
      <c r="N91">
        <f t="shared" si="20"/>
        <v>0.11321981649883753</v>
      </c>
      <c r="O91">
        <f t="shared" si="21"/>
        <v>0.33522344065837678</v>
      </c>
      <c r="P91">
        <f t="shared" si="25"/>
        <v>1.5404593905957407E-6</v>
      </c>
      <c r="Q91">
        <f t="shared" si="25"/>
        <v>3.327825312825153E-5</v>
      </c>
      <c r="R91">
        <f t="shared" si="25"/>
        <v>9.5134133496638576E-4</v>
      </c>
      <c r="S91">
        <f t="shared" si="25"/>
        <v>1.5779771035534997E-2</v>
      </c>
      <c r="T91">
        <f t="shared" si="25"/>
        <v>0.11474382294512211</v>
      </c>
      <c r="U91">
        <f t="shared" si="25"/>
        <v>0.33283957665303388</v>
      </c>
      <c r="V91">
        <f t="shared" si="24"/>
        <v>1.3350702946124107E-6</v>
      </c>
      <c r="W91">
        <f t="shared" si="24"/>
        <v>1.6361821143665713E-5</v>
      </c>
      <c r="X91">
        <f t="shared" si="24"/>
        <v>2.0359669321727645E-4</v>
      </c>
      <c r="Y91">
        <f t="shared" si="24"/>
        <v>1.1799140715244485E-3</v>
      </c>
      <c r="Z91">
        <f t="shared" si="24"/>
        <v>1.524006446284587E-3</v>
      </c>
      <c r="AA91">
        <f t="shared" si="24"/>
        <v>2.3838640053429061E-3</v>
      </c>
    </row>
    <row r="92" spans="1:27">
      <c r="A92">
        <f t="shared" si="10"/>
        <v>2.4083189157584592</v>
      </c>
      <c r="B92">
        <v>5.8</v>
      </c>
      <c r="C92">
        <f t="shared" si="26"/>
        <v>9.9999999999999645E-2</v>
      </c>
      <c r="D92">
        <f t="shared" si="22"/>
        <v>4.7620162930166231E-8</v>
      </c>
      <c r="E92">
        <f t="shared" si="11"/>
        <v>9.5400715319093378E-6</v>
      </c>
      <c r="F92">
        <f t="shared" si="12"/>
        <v>7.0310130378110501E-4</v>
      </c>
      <c r="G92">
        <f t="shared" si="13"/>
        <v>1.9062931774060897E-2</v>
      </c>
      <c r="H92">
        <f t="shared" si="14"/>
        <v>0.19013715963816818</v>
      </c>
      <c r="I92">
        <f t="shared" si="15"/>
        <v>0.69766964625091876</v>
      </c>
      <c r="J92">
        <f t="shared" si="16"/>
        <v>1.1658283853401469E-7</v>
      </c>
      <c r="K92">
        <f t="shared" si="17"/>
        <v>1.0611956399686183E-5</v>
      </c>
      <c r="L92">
        <f t="shared" si="18"/>
        <v>5.184053177590452E-4</v>
      </c>
      <c r="M92">
        <f t="shared" si="19"/>
        <v>1.1186498980973245E-2</v>
      </c>
      <c r="N92">
        <f t="shared" si="20"/>
        <v>9.5873256963001779E-2</v>
      </c>
      <c r="O92">
        <f t="shared" si="21"/>
        <v>0.31371758422082358</v>
      </c>
      <c r="P92">
        <f t="shared" si="25"/>
        <v>9.3033676604220339E-7</v>
      </c>
      <c r="Q92">
        <f t="shared" si="25"/>
        <v>2.146678087768561E-5</v>
      </c>
      <c r="R92">
        <f t="shared" si="25"/>
        <v>6.6870794311941117E-4</v>
      </c>
      <c r="S92">
        <f t="shared" si="25"/>
        <v>1.2177135390930578E-2</v>
      </c>
      <c r="T92">
        <f t="shared" si="25"/>
        <v>9.7498213163153089E-2</v>
      </c>
      <c r="U92">
        <f t="shared" si="25"/>
        <v>0.31183314192927275</v>
      </c>
      <c r="V92">
        <f t="shared" si="24"/>
        <v>8.1375392750818874E-7</v>
      </c>
      <c r="W92">
        <f t="shared" si="24"/>
        <v>1.0854824477999427E-5</v>
      </c>
      <c r="X92">
        <f t="shared" si="24"/>
        <v>1.5030262536036597E-4</v>
      </c>
      <c r="Y92">
        <f t="shared" si="24"/>
        <v>9.9063640995733331E-4</v>
      </c>
      <c r="Z92">
        <f t="shared" si="24"/>
        <v>1.624956200151309E-3</v>
      </c>
      <c r="AA92">
        <f t="shared" si="24"/>
        <v>1.8844422915508252E-3</v>
      </c>
    </row>
    <row r="93" spans="1:27">
      <c r="A93">
        <f t="shared" si="10"/>
        <v>2.4289915602982237</v>
      </c>
      <c r="B93">
        <v>5.9</v>
      </c>
      <c r="C93">
        <f t="shared" si="26"/>
        <v>0.10000000000000053</v>
      </c>
      <c r="D93">
        <f t="shared" si="22"/>
        <v>2.6757196874593496E-8</v>
      </c>
      <c r="E93">
        <f t="shared" si="11"/>
        <v>5.9242150676736128E-6</v>
      </c>
      <c r="F93">
        <f t="shared" si="12"/>
        <v>4.8253246342010929E-4</v>
      </c>
      <c r="G93">
        <f t="shared" si="13"/>
        <v>1.4458651010037099E-2</v>
      </c>
      <c r="H93">
        <f t="shared" si="14"/>
        <v>0.15938026030978084</v>
      </c>
      <c r="I93">
        <f t="shared" si="15"/>
        <v>0.64631882632391913</v>
      </c>
      <c r="J93">
        <f t="shared" si="16"/>
        <v>6.5506494957359581E-8</v>
      </c>
      <c r="K93">
        <f t="shared" si="17"/>
        <v>6.5898365426547368E-6</v>
      </c>
      <c r="L93">
        <f t="shared" si="18"/>
        <v>3.5577717418973023E-4</v>
      </c>
      <c r="M93">
        <f t="shared" si="19"/>
        <v>8.484617513561641E-3</v>
      </c>
      <c r="N93">
        <f t="shared" si="20"/>
        <v>8.0364641401965906E-2</v>
      </c>
      <c r="O93">
        <f t="shared" si="21"/>
        <v>0.29062692052085382</v>
      </c>
      <c r="P93">
        <f t="shared" si="25"/>
        <v>5.5627196077293684E-7</v>
      </c>
      <c r="Q93">
        <f t="shared" si="25"/>
        <v>1.3709776688147335E-5</v>
      </c>
      <c r="R93">
        <f t="shared" si="25"/>
        <v>4.6536493050409479E-4</v>
      </c>
      <c r="S93">
        <f t="shared" si="25"/>
        <v>9.3035056854988262E-3</v>
      </c>
      <c r="T93">
        <f t="shared" si="25"/>
        <v>8.202024324675937E-2</v>
      </c>
      <c r="U93">
        <f t="shared" si="25"/>
        <v>0.28924551616946104</v>
      </c>
      <c r="V93">
        <f t="shared" si="24"/>
        <v>4.9076546581557722E-7</v>
      </c>
      <c r="W93">
        <f t="shared" si="24"/>
        <v>7.1199401454925984E-6</v>
      </c>
      <c r="X93">
        <f t="shared" si="24"/>
        <v>1.0958775631436456E-4</v>
      </c>
      <c r="Y93">
        <f t="shared" si="24"/>
        <v>8.1888817193718523E-4</v>
      </c>
      <c r="Z93">
        <f t="shared" si="24"/>
        <v>1.655601844793464E-3</v>
      </c>
      <c r="AA93">
        <f t="shared" si="24"/>
        <v>1.3814043513927787E-3</v>
      </c>
    </row>
    <row r="94" spans="1:27">
      <c r="A94">
        <f t="shared" si="10"/>
        <v>2.4494897427831779</v>
      </c>
      <c r="B94">
        <v>6</v>
      </c>
      <c r="C94">
        <f t="shared" si="26"/>
        <v>9.9999999999999645E-2</v>
      </c>
      <c r="D94">
        <f t="shared" si="22"/>
        <v>1.4882812718994363E-8</v>
      </c>
      <c r="E94">
        <f t="shared" si="11"/>
        <v>3.6417042017372457E-6</v>
      </c>
      <c r="F94">
        <f t="shared" si="12"/>
        <v>3.278157652854437E-4</v>
      </c>
      <c r="G94">
        <f t="shared" si="13"/>
        <v>1.0855767226612065E-2</v>
      </c>
      <c r="H94">
        <f t="shared" si="14"/>
        <v>0.13225031867700421</v>
      </c>
      <c r="I94">
        <f t="shared" si="15"/>
        <v>0.59270480776345569</v>
      </c>
      <c r="J94">
        <f t="shared" si="16"/>
        <v>3.6435838211955547E-8</v>
      </c>
      <c r="K94">
        <f t="shared" si="17"/>
        <v>4.0508717445282238E-6</v>
      </c>
      <c r="L94">
        <f t="shared" si="18"/>
        <v>2.4170263240207634E-4</v>
      </c>
      <c r="M94">
        <f t="shared" si="19"/>
        <v>6.3703752632331421E-3</v>
      </c>
      <c r="N94">
        <f t="shared" si="20"/>
        <v>6.6684854291964815E-2</v>
      </c>
      <c r="O94">
        <f t="shared" si="21"/>
        <v>0.26651857572823867</v>
      </c>
      <c r="P94">
        <f t="shared" si="25"/>
        <v>3.2929960532717485E-7</v>
      </c>
      <c r="Q94">
        <f t="shared" si="25"/>
        <v>8.6686385248655252E-6</v>
      </c>
      <c r="R94">
        <f t="shared" si="25"/>
        <v>3.2063274825084529E-4</v>
      </c>
      <c r="S94">
        <f t="shared" si="25"/>
        <v>7.03728557494378E-3</v>
      </c>
      <c r="T94">
        <f t="shared" si="25"/>
        <v>6.831286575151968E-2</v>
      </c>
      <c r="U94">
        <f t="shared" si="25"/>
        <v>0.26562445436308563</v>
      </c>
      <c r="V94">
        <f t="shared" si="24"/>
        <v>2.9286376711521929E-7</v>
      </c>
      <c r="W94">
        <f t="shared" si="24"/>
        <v>4.6177667803373015E-6</v>
      </c>
      <c r="X94">
        <f t="shared" si="24"/>
        <v>7.8930115848768951E-5</v>
      </c>
      <c r="Y94">
        <f t="shared" si="24"/>
        <v>6.6691031171063793E-4</v>
      </c>
      <c r="Z94">
        <f t="shared" si="24"/>
        <v>1.628011459554865E-3</v>
      </c>
      <c r="AA94">
        <f t="shared" si="24"/>
        <v>8.9412136515304441E-4</v>
      </c>
    </row>
    <row r="95" spans="1:27">
      <c r="A95">
        <f t="shared" si="10"/>
        <v>2.4698178070456938</v>
      </c>
      <c r="B95">
        <v>6.1</v>
      </c>
      <c r="C95">
        <f t="shared" si="26"/>
        <v>9.9999999999999645E-2</v>
      </c>
      <c r="D95">
        <f t="shared" si="22"/>
        <v>8.1945695864294652E-9</v>
      </c>
      <c r="E95">
        <f t="shared" si="11"/>
        <v>2.2160280136617287E-6</v>
      </c>
      <c r="F95">
        <f t="shared" si="12"/>
        <v>2.2046003038249097E-4</v>
      </c>
      <c r="G95">
        <f t="shared" si="13"/>
        <v>8.0684478773987815E-3</v>
      </c>
      <c r="H95">
        <f t="shared" si="14"/>
        <v>0.10863146857036259</v>
      </c>
      <c r="I95">
        <f t="shared" si="15"/>
        <v>0.53805518613866443</v>
      </c>
      <c r="J95">
        <f t="shared" si="16"/>
        <v>2.006179996383979E-8</v>
      </c>
      <c r="K95">
        <f t="shared" si="17"/>
        <v>2.4650121943849723E-6</v>
      </c>
      <c r="L95">
        <f t="shared" si="18"/>
        <v>1.6254791662167778E-4</v>
      </c>
      <c r="M95">
        <f t="shared" si="19"/>
        <v>4.734722078865731E-3</v>
      </c>
      <c r="N95">
        <f t="shared" si="20"/>
        <v>5.4775472192464279E-2</v>
      </c>
      <c r="O95">
        <f t="shared" si="21"/>
        <v>0.24194455653901123</v>
      </c>
      <c r="P95">
        <f t="shared" si="25"/>
        <v>1.9299777666724203E-7</v>
      </c>
      <c r="Q95">
        <f t="shared" si="25"/>
        <v>5.426608135206229E-6</v>
      </c>
      <c r="R95">
        <f t="shared" si="25"/>
        <v>2.1871529666967764E-4</v>
      </c>
      <c r="S95">
        <f t="shared" si="25"/>
        <v>5.2701233249322667E-3</v>
      </c>
      <c r="T95">
        <f t="shared" si="25"/>
        <v>5.6330163439781727E-2</v>
      </c>
      <c r="U95">
        <f t="shared" si="25"/>
        <v>0.2415052245604738</v>
      </c>
      <c r="V95">
        <f t="shared" si="24"/>
        <v>1.7293597670340223E-7</v>
      </c>
      <c r="W95">
        <f t="shared" si="24"/>
        <v>2.9615959408212567E-6</v>
      </c>
      <c r="X95">
        <f t="shared" si="24"/>
        <v>5.6167380047999858E-5</v>
      </c>
      <c r="Y95">
        <f t="shared" si="24"/>
        <v>5.3540124606653566E-4</v>
      </c>
      <c r="Z95">
        <f t="shared" si="24"/>
        <v>1.5546912473174482E-3</v>
      </c>
      <c r="AA95">
        <f t="shared" si="24"/>
        <v>4.3933197853743278E-4</v>
      </c>
    </row>
    <row r="96" spans="1:27">
      <c r="A96">
        <f t="shared" si="10"/>
        <v>2.4899799195977463</v>
      </c>
      <c r="B96">
        <v>6.2</v>
      </c>
      <c r="C96">
        <f t="shared" si="26"/>
        <v>0.10000000000000053</v>
      </c>
      <c r="D96">
        <f t="shared" si="22"/>
        <v>4.4664859109281299E-9</v>
      </c>
      <c r="E96">
        <f t="shared" si="11"/>
        <v>1.3348870356550843E-6</v>
      </c>
      <c r="F96">
        <f t="shared" si="12"/>
        <v>1.4676705511327363E-4</v>
      </c>
      <c r="G96">
        <f t="shared" si="13"/>
        <v>5.9363317481973587E-3</v>
      </c>
      <c r="H96">
        <f t="shared" si="14"/>
        <v>8.8331023843022105E-2</v>
      </c>
      <c r="I96">
        <f t="shared" si="15"/>
        <v>0.48351937757410407</v>
      </c>
      <c r="J96">
        <f t="shared" si="16"/>
        <v>1.0934771612012373E-8</v>
      </c>
      <c r="K96">
        <f t="shared" si="17"/>
        <v>1.4848696860916484E-6</v>
      </c>
      <c r="L96">
        <f t="shared" si="18"/>
        <v>1.0821317132167236E-4</v>
      </c>
      <c r="M96">
        <f t="shared" si="19"/>
        <v>3.483554882271003E-3</v>
      </c>
      <c r="N96">
        <f t="shared" si="20"/>
        <v>4.4539336565365989E-2</v>
      </c>
      <c r="O96">
        <f t="shared" si="21"/>
        <v>0.21742171509343408</v>
      </c>
      <c r="P96">
        <f t="shared" si="25"/>
        <v>1.1198773396168912E-7</v>
      </c>
      <c r="Q96">
        <f t="shared" si="25"/>
        <v>3.3632804642795094E-6</v>
      </c>
      <c r="R96">
        <f t="shared" si="25"/>
        <v>1.477091822713365E-4</v>
      </c>
      <c r="S96">
        <f t="shared" si="25"/>
        <v>3.9074500616843241E-3</v>
      </c>
      <c r="T96">
        <f t="shared" si="25"/>
        <v>4.5987158235831389E-2</v>
      </c>
      <c r="U96">
        <f t="shared" si="25"/>
        <v>0.21739125049949481</v>
      </c>
      <c r="V96">
        <f t="shared" si="24"/>
        <v>1.0105296234967675E-7</v>
      </c>
      <c r="W96">
        <f t="shared" si="24"/>
        <v>1.8784107781878609E-6</v>
      </c>
      <c r="X96">
        <f t="shared" si="24"/>
        <v>3.9496010949664138E-5</v>
      </c>
      <c r="Y96">
        <f t="shared" si="24"/>
        <v>4.2389517941332109E-4</v>
      </c>
      <c r="Z96">
        <f t="shared" si="24"/>
        <v>1.4478216704654004E-3</v>
      </c>
      <c r="AA96">
        <f t="shared" si="24"/>
        <v>3.0464593939266704E-5</v>
      </c>
    </row>
    <row r="97" spans="1:27">
      <c r="A97">
        <f t="shared" si="10"/>
        <v>2.5099800796022267</v>
      </c>
      <c r="B97">
        <v>6.3</v>
      </c>
      <c r="C97">
        <f t="shared" si="26"/>
        <v>9.9999999999999645E-2</v>
      </c>
      <c r="D97">
        <f t="shared" si="22"/>
        <v>2.4099406495112035E-9</v>
      </c>
      <c r="E97">
        <f t="shared" si="11"/>
        <v>7.9600233594192243E-7</v>
      </c>
      <c r="F97">
        <f t="shared" si="12"/>
        <v>9.6722576186191315E-5</v>
      </c>
      <c r="G97">
        <f t="shared" si="13"/>
        <v>4.3236137227662822E-3</v>
      </c>
      <c r="H97">
        <f t="shared" si="14"/>
        <v>7.1100300445559428E-2</v>
      </c>
      <c r="I97">
        <f t="shared" si="15"/>
        <v>0.43013175230947714</v>
      </c>
      <c r="J97">
        <f t="shared" si="16"/>
        <v>5.8999739675511098E-9</v>
      </c>
      <c r="K97">
        <f t="shared" si="17"/>
        <v>8.8543802368884689E-7</v>
      </c>
      <c r="L97">
        <f t="shared" si="18"/>
        <v>7.1314755885997351E-5</v>
      </c>
      <c r="M97">
        <f t="shared" si="19"/>
        <v>2.5371805909550145E-3</v>
      </c>
      <c r="N97">
        <f t="shared" si="20"/>
        <v>3.5851052933239355E-2</v>
      </c>
      <c r="O97">
        <f t="shared" si="21"/>
        <v>0.1934151714301002</v>
      </c>
      <c r="P97">
        <f t="shared" si="25"/>
        <v>6.4334756722806673E-8</v>
      </c>
      <c r="Q97">
        <f t="shared" si="25"/>
        <v>2.0637389599104603E-6</v>
      </c>
      <c r="R97">
        <f t="shared" si="25"/>
        <v>9.8762684200744672E-5</v>
      </c>
      <c r="S97">
        <f t="shared" si="25"/>
        <v>2.8682906001748099E-3</v>
      </c>
      <c r="T97">
        <f t="shared" si="25"/>
        <v>3.7169711516377539E-2</v>
      </c>
      <c r="U97">
        <f t="shared" si="25"/>
        <v>0.1937379260092558</v>
      </c>
      <c r="V97">
        <f t="shared" si="24"/>
        <v>5.8434782755255561E-8</v>
      </c>
      <c r="W97">
        <f t="shared" si="24"/>
        <v>1.1783009362216133E-6</v>
      </c>
      <c r="X97">
        <f t="shared" si="24"/>
        <v>2.7447928314747321E-5</v>
      </c>
      <c r="Y97">
        <f t="shared" si="24"/>
        <v>3.3111000921979541E-4</v>
      </c>
      <c r="Z97">
        <f t="shared" si="24"/>
        <v>1.3186585831381839E-3</v>
      </c>
      <c r="AA97">
        <f t="shared" si="24"/>
        <v>3.2275457915559302E-4</v>
      </c>
    </row>
    <row r="98" spans="1:27">
      <c r="A98">
        <f t="shared" si="10"/>
        <v>2.5298221281347035</v>
      </c>
      <c r="B98">
        <v>6.4</v>
      </c>
      <c r="C98">
        <f t="shared" si="26"/>
        <v>0.10000000000000053</v>
      </c>
      <c r="D98">
        <f t="shared" si="22"/>
        <v>1.2872089875559162E-9</v>
      </c>
      <c r="E98">
        <f t="shared" si="11"/>
        <v>4.6987950943090614E-7</v>
      </c>
      <c r="F98">
        <f t="shared" si="12"/>
        <v>6.3100015799941978E-5</v>
      </c>
      <c r="G98">
        <f t="shared" si="13"/>
        <v>3.117295319114784E-3</v>
      </c>
      <c r="H98">
        <f t="shared" si="14"/>
        <v>5.6654178289076512E-2</v>
      </c>
      <c r="I98">
        <f t="shared" si="15"/>
        <v>0.37878385575483559</v>
      </c>
      <c r="J98">
        <f t="shared" si="16"/>
        <v>3.1513222198721288E-9</v>
      </c>
      <c r="K98">
        <f t="shared" si="17"/>
        <v>5.2267332068827248E-7</v>
      </c>
      <c r="L98">
        <f t="shared" si="18"/>
        <v>4.6524424809705171E-5</v>
      </c>
      <c r="M98">
        <f t="shared" si="19"/>
        <v>1.8292894988020849E-3</v>
      </c>
      <c r="N98">
        <f t="shared" si="20"/>
        <v>2.8566854598400152E-2</v>
      </c>
      <c r="O98">
        <f t="shared" si="21"/>
        <v>0.1703258222682057</v>
      </c>
      <c r="P98">
        <f t="shared" si="25"/>
        <v>3.6591307175651527E-8</v>
      </c>
      <c r="Q98">
        <f t="shared" si="25"/>
        <v>1.2537284943521461E-6</v>
      </c>
      <c r="R98">
        <f t="shared" si="25"/>
        <v>6.5378557012513448E-5</v>
      </c>
      <c r="S98">
        <f t="shared" si="25"/>
        <v>2.0845384881661762E-3</v>
      </c>
      <c r="T98">
        <f t="shared" si="25"/>
        <v>2.9743965094270557E-2</v>
      </c>
      <c r="U98">
        <f t="shared" si="25"/>
        <v>0.1709402311653139</v>
      </c>
      <c r="V98">
        <f t="shared" si="24"/>
        <v>3.34399849557794E-8</v>
      </c>
      <c r="W98">
        <f t="shared" si="24"/>
        <v>7.3105517366387361E-7</v>
      </c>
      <c r="X98">
        <f t="shared" si="24"/>
        <v>1.8854132202808277E-5</v>
      </c>
      <c r="Y98">
        <f t="shared" si="24"/>
        <v>2.5524898936409132E-4</v>
      </c>
      <c r="Z98">
        <f t="shared" si="24"/>
        <v>1.1771104958704058E-3</v>
      </c>
      <c r="AA98">
        <f t="shared" si="24"/>
        <v>6.1440889710820401E-4</v>
      </c>
    </row>
    <row r="99" spans="1:27">
      <c r="A99">
        <f t="shared" ref="A99:A144" si="27">SQRT(B99)</f>
        <v>2.5495097567963922</v>
      </c>
      <c r="B99">
        <v>6.5</v>
      </c>
      <c r="C99">
        <f t="shared" si="26"/>
        <v>9.9999999999999645E-2</v>
      </c>
      <c r="D99">
        <f t="shared" ref="D99:D144" si="28">_xlfn.NORM.DIST($B99,J$2,1,FALSE)*$A99</f>
        <v>6.8060606356582385E-10</v>
      </c>
      <c r="E99">
        <f t="shared" ref="E99:E144" si="29">_xlfn.NORM.DIST($B99,K$2,1,FALSE)*$A99</f>
        <v>2.7457608306820012E-7</v>
      </c>
      <c r="F99">
        <f t="shared" ref="F99:F144" si="30">_xlfn.NORM.DIST($B99,L$2,1,FALSE)*$A99</f>
        <v>4.0750703902163073E-5</v>
      </c>
      <c r="G99">
        <f t="shared" ref="G99:G144" si="31">_xlfn.NORM.DIST($B99,M$2,1,FALSE)*$A99</f>
        <v>2.2249130456065361E-3</v>
      </c>
      <c r="H99">
        <f t="shared" ref="H99:H144" si="32">_xlfn.NORM.DIST($B99,N$2,1,FALSE)*$A99</f>
        <v>4.4688573128412012E-2</v>
      </c>
      <c r="I99">
        <f t="shared" ref="I99:I144" si="33">_xlfn.NORM.DIST($B99,O$2,1,FALSE)*$A99</f>
        <v>0.33020637382700113</v>
      </c>
      <c r="J99">
        <f t="shared" ref="J99:J144" si="34">D99/D$3</f>
        <v>1.6662476970170415E-9</v>
      </c>
      <c r="K99">
        <f t="shared" ref="K99:K144" si="35">E99/E$3</f>
        <v>3.0542637045963419E-7</v>
      </c>
      <c r="L99">
        <f t="shared" ref="L99:L144" si="36">F99/F$3</f>
        <v>3.0045999760914298E-5</v>
      </c>
      <c r="M99">
        <f t="shared" ref="M99:M144" si="37">G99/G$3</f>
        <v>1.3056222312718059E-3</v>
      </c>
      <c r="N99">
        <f t="shared" ref="N99:N144" si="38">H99/H$3</f>
        <v>2.2533412527059132E-2</v>
      </c>
      <c r="O99">
        <f t="shared" ref="O99:O144" si="39">I99/I$3</f>
        <v>0.14848223145151423</v>
      </c>
      <c r="P99">
        <f t="shared" si="25"/>
        <v>2.0604744842931646E-8</v>
      </c>
      <c r="Q99">
        <f t="shared" si="25"/>
        <v>7.5406587114122928E-7</v>
      </c>
      <c r="R99">
        <f t="shared" si="25"/>
        <v>4.2848421965093225E-5</v>
      </c>
      <c r="S99">
        <f t="shared" si="25"/>
        <v>1.4998704259335011E-3</v>
      </c>
      <c r="T99">
        <f t="shared" si="25"/>
        <v>2.3564899411130762E-2</v>
      </c>
      <c r="U99">
        <f t="shared" si="25"/>
        <v>0.14932447028130699</v>
      </c>
      <c r="V99">
        <f t="shared" si="24"/>
        <v>1.8938497145914604E-8</v>
      </c>
      <c r="W99">
        <f t="shared" si="24"/>
        <v>4.4863950068159509E-7</v>
      </c>
      <c r="X99">
        <f t="shared" si="24"/>
        <v>1.2802422204178926E-5</v>
      </c>
      <c r="Y99">
        <f t="shared" si="24"/>
        <v>1.9424819466169513E-4</v>
      </c>
      <c r="Z99">
        <f t="shared" si="24"/>
        <v>1.03148688407163E-3</v>
      </c>
      <c r="AA99">
        <f t="shared" si="24"/>
        <v>8.4223882979275744E-4</v>
      </c>
    </row>
    <row r="100" spans="1:27">
      <c r="A100">
        <f t="shared" si="27"/>
        <v>2.5690465157330258</v>
      </c>
      <c r="B100">
        <v>6.6</v>
      </c>
      <c r="C100">
        <f t="shared" si="26"/>
        <v>9.9999999999999645E-2</v>
      </c>
      <c r="D100">
        <f t="shared" si="28"/>
        <v>3.5624454074471005E-10</v>
      </c>
      <c r="E100">
        <f t="shared" si="29"/>
        <v>1.5883439654050672E-7</v>
      </c>
      <c r="F100">
        <f t="shared" si="30"/>
        <v>2.6052320665402814E-5</v>
      </c>
      <c r="G100">
        <f t="shared" si="31"/>
        <v>1.5720045215291019E-3</v>
      </c>
      <c r="H100">
        <f t="shared" si="32"/>
        <v>3.4895279783108961E-2</v>
      </c>
      <c r="I100">
        <f t="shared" si="33"/>
        <v>0.28496078385545442</v>
      </c>
      <c r="J100">
        <f t="shared" si="34"/>
        <v>8.7215156809039854E-10</v>
      </c>
      <c r="K100">
        <f t="shared" si="35"/>
        <v>1.7668040383351094E-7</v>
      </c>
      <c r="L100">
        <f t="shared" si="36"/>
        <v>1.9208699372734167E-5</v>
      </c>
      <c r="M100">
        <f t="shared" si="37"/>
        <v>9.2248281568625288E-4</v>
      </c>
      <c r="N100">
        <f t="shared" si="38"/>
        <v>1.7595319777619446E-2</v>
      </c>
      <c r="O100">
        <f t="shared" si="39"/>
        <v>0.12813687565339985</v>
      </c>
      <c r="P100">
        <f t="shared" si="25"/>
        <v>1.1487184923920583E-8</v>
      </c>
      <c r="Q100">
        <f t="shared" si="25"/>
        <v>4.4902666200054264E-7</v>
      </c>
      <c r="R100">
        <f t="shared" si="25"/>
        <v>2.7802982651186643E-5</v>
      </c>
      <c r="S100">
        <f t="shared" si="25"/>
        <v>1.0684510268593669E-3</v>
      </c>
      <c r="T100">
        <f t="shared" si="25"/>
        <v>1.8483719657955953E-2</v>
      </c>
      <c r="U100">
        <f t="shared" si="25"/>
        <v>0.12914414870563476</v>
      </c>
      <c r="V100">
        <f t="shared" si="24"/>
        <v>1.0615033355830183E-8</v>
      </c>
      <c r="W100">
        <f t="shared" si="24"/>
        <v>2.7234625816703173E-7</v>
      </c>
      <c r="X100">
        <f t="shared" si="24"/>
        <v>8.5942832784524763E-6</v>
      </c>
      <c r="Y100">
        <f t="shared" si="24"/>
        <v>1.4596821117311405E-4</v>
      </c>
      <c r="Z100">
        <f t="shared" si="24"/>
        <v>8.883998803365066E-4</v>
      </c>
      <c r="AA100">
        <f t="shared" si="24"/>
        <v>1.0072730522349138E-3</v>
      </c>
    </row>
    <row r="101" spans="1:27">
      <c r="A101">
        <f t="shared" si="27"/>
        <v>2.5884358211089569</v>
      </c>
      <c r="B101">
        <v>6.7</v>
      </c>
      <c r="C101">
        <f t="shared" si="26"/>
        <v>0.10000000000000053</v>
      </c>
      <c r="D101">
        <f t="shared" si="28"/>
        <v>1.845898516823318E-10</v>
      </c>
      <c r="E101">
        <f t="shared" si="29"/>
        <v>9.095647241201533E-8</v>
      </c>
      <c r="F101">
        <f t="shared" si="30"/>
        <v>1.6487883667181342E-5</v>
      </c>
      <c r="G101">
        <f t="shared" si="31"/>
        <v>1.0995164683939192E-3</v>
      </c>
      <c r="H101">
        <f t="shared" si="32"/>
        <v>2.6973920963092857E-2</v>
      </c>
      <c r="I101">
        <f t="shared" si="33"/>
        <v>0.24344000082458209</v>
      </c>
      <c r="J101">
        <f t="shared" si="34"/>
        <v>4.5190960193180269E-10</v>
      </c>
      <c r="K101">
        <f t="shared" si="35"/>
        <v>1.0117598345852095E-7</v>
      </c>
      <c r="L101">
        <f t="shared" si="36"/>
        <v>1.2156721265759964E-5</v>
      </c>
      <c r="M101">
        <f t="shared" si="37"/>
        <v>6.4521764013173691E-4</v>
      </c>
      <c r="N101">
        <f t="shared" si="38"/>
        <v>1.3601116481994463E-2</v>
      </c>
      <c r="O101">
        <f t="shared" si="39"/>
        <v>0.1094664349693322</v>
      </c>
      <c r="P101">
        <f t="shared" ref="P101:U143" si="40">_xlfn.NORM.DIST($B101,P$3,1,FALSE)</f>
        <v>6.3404055779694004E-9</v>
      </c>
      <c r="Q101">
        <f t="shared" si="40"/>
        <v>2.6472321467116605E-7</v>
      </c>
      <c r="R101">
        <f t="shared" si="40"/>
        <v>1.7860968328354717E-5</v>
      </c>
      <c r="S101">
        <f t="shared" si="40"/>
        <v>7.5355083404313151E-4</v>
      </c>
      <c r="T101">
        <f t="shared" si="40"/>
        <v>1.4353909735153408E-2</v>
      </c>
      <c r="U101">
        <f t="shared" si="40"/>
        <v>0.11057973378467685</v>
      </c>
      <c r="V101">
        <f t="shared" si="24"/>
        <v>5.888495976037598E-9</v>
      </c>
      <c r="W101">
        <f t="shared" si="24"/>
        <v>1.635472312126451E-7</v>
      </c>
      <c r="X101">
        <f t="shared" si="24"/>
        <v>5.7042470625947529E-6</v>
      </c>
      <c r="Y101">
        <f t="shared" si="24"/>
        <v>1.083331939113946E-4</v>
      </c>
      <c r="Z101">
        <f t="shared" si="24"/>
        <v>7.5279325315894506E-4</v>
      </c>
      <c r="AA101">
        <f t="shared" si="24"/>
        <v>1.1132988153446516E-3</v>
      </c>
    </row>
    <row r="102" spans="1:27">
      <c r="A102">
        <f t="shared" si="27"/>
        <v>2.6076809620810595</v>
      </c>
      <c r="B102">
        <v>6.8</v>
      </c>
      <c r="C102">
        <f t="shared" si="26"/>
        <v>9.9999999999999645E-2</v>
      </c>
      <c r="D102">
        <f t="shared" si="28"/>
        <v>9.4683891822717308E-11</v>
      </c>
      <c r="E102">
        <f t="shared" si="29"/>
        <v>5.1562187828053856E-8</v>
      </c>
      <c r="F102">
        <f t="shared" si="30"/>
        <v>1.0329804224793349E-5</v>
      </c>
      <c r="G102">
        <f t="shared" si="31"/>
        <v>7.613044403244828E-4</v>
      </c>
      <c r="H102">
        <f t="shared" si="32"/>
        <v>2.0640972399211251E-2</v>
      </c>
      <c r="I102">
        <f t="shared" si="33"/>
        <v>0.20587682475452768</v>
      </c>
      <c r="J102">
        <f t="shared" si="34"/>
        <v>2.3180342512325446E-10</v>
      </c>
      <c r="K102">
        <f t="shared" si="35"/>
        <v>5.7355512196482041E-8</v>
      </c>
      <c r="L102">
        <f t="shared" si="36"/>
        <v>7.6162928624150182E-6</v>
      </c>
      <c r="M102">
        <f t="shared" si="37"/>
        <v>4.467482466410797E-4</v>
      </c>
      <c r="N102">
        <f t="shared" si="38"/>
        <v>1.0407840606021965E-2</v>
      </c>
      <c r="O102">
        <f t="shared" si="39"/>
        <v>9.2575591407935962E-2</v>
      </c>
      <c r="P102">
        <f t="shared" si="40"/>
        <v>3.4647948197536238E-9</v>
      </c>
      <c r="Q102">
        <f t="shared" si="40"/>
        <v>1.5451440798926285E-7</v>
      </c>
      <c r="R102">
        <f t="shared" si="40"/>
        <v>1.1359930312723282E-5</v>
      </c>
      <c r="S102">
        <f t="shared" si="40"/>
        <v>5.2617177044046064E-4</v>
      </c>
      <c r="T102">
        <f t="shared" si="40"/>
        <v>1.1035908826558718E-2</v>
      </c>
      <c r="U102">
        <f t="shared" si="40"/>
        <v>9.3741824395210005E-2</v>
      </c>
      <c r="V102">
        <f t="shared" si="24"/>
        <v>3.2329913946303695E-9</v>
      </c>
      <c r="W102">
        <f t="shared" si="24"/>
        <v>9.7158895792780811E-8</v>
      </c>
      <c r="X102">
        <f t="shared" si="24"/>
        <v>3.7436374503082634E-6</v>
      </c>
      <c r="Y102">
        <f t="shared" ref="Y102:AA144" si="41">ABS(S102-M102)</f>
        <v>7.9423523799380946E-5</v>
      </c>
      <c r="Z102">
        <f t="shared" si="41"/>
        <v>6.2806822053675278E-4</v>
      </c>
      <c r="AA102">
        <f t="shared" si="41"/>
        <v>1.1662329872740435E-3</v>
      </c>
    </row>
    <row r="103" spans="1:27">
      <c r="A103">
        <f t="shared" si="27"/>
        <v>2.6267851073127395</v>
      </c>
      <c r="B103">
        <v>6.9</v>
      </c>
      <c r="C103">
        <f t="shared" si="26"/>
        <v>0.10000000000000053</v>
      </c>
      <c r="D103">
        <f t="shared" si="28"/>
        <v>4.8078894090912124E-11</v>
      </c>
      <c r="E103">
        <f t="shared" si="29"/>
        <v>2.8936043834992889E-8</v>
      </c>
      <c r="F103">
        <f t="shared" si="30"/>
        <v>6.406625764633028E-6</v>
      </c>
      <c r="G103">
        <f t="shared" si="31"/>
        <v>5.2182523374072639E-4</v>
      </c>
      <c r="H103">
        <f t="shared" si="32"/>
        <v>1.5636023511063465E-2</v>
      </c>
      <c r="I103">
        <f t="shared" si="33"/>
        <v>0.17235864505431159</v>
      </c>
      <c r="J103">
        <f t="shared" si="34"/>
        <v>1.1770589602800493E-10</v>
      </c>
      <c r="K103">
        <f t="shared" si="35"/>
        <v>3.2187183767886961E-8</v>
      </c>
      <c r="L103">
        <f t="shared" si="36"/>
        <v>4.7236846915474669E-6</v>
      </c>
      <c r="M103">
        <f t="shared" si="37"/>
        <v>3.0621719233291073E-4</v>
      </c>
      <c r="N103">
        <f t="shared" si="38"/>
        <v>7.8841847790746093E-3</v>
      </c>
      <c r="O103">
        <f t="shared" si="39"/>
        <v>7.7503640923151068E-2</v>
      </c>
      <c r="P103">
        <f t="shared" si="40"/>
        <v>1.8745414957692111E-9</v>
      </c>
      <c r="Q103">
        <f t="shared" si="40"/>
        <v>8.9290034683190813E-8</v>
      </c>
      <c r="R103">
        <f t="shared" si="40"/>
        <v>7.1532497645436716E-6</v>
      </c>
      <c r="S103">
        <f t="shared" si="40"/>
        <v>3.6374714102116289E-4</v>
      </c>
      <c r="T103">
        <f t="shared" si="40"/>
        <v>8.4004596888894636E-3</v>
      </c>
      <c r="U103">
        <f t="shared" si="40"/>
        <v>7.8677095361993618E-2</v>
      </c>
      <c r="V103">
        <f t="shared" ref="V103:X144" si="42">ABS(P103-J103)</f>
        <v>1.7568355997412062E-9</v>
      </c>
      <c r="W103">
        <f t="shared" si="42"/>
        <v>5.7102850915303853E-8</v>
      </c>
      <c r="X103">
        <f t="shared" si="42"/>
        <v>2.4295650729962047E-6</v>
      </c>
      <c r="Y103">
        <f t="shared" si="41"/>
        <v>5.7529948688252153E-5</v>
      </c>
      <c r="Z103">
        <f t="shared" si="41"/>
        <v>5.1627490981485426E-4</v>
      </c>
      <c r="AA103">
        <f t="shared" si="41"/>
        <v>1.17345443884255E-3</v>
      </c>
    </row>
    <row r="104" spans="1:27">
      <c r="A104">
        <f t="shared" si="27"/>
        <v>2.6457513110645907</v>
      </c>
      <c r="B104">
        <v>7</v>
      </c>
      <c r="C104">
        <f t="shared" si="26"/>
        <v>9.9999999999999645E-2</v>
      </c>
      <c r="D104">
        <f t="shared" si="28"/>
        <v>2.4168198496639097E-11</v>
      </c>
      <c r="E104">
        <f t="shared" si="29"/>
        <v>1.607527501579482E-8</v>
      </c>
      <c r="F104">
        <f t="shared" si="30"/>
        <v>3.9334901052935805E-6</v>
      </c>
      <c r="G104">
        <f t="shared" si="31"/>
        <v>3.5408149527751563E-4</v>
      </c>
      <c r="H104">
        <f t="shared" si="32"/>
        <v>1.1725568746324508E-2</v>
      </c>
      <c r="I104">
        <f t="shared" si="33"/>
        <v>0.14284667043791174</v>
      </c>
      <c r="J104">
        <f t="shared" si="34"/>
        <v>5.9168155033900823E-11</v>
      </c>
      <c r="K104">
        <f t="shared" si="35"/>
        <v>1.7881429610878144E-8</v>
      </c>
      <c r="L104">
        <f t="shared" si="36"/>
        <v>2.9002110748063986E-6</v>
      </c>
      <c r="M104">
        <f t="shared" si="37"/>
        <v>2.0778190537790663E-4</v>
      </c>
      <c r="N104">
        <f t="shared" si="38"/>
        <v>5.9124080090026034E-3</v>
      </c>
      <c r="O104">
        <f t="shared" si="39"/>
        <v>6.4233140433420127E-2</v>
      </c>
      <c r="P104">
        <f t="shared" si="40"/>
        <v>1.0040830852187826E-9</v>
      </c>
      <c r="Q104">
        <f t="shared" si="40"/>
        <v>5.1085077460101215E-8</v>
      </c>
      <c r="R104">
        <f t="shared" si="40"/>
        <v>4.4595205181398658E-6</v>
      </c>
      <c r="S104">
        <f t="shared" si="40"/>
        <v>2.4895949143671374E-4</v>
      </c>
      <c r="T104">
        <f t="shared" si="40"/>
        <v>6.3307484238072477E-3</v>
      </c>
      <c r="U104">
        <f t="shared" si="40"/>
        <v>6.5376292769562194E-2</v>
      </c>
      <c r="V104">
        <f t="shared" si="42"/>
        <v>9.4491493018488173E-10</v>
      </c>
      <c r="W104">
        <f t="shared" si="42"/>
        <v>3.3203647849223071E-8</v>
      </c>
      <c r="X104">
        <f t="shared" si="42"/>
        <v>1.5593094433334672E-6</v>
      </c>
      <c r="Y104">
        <f t="shared" si="41"/>
        <v>4.1177586058807104E-5</v>
      </c>
      <c r="Z104">
        <f t="shared" si="41"/>
        <v>4.1834041480464431E-4</v>
      </c>
      <c r="AA104">
        <f t="shared" si="41"/>
        <v>1.143152336142067E-3</v>
      </c>
    </row>
    <row r="105" spans="1:27">
      <c r="A105">
        <f t="shared" si="27"/>
        <v>2.6645825188948455</v>
      </c>
      <c r="B105">
        <v>7.1</v>
      </c>
      <c r="C105">
        <f t="shared" si="26"/>
        <v>9.9999999999999645E-2</v>
      </c>
      <c r="D105">
        <f t="shared" si="28"/>
        <v>1.2026709580550181E-11</v>
      </c>
      <c r="E105">
        <f t="shared" si="29"/>
        <v>8.8407763550727962E-9</v>
      </c>
      <c r="F105">
        <f t="shared" si="30"/>
        <v>2.3907793885604074E-6</v>
      </c>
      <c r="G105">
        <f t="shared" si="31"/>
        <v>2.3784505132177301E-4</v>
      </c>
      <c r="H105">
        <f t="shared" si="32"/>
        <v>8.7047089495428769E-3</v>
      </c>
      <c r="I105">
        <f t="shared" si="33"/>
        <v>0.11719792096758</v>
      </c>
      <c r="J105">
        <f t="shared" si="34"/>
        <v>2.9443577149891849E-11</v>
      </c>
      <c r="K105">
        <f t="shared" si="35"/>
        <v>9.8340911706594337E-9</v>
      </c>
      <c r="L105">
        <f t="shared" si="36"/>
        <v>1.762751316137925E-6</v>
      </c>
      <c r="M105">
        <f t="shared" si="37"/>
        <v>1.3957210022966761E-4</v>
      </c>
      <c r="N105">
        <f t="shared" si="38"/>
        <v>4.3891935668746466E-3</v>
      </c>
      <c r="O105">
        <f t="shared" si="39"/>
        <v>5.2699796872671796E-2</v>
      </c>
      <c r="P105">
        <f t="shared" si="40"/>
        <v>5.3247754578168302E-10</v>
      </c>
      <c r="Q105">
        <f t="shared" si="40"/>
        <v>2.8936245206706374E-8</v>
      </c>
      <c r="R105">
        <f t="shared" si="40"/>
        <v>2.7525169296710502E-6</v>
      </c>
      <c r="S105">
        <f t="shared" si="40"/>
        <v>1.6869990691183802E-4</v>
      </c>
      <c r="T105">
        <f t="shared" si="40"/>
        <v>4.7235021147330981E-3</v>
      </c>
      <c r="U105">
        <f t="shared" si="40"/>
        <v>5.3783531695929324E-2</v>
      </c>
      <c r="V105">
        <f t="shared" si="42"/>
        <v>5.0303396863179113E-10</v>
      </c>
      <c r="W105">
        <f t="shared" si="42"/>
        <v>1.910215403604694E-8</v>
      </c>
      <c r="X105">
        <f t="shared" si="42"/>
        <v>9.8976561353312521E-7</v>
      </c>
      <c r="Y105">
        <f t="shared" si="41"/>
        <v>2.9127806682170411E-5</v>
      </c>
      <c r="Z105">
        <f t="shared" si="41"/>
        <v>3.3430854785845149E-4</v>
      </c>
      <c r="AA105">
        <f t="shared" si="41"/>
        <v>1.0837348232575275E-3</v>
      </c>
    </row>
    <row r="106" spans="1:27">
      <c r="A106">
        <f t="shared" si="27"/>
        <v>2.6832815729997477</v>
      </c>
      <c r="B106">
        <v>7.2</v>
      </c>
      <c r="C106">
        <f t="shared" si="26"/>
        <v>0.10000000000000053</v>
      </c>
      <c r="D106">
        <f t="shared" si="28"/>
        <v>5.9246587814542779E-12</v>
      </c>
      <c r="E106">
        <f t="shared" si="29"/>
        <v>4.8132273061834897E-9</v>
      </c>
      <c r="F106">
        <f t="shared" si="30"/>
        <v>1.4385167352627459E-6</v>
      </c>
      <c r="G106">
        <f t="shared" si="31"/>
        <v>1.5816084756719898E-4</v>
      </c>
      <c r="H106">
        <f t="shared" si="32"/>
        <v>6.397179939396716E-3</v>
      </c>
      <c r="I106">
        <f t="shared" si="33"/>
        <v>9.5188321293961459E-2</v>
      </c>
      <c r="J106">
        <f t="shared" si="34"/>
        <v>1.4504644578816967E-11</v>
      </c>
      <c r="K106">
        <f t="shared" si="35"/>
        <v>5.3540225714403561E-9</v>
      </c>
      <c r="L106">
        <f t="shared" si="36"/>
        <v>1.0606362429357065E-6</v>
      </c>
      <c r="M106">
        <f t="shared" si="37"/>
        <v>9.2811860269457209E-5</v>
      </c>
      <c r="N106">
        <f t="shared" si="38"/>
        <v>3.2256633965474669E-3</v>
      </c>
      <c r="O106">
        <f t="shared" si="39"/>
        <v>4.2802851410905632E-2</v>
      </c>
      <c r="P106">
        <f t="shared" si="40"/>
        <v>2.7956963622412905E-10</v>
      </c>
      <c r="Q106">
        <f t="shared" si="40"/>
        <v>1.6227340568386619E-8</v>
      </c>
      <c r="R106">
        <f t="shared" si="40"/>
        <v>1.682011211974686E-6</v>
      </c>
      <c r="S106">
        <f t="shared" si="40"/>
        <v>1.1317696744569513E-4</v>
      </c>
      <c r="T106">
        <f t="shared" si="40"/>
        <v>3.4892350621374578E-3</v>
      </c>
      <c r="U106">
        <f t="shared" si="40"/>
        <v>4.3806181569064087E-2</v>
      </c>
      <c r="V106">
        <f t="shared" si="42"/>
        <v>2.6506499164531209E-10</v>
      </c>
      <c r="W106">
        <f t="shared" si="42"/>
        <v>1.0873317996946264E-8</v>
      </c>
      <c r="X106">
        <f t="shared" si="42"/>
        <v>6.2137496903897943E-7</v>
      </c>
      <c r="Y106">
        <f t="shared" si="41"/>
        <v>2.0365107176237922E-5</v>
      </c>
      <c r="Z106">
        <f t="shared" si="41"/>
        <v>2.6357166558999088E-4</v>
      </c>
      <c r="AA106">
        <f t="shared" si="41"/>
        <v>1.0033301581584553E-3</v>
      </c>
    </row>
    <row r="107" spans="1:27">
      <c r="A107">
        <f t="shared" si="27"/>
        <v>2.7018512172212592</v>
      </c>
      <c r="B107">
        <v>7.3</v>
      </c>
      <c r="C107">
        <f t="shared" si="26"/>
        <v>9.9999999999999645E-2</v>
      </c>
      <c r="D107">
        <f t="shared" si="28"/>
        <v>2.889315886999158E-12</v>
      </c>
      <c r="E107">
        <f t="shared" si="29"/>
        <v>2.5941644438647202E-9</v>
      </c>
      <c r="F107">
        <f t="shared" si="30"/>
        <v>8.5685137414177469E-7</v>
      </c>
      <c r="G107">
        <f t="shared" si="31"/>
        <v>1.0411636822346881E-4</v>
      </c>
      <c r="H107">
        <f t="shared" si="32"/>
        <v>4.6541249847297213E-3</v>
      </c>
      <c r="I107">
        <f t="shared" si="33"/>
        <v>7.653544140241772E-2</v>
      </c>
      <c r="J107">
        <f t="shared" si="34"/>
        <v>7.0735719241817891E-12</v>
      </c>
      <c r="K107">
        <f t="shared" si="35"/>
        <v>2.8856345447547095E-9</v>
      </c>
      <c r="L107">
        <f t="shared" si="36"/>
        <v>6.3176715289171456E-7</v>
      </c>
      <c r="M107">
        <f t="shared" si="37"/>
        <v>6.1097509073566723E-5</v>
      </c>
      <c r="N107">
        <f t="shared" si="38"/>
        <v>2.3467591576946424E-3</v>
      </c>
      <c r="O107">
        <f t="shared" si="39"/>
        <v>3.4415305170673059E-2</v>
      </c>
      <c r="P107">
        <f t="shared" si="40"/>
        <v>1.4532346999713663E-10</v>
      </c>
      <c r="Q107">
        <f t="shared" si="40"/>
        <v>9.0096844560051663E-9</v>
      </c>
      <c r="R107">
        <f t="shared" si="40"/>
        <v>1.0176181143803587E-6</v>
      </c>
      <c r="S107">
        <f t="shared" si="40"/>
        <v>7.5172383047111395E-5</v>
      </c>
      <c r="T107">
        <f t="shared" si="40"/>
        <v>2.5518397423949842E-3</v>
      </c>
      <c r="U107">
        <f t="shared" si="40"/>
        <v>3.532470439113794E-2</v>
      </c>
      <c r="V107">
        <f t="shared" si="42"/>
        <v>1.3824989807295484E-10</v>
      </c>
      <c r="W107">
        <f t="shared" si="42"/>
        <v>6.1240499112504572E-9</v>
      </c>
      <c r="X107">
        <f t="shared" si="42"/>
        <v>3.8585096148864417E-7</v>
      </c>
      <c r="Y107">
        <f t="shared" si="41"/>
        <v>1.4074873973544673E-5</v>
      </c>
      <c r="Z107">
        <f t="shared" si="41"/>
        <v>2.0508058470034181E-4</v>
      </c>
      <c r="AA107">
        <f t="shared" si="41"/>
        <v>9.093992204648807E-4</v>
      </c>
    </row>
    <row r="108" spans="1:27">
      <c r="A108">
        <f t="shared" si="27"/>
        <v>2.7202941017470885</v>
      </c>
      <c r="B108">
        <v>7.4</v>
      </c>
      <c r="C108">
        <f t="shared" si="26"/>
        <v>0.10000000000000053</v>
      </c>
      <c r="D108">
        <f t="shared" si="28"/>
        <v>1.3948997973390144E-12</v>
      </c>
      <c r="E108">
        <f t="shared" si="29"/>
        <v>1.384123799702077E-9</v>
      </c>
      <c r="F108">
        <f t="shared" si="30"/>
        <v>5.0525704705538473E-7</v>
      </c>
      <c r="G108">
        <f t="shared" si="31"/>
        <v>6.7850857533328725E-5</v>
      </c>
      <c r="H108">
        <f t="shared" si="32"/>
        <v>3.3519985360568518E-3</v>
      </c>
      <c r="I108">
        <f t="shared" si="33"/>
        <v>6.0919708672457579E-2</v>
      </c>
      <c r="J108">
        <f t="shared" si="34"/>
        <v>3.4149689509207325E-12</v>
      </c>
      <c r="K108">
        <f t="shared" si="35"/>
        <v>1.5396384990487301E-9</v>
      </c>
      <c r="L108">
        <f t="shared" si="36"/>
        <v>3.7253229174823011E-7</v>
      </c>
      <c r="M108">
        <f t="shared" si="37"/>
        <v>3.981620233712105E-5</v>
      </c>
      <c r="N108">
        <f t="shared" si="38"/>
        <v>1.6901852199672442E-3</v>
      </c>
      <c r="O108">
        <f t="shared" si="39"/>
        <v>2.7393457546648396E-2</v>
      </c>
      <c r="P108">
        <f t="shared" si="40"/>
        <v>7.4789145701202477E-11</v>
      </c>
      <c r="Q108">
        <f t="shared" si="40"/>
        <v>4.9525499722835486E-9</v>
      </c>
      <c r="R108">
        <f t="shared" si="40"/>
        <v>6.0953384752714842E-7</v>
      </c>
      <c r="S108">
        <f t="shared" si="40"/>
        <v>4.9432848683016845E-5</v>
      </c>
      <c r="T108">
        <f t="shared" si="40"/>
        <v>1.8477091990201098E-3</v>
      </c>
      <c r="U108">
        <f t="shared" si="40"/>
        <v>2.8201923403293593E-2</v>
      </c>
      <c r="V108">
        <f t="shared" si="42"/>
        <v>7.1374176750281743E-11</v>
      </c>
      <c r="W108">
        <f t="shared" si="42"/>
        <v>3.4129114732348185E-9</v>
      </c>
      <c r="X108">
        <f t="shared" si="42"/>
        <v>2.3700155577891831E-7</v>
      </c>
      <c r="Y108">
        <f t="shared" si="41"/>
        <v>9.6166463458957952E-6</v>
      </c>
      <c r="Z108">
        <f t="shared" si="41"/>
        <v>1.575239790528656E-4</v>
      </c>
      <c r="AA108">
        <f t="shared" si="41"/>
        <v>8.0846585664519702E-4</v>
      </c>
    </row>
    <row r="109" spans="1:27">
      <c r="A109">
        <f t="shared" si="27"/>
        <v>2.7386127875258288</v>
      </c>
      <c r="B109">
        <v>7.4999999999999902</v>
      </c>
      <c r="C109">
        <f t="shared" si="26"/>
        <v>9.9999999999989875E-2</v>
      </c>
      <c r="D109">
        <f t="shared" si="28"/>
        <v>6.6666613406904356E-13</v>
      </c>
      <c r="E109">
        <f t="shared" si="29"/>
        <v>7.3108818822141766E-10</v>
      </c>
      <c r="F109">
        <f t="shared" si="30"/>
        <v>2.9494202571095303E-7</v>
      </c>
      <c r="G109">
        <f t="shared" si="31"/>
        <v>4.3773277787875516E-5</v>
      </c>
      <c r="H109">
        <f t="shared" si="32"/>
        <v>2.3899399881049024E-3</v>
      </c>
      <c r="I109">
        <f t="shared" si="33"/>
        <v>4.8003227875283272E-2</v>
      </c>
      <c r="J109">
        <f t="shared" si="34"/>
        <v>1.6321202087914777E-12</v>
      </c>
      <c r="K109">
        <f t="shared" si="35"/>
        <v>8.1323037796746145E-10</v>
      </c>
      <c r="L109">
        <f t="shared" si="36"/>
        <v>2.1746441620421879E-7</v>
      </c>
      <c r="M109">
        <f t="shared" si="37"/>
        <v>2.5687010433212914E-5</v>
      </c>
      <c r="N109">
        <f t="shared" si="38"/>
        <v>1.2050844297967456E-3</v>
      </c>
      <c r="O109">
        <f t="shared" si="39"/>
        <v>2.1585368898820335E-2</v>
      </c>
      <c r="P109">
        <f t="shared" si="40"/>
        <v>3.8106445521729244E-11</v>
      </c>
      <c r="Q109">
        <f t="shared" si="40"/>
        <v>2.6952881806314997E-9</v>
      </c>
      <c r="R109">
        <f t="shared" si="40"/>
        <v>3.614663553828098E-7</v>
      </c>
      <c r="S109">
        <f t="shared" si="40"/>
        <v>3.2183258527105587E-5</v>
      </c>
      <c r="T109">
        <f t="shared" si="40"/>
        <v>1.3245577569102847E-3</v>
      </c>
      <c r="U109">
        <f t="shared" si="40"/>
        <v>2.2291329752873713E-2</v>
      </c>
      <c r="V109">
        <f t="shared" si="42"/>
        <v>3.6474325312937767E-11</v>
      </c>
      <c r="W109">
        <f t="shared" si="42"/>
        <v>1.8820578026640383E-9</v>
      </c>
      <c r="X109">
        <f t="shared" si="42"/>
        <v>1.4400193917859101E-7</v>
      </c>
      <c r="Y109">
        <f t="shared" si="41"/>
        <v>6.4962480938926724E-6</v>
      </c>
      <c r="Z109">
        <f t="shared" si="41"/>
        <v>1.194733271135391E-4</v>
      </c>
      <c r="AA109">
        <f t="shared" si="41"/>
        <v>7.0596085405337863E-4</v>
      </c>
    </row>
    <row r="110" spans="1:27">
      <c r="A110">
        <f t="shared" si="27"/>
        <v>2.7568097504180424</v>
      </c>
      <c r="B110">
        <v>7.5999999999999899</v>
      </c>
      <c r="C110">
        <f t="shared" si="26"/>
        <v>9.9999999999999645E-2</v>
      </c>
      <c r="D110">
        <f t="shared" si="28"/>
        <v>3.1542217681329221E-13</v>
      </c>
      <c r="E110">
        <f t="shared" si="29"/>
        <v>3.822812928624825E-10</v>
      </c>
      <c r="F110">
        <f t="shared" si="30"/>
        <v>1.7044308477992647E-7</v>
      </c>
      <c r="G110">
        <f t="shared" si="31"/>
        <v>2.7956399851682087E-5</v>
      </c>
      <c r="H110">
        <f t="shared" si="32"/>
        <v>1.686897207237329E-3</v>
      </c>
      <c r="I110">
        <f t="shared" si="33"/>
        <v>3.7445662023053786E-2</v>
      </c>
      <c r="J110">
        <f t="shared" si="34"/>
        <v>7.7221098053355845E-13</v>
      </c>
      <c r="K110">
        <f t="shared" si="35"/>
        <v>4.2523291347485483E-10</v>
      </c>
      <c r="L110">
        <f t="shared" si="36"/>
        <v>1.2566980184789724E-7</v>
      </c>
      <c r="M110">
        <f t="shared" si="37"/>
        <v>1.6405358953131361E-5</v>
      </c>
      <c r="N110">
        <f t="shared" si="38"/>
        <v>8.5058770062308806E-4</v>
      </c>
      <c r="O110">
        <f t="shared" si="39"/>
        <v>1.6838001613727796E-2</v>
      </c>
      <c r="P110">
        <f t="shared" si="40"/>
        <v>1.922274320110055E-11</v>
      </c>
      <c r="Q110">
        <f t="shared" si="40"/>
        <v>1.4522406950586041E-9</v>
      </c>
      <c r="R110">
        <f t="shared" si="40"/>
        <v>2.1222424072445244E-7</v>
      </c>
      <c r="S110">
        <f t="shared" si="40"/>
        <v>2.0744427063348847E-5</v>
      </c>
      <c r="T110">
        <f t="shared" si="40"/>
        <v>9.4008091250596655E-4</v>
      </c>
      <c r="U110">
        <f t="shared" si="40"/>
        <v>1.7444168748819499E-2</v>
      </c>
      <c r="V110">
        <f t="shared" si="42"/>
        <v>1.8450532220566991E-11</v>
      </c>
      <c r="W110">
        <f t="shared" si="42"/>
        <v>1.0270077815837494E-9</v>
      </c>
      <c r="X110">
        <f t="shared" si="42"/>
        <v>8.6554438876555191E-8</v>
      </c>
      <c r="Y110">
        <f t="shared" si="41"/>
        <v>4.3390681102174853E-6</v>
      </c>
      <c r="Z110">
        <f t="shared" si="41"/>
        <v>8.949321188287849E-5</v>
      </c>
      <c r="AA110">
        <f t="shared" si="41"/>
        <v>6.0616713509170292E-4</v>
      </c>
    </row>
    <row r="111" spans="1:27">
      <c r="A111">
        <f t="shared" si="27"/>
        <v>2.7748873851023199</v>
      </c>
      <c r="B111">
        <v>7.6999999999999904</v>
      </c>
      <c r="C111">
        <f t="shared" si="26"/>
        <v>0.10000000000000053</v>
      </c>
      <c r="D111">
        <f t="shared" si="28"/>
        <v>1.4773912154578899E-13</v>
      </c>
      <c r="E111">
        <f t="shared" si="29"/>
        <v>1.9788632450303368E-10</v>
      </c>
      <c r="F111">
        <f t="shared" si="30"/>
        <v>9.7508296644338033E-8</v>
      </c>
      <c r="G111">
        <f t="shared" si="31"/>
        <v>1.7675547534146233E-5</v>
      </c>
      <c r="H111">
        <f t="shared" si="32"/>
        <v>1.1787174141916737E-3</v>
      </c>
      <c r="I111">
        <f t="shared" si="33"/>
        <v>2.8916920557515591E-2</v>
      </c>
      <c r="J111">
        <f t="shared" si="34"/>
        <v>3.6169229781066109E-13</v>
      </c>
      <c r="K111">
        <f t="shared" si="35"/>
        <v>2.2012005263235814E-10</v>
      </c>
      <c r="L111">
        <f t="shared" si="36"/>
        <v>7.1894077331690674E-8</v>
      </c>
      <c r="M111">
        <f t="shared" si="37"/>
        <v>1.037235493587196E-5</v>
      </c>
      <c r="N111">
        <f t="shared" si="38"/>
        <v>5.943471426238671E-4</v>
      </c>
      <c r="O111">
        <f t="shared" si="39"/>
        <v>1.300292553812293E-2</v>
      </c>
      <c r="P111">
        <f t="shared" si="40"/>
        <v>9.6004003224576365E-12</v>
      </c>
      <c r="Q111">
        <f t="shared" si="40"/>
        <v>7.7469196821081426E-10</v>
      </c>
      <c r="R111">
        <f t="shared" si="40"/>
        <v>1.2336136094591904E-7</v>
      </c>
      <c r="S111">
        <f t="shared" si="40"/>
        <v>1.3238230252716087E-5</v>
      </c>
      <c r="T111">
        <f t="shared" si="40"/>
        <v>6.6056662078670559E-4</v>
      </c>
      <c r="U111">
        <f t="shared" si="40"/>
        <v>1.3515173872760076E-2</v>
      </c>
      <c r="V111">
        <f t="shared" si="42"/>
        <v>9.2387080246469748E-12</v>
      </c>
      <c r="W111">
        <f t="shared" si="42"/>
        <v>5.5457191557845612E-10</v>
      </c>
      <c r="X111">
        <f t="shared" si="42"/>
        <v>5.1467283614228365E-8</v>
      </c>
      <c r="Y111">
        <f t="shared" si="41"/>
        <v>2.8658753168441266E-6</v>
      </c>
      <c r="Z111">
        <f t="shared" si="41"/>
        <v>6.6219478162838491E-5</v>
      </c>
      <c r="AA111">
        <f t="shared" si="41"/>
        <v>5.1224833463714599E-4</v>
      </c>
    </row>
    <row r="112" spans="1:27">
      <c r="A112">
        <f t="shared" si="27"/>
        <v>2.7928480087537864</v>
      </c>
      <c r="B112">
        <v>7.7999999999999901</v>
      </c>
      <c r="C112">
        <f t="shared" si="26"/>
        <v>9.9999999999999645E-2</v>
      </c>
      <c r="D112">
        <f t="shared" si="28"/>
        <v>6.8504520004189929E-14</v>
      </c>
      <c r="E112">
        <f t="shared" si="29"/>
        <v>1.0140723600141537E-10</v>
      </c>
      <c r="F112">
        <f t="shared" si="30"/>
        <v>5.5223532209881088E-8</v>
      </c>
      <c r="G112">
        <f t="shared" si="31"/>
        <v>1.1063306278467646E-5</v>
      </c>
      <c r="H112">
        <f t="shared" si="32"/>
        <v>8.1536339035849948E-4</v>
      </c>
      <c r="I112">
        <f t="shared" si="33"/>
        <v>2.2106653191913218E-2</v>
      </c>
      <c r="J112">
        <f t="shared" si="34"/>
        <v>1.6771155122275797E-13</v>
      </c>
      <c r="K112">
        <f t="shared" si="35"/>
        <v>1.1280095368890088E-10</v>
      </c>
      <c r="L112">
        <f t="shared" si="36"/>
        <v>4.0716995700456022E-8</v>
      </c>
      <c r="M112">
        <f t="shared" si="37"/>
        <v>6.492163213775654E-6</v>
      </c>
      <c r="N112">
        <f t="shared" si="38"/>
        <v>4.1113238459449761E-4</v>
      </c>
      <c r="O112">
        <f t="shared" si="39"/>
        <v>9.9405870268867817E-3</v>
      </c>
      <c r="P112">
        <f t="shared" si="40"/>
        <v>4.7470125150539979E-12</v>
      </c>
      <c r="Q112">
        <f t="shared" si="40"/>
        <v>4.0914435105917514E-10</v>
      </c>
      <c r="R112">
        <f t="shared" si="40"/>
        <v>7.0993791475058246E-8</v>
      </c>
      <c r="S112">
        <f t="shared" si="40"/>
        <v>8.3640278756924667E-6</v>
      </c>
      <c r="T112">
        <f t="shared" si="40"/>
        <v>4.595418511484931E-4</v>
      </c>
      <c r="U112">
        <f t="shared" si="40"/>
        <v>1.0366927240596773E-2</v>
      </c>
      <c r="V112">
        <f t="shared" si="42"/>
        <v>4.57930096383124E-12</v>
      </c>
      <c r="W112">
        <f t="shared" si="42"/>
        <v>2.9634339737027427E-10</v>
      </c>
      <c r="X112">
        <f t="shared" si="42"/>
        <v>3.0276795774602225E-8</v>
      </c>
      <c r="Y112">
        <f t="shared" si="41"/>
        <v>1.8718646619168126E-6</v>
      </c>
      <c r="Z112">
        <f t="shared" si="41"/>
        <v>4.8409466553995487E-5</v>
      </c>
      <c r="AA112">
        <f t="shared" si="41"/>
        <v>4.2634021370999142E-4</v>
      </c>
    </row>
    <row r="113" spans="1:27">
      <c r="A113">
        <f t="shared" si="27"/>
        <v>2.8106938645110375</v>
      </c>
      <c r="B113">
        <v>7.8999999999999897</v>
      </c>
      <c r="C113">
        <f t="shared" si="26"/>
        <v>9.9999999999999645E-2</v>
      </c>
      <c r="D113">
        <f t="shared" si="28"/>
        <v>3.1445919888099352E-14</v>
      </c>
      <c r="E113">
        <f t="shared" si="29"/>
        <v>5.1445035323829355E-11</v>
      </c>
      <c r="F113">
        <f t="shared" si="30"/>
        <v>3.0961939232800302E-8</v>
      </c>
      <c r="G113">
        <f t="shared" si="31"/>
        <v>6.8551720042660739E-6</v>
      </c>
      <c r="H113">
        <f t="shared" si="32"/>
        <v>5.5835971459523663E-4</v>
      </c>
      <c r="I113">
        <f t="shared" si="33"/>
        <v>1.6730746350567538E-2</v>
      </c>
      <c r="J113">
        <f t="shared" si="34"/>
        <v>7.6985343503423635E-14</v>
      </c>
      <c r="K113">
        <f t="shared" si="35"/>
        <v>5.7225196898238605E-11</v>
      </c>
      <c r="L113">
        <f t="shared" si="36"/>
        <v>2.2828622077784059E-8</v>
      </c>
      <c r="M113">
        <f t="shared" si="37"/>
        <v>4.0227482083561367E-6</v>
      </c>
      <c r="N113">
        <f t="shared" si="38"/>
        <v>2.8154288460524303E-4</v>
      </c>
      <c r="O113">
        <f t="shared" si="39"/>
        <v>7.5232301641853126E-3</v>
      </c>
      <c r="P113">
        <f t="shared" si="40"/>
        <v>2.3238520010237196E-12</v>
      </c>
      <c r="Q113">
        <f t="shared" si="40"/>
        <v>2.1393464490296305E-10</v>
      </c>
      <c r="R113">
        <f t="shared" si="40"/>
        <v>4.0450011036349686E-8</v>
      </c>
      <c r="S113">
        <f t="shared" si="40"/>
        <v>5.2318835356265807E-6</v>
      </c>
      <c r="T113">
        <f t="shared" si="40"/>
        <v>3.1651228365947879E-4</v>
      </c>
      <c r="U113">
        <f t="shared" si="40"/>
        <v>7.8729142074658535E-3</v>
      </c>
      <c r="V113">
        <f t="shared" si="42"/>
        <v>2.2468666575202958E-12</v>
      </c>
      <c r="W113">
        <f t="shared" si="42"/>
        <v>1.5670944800472445E-10</v>
      </c>
      <c r="X113">
        <f t="shared" si="42"/>
        <v>1.7621388958565627E-8</v>
      </c>
      <c r="Y113">
        <f t="shared" si="41"/>
        <v>1.209135327270444E-6</v>
      </c>
      <c r="Z113">
        <f t="shared" si="41"/>
        <v>3.4969399054235765E-5</v>
      </c>
      <c r="AA113">
        <f t="shared" si="41"/>
        <v>3.4968404328054089E-4</v>
      </c>
    </row>
    <row r="114" spans="1:27">
      <c r="A114">
        <f t="shared" si="27"/>
        <v>2.8284271247461885</v>
      </c>
      <c r="B114">
        <v>7.9999999999999902</v>
      </c>
      <c r="C114">
        <f t="shared" si="26"/>
        <v>0.10000000000000053</v>
      </c>
      <c r="D114">
        <f t="shared" si="28"/>
        <v>1.4289980574247679E-14</v>
      </c>
      <c r="E114">
        <f t="shared" si="29"/>
        <v>2.5836890979992743E-11</v>
      </c>
      <c r="F114">
        <f t="shared" si="30"/>
        <v>1.7185191859221331E-8</v>
      </c>
      <c r="G114">
        <f t="shared" si="31"/>
        <v>4.2050778023641881E-6</v>
      </c>
      <c r="H114">
        <f t="shared" si="32"/>
        <v>3.7852904066432277E-4</v>
      </c>
      <c r="I114">
        <f t="shared" si="33"/>
        <v>1.2535160261089149E-2</v>
      </c>
      <c r="J114">
        <f t="shared" si="34"/>
        <v>3.4984477066674916E-14</v>
      </c>
      <c r="K114">
        <f t="shared" si="35"/>
        <v>2.8739822302805541E-11</v>
      </c>
      <c r="L114">
        <f t="shared" si="36"/>
        <v>1.2670855250331576E-8</v>
      </c>
      <c r="M114">
        <f t="shared" si="37"/>
        <v>2.4676214083223067E-6</v>
      </c>
      <c r="N114">
        <f t="shared" si="38"/>
        <v>1.9086648844776442E-4</v>
      </c>
      <c r="O114">
        <f t="shared" si="39"/>
        <v>5.6366221693345993E-3</v>
      </c>
      <c r="P114">
        <f t="shared" si="40"/>
        <v>1.1262987702441776E-12</v>
      </c>
      <c r="Q114">
        <f t="shared" si="40"/>
        <v>1.1074974551694715E-10</v>
      </c>
      <c r="R114">
        <f t="shared" si="40"/>
        <v>2.2817810732519706E-8</v>
      </c>
      <c r="S114">
        <f t="shared" si="40"/>
        <v>3.2400948154852064E-6</v>
      </c>
      <c r="T114">
        <f t="shared" si="40"/>
        <v>2.1583065296154722E-4</v>
      </c>
      <c r="U114">
        <f t="shared" si="40"/>
        <v>5.9194048291228568E-3</v>
      </c>
      <c r="V114">
        <f t="shared" si="42"/>
        <v>1.0913142931775027E-12</v>
      </c>
      <c r="W114">
        <f t="shared" si="42"/>
        <v>8.2009923214141613E-11</v>
      </c>
      <c r="X114">
        <f t="shared" si="42"/>
        <v>1.014695548218813E-8</v>
      </c>
      <c r="Y114">
        <f t="shared" si="41"/>
        <v>7.7247340716289969E-7</v>
      </c>
      <c r="Z114">
        <f t="shared" si="41"/>
        <v>2.4964164513782792E-5</v>
      </c>
      <c r="AA114">
        <f t="shared" si="41"/>
        <v>2.8278265978825753E-4</v>
      </c>
    </row>
    <row r="115" spans="1:27">
      <c r="A115">
        <f t="shared" si="27"/>
        <v>2.8635642126552705</v>
      </c>
      <c r="B115">
        <v>8.1999999999999993</v>
      </c>
      <c r="C115">
        <f t="shared" si="26"/>
        <v>0.20000000000000906</v>
      </c>
      <c r="D115">
        <f t="shared" si="28"/>
        <v>2.8630999568769513E-15</v>
      </c>
      <c r="E115">
        <f t="shared" si="29"/>
        <v>6.3227210403415873E-12</v>
      </c>
      <c r="F115">
        <f t="shared" si="30"/>
        <v>5.1366154040828896E-9</v>
      </c>
      <c r="G115">
        <f t="shared" si="31"/>
        <v>1.5351668955856181E-6</v>
      </c>
      <c r="H115">
        <f t="shared" si="32"/>
        <v>1.687872594117429E-4</v>
      </c>
      <c r="I115">
        <f t="shared" si="33"/>
        <v>6.8269896535284088E-3</v>
      </c>
      <c r="J115">
        <f t="shared" si="34"/>
        <v>7.0093905488904395E-15</v>
      </c>
      <c r="K115">
        <f t="shared" si="35"/>
        <v>7.0331170770639693E-12</v>
      </c>
      <c r="L115">
        <f t="shared" si="36"/>
        <v>3.787290290089713E-9</v>
      </c>
      <c r="M115">
        <f t="shared" si="37"/>
        <v>9.0086578059624733E-7</v>
      </c>
      <c r="N115">
        <f t="shared" si="38"/>
        <v>8.5107952198600374E-5</v>
      </c>
      <c r="O115">
        <f t="shared" si="39"/>
        <v>3.0698579379433181E-3</v>
      </c>
      <c r="P115">
        <f t="shared" si="40"/>
        <v>2.5675272634696841E-13</v>
      </c>
      <c r="Q115">
        <f t="shared" si="40"/>
        <v>2.8802960928194189E-11</v>
      </c>
      <c r="R115">
        <f t="shared" si="40"/>
        <v>7.0462134818297181E-9</v>
      </c>
      <c r="S115">
        <f t="shared" si="40"/>
        <v>1.2059469059878763E-6</v>
      </c>
      <c r="T115">
        <f t="shared" si="40"/>
        <v>9.7393371588772807E-5</v>
      </c>
      <c r="U115">
        <f t="shared" si="40"/>
        <v>3.247388550728546E-3</v>
      </c>
      <c r="V115">
        <f t="shared" si="42"/>
        <v>2.4974333579807797E-13</v>
      </c>
      <c r="W115">
        <f t="shared" si="42"/>
        <v>2.1769843851130221E-11</v>
      </c>
      <c r="X115">
        <f t="shared" si="42"/>
        <v>3.2589231917400051E-9</v>
      </c>
      <c r="Y115">
        <f t="shared" si="41"/>
        <v>3.0508112539162895E-7</v>
      </c>
      <c r="Z115">
        <f t="shared" si="41"/>
        <v>1.2285419390172433E-5</v>
      </c>
      <c r="AA115">
        <f t="shared" si="41"/>
        <v>1.775306127852279E-4</v>
      </c>
    </row>
    <row r="116" spans="1:27">
      <c r="A116">
        <f t="shared" si="27"/>
        <v>2.8982753492378879</v>
      </c>
      <c r="B116">
        <v>8.4</v>
      </c>
      <c r="C116">
        <f t="shared" si="26"/>
        <v>0.20000000000000107</v>
      </c>
      <c r="D116">
        <f t="shared" si="28"/>
        <v>5.509857758209904E-16</v>
      </c>
      <c r="E116">
        <f t="shared" si="29"/>
        <v>1.4861641962492699E-12</v>
      </c>
      <c r="F116">
        <f t="shared" si="30"/>
        <v>1.474683155175614E-9</v>
      </c>
      <c r="G116">
        <f t="shared" si="31"/>
        <v>5.3831460486896097E-7</v>
      </c>
      <c r="H116">
        <f t="shared" si="32"/>
        <v>7.2290149689035907E-5</v>
      </c>
      <c r="I116">
        <f t="shared" si="33"/>
        <v>3.5713104408437546E-3</v>
      </c>
      <c r="J116">
        <f t="shared" si="34"/>
        <v>1.3489136068534048E-15</v>
      </c>
      <c r="K116">
        <f t="shared" si="35"/>
        <v>1.6531437527088963E-12</v>
      </c>
      <c r="L116">
        <f t="shared" si="36"/>
        <v>1.087302193213868E-9</v>
      </c>
      <c r="M116">
        <f t="shared" si="37"/>
        <v>3.1589347589249835E-7</v>
      </c>
      <c r="N116">
        <f t="shared" si="38"/>
        <v>3.6451013101383965E-5</v>
      </c>
      <c r="O116">
        <f t="shared" si="39"/>
        <v>1.605893118648247E-3</v>
      </c>
      <c r="P116">
        <f t="shared" si="40"/>
        <v>5.6234746089258805E-14</v>
      </c>
      <c r="Q116">
        <f t="shared" si="40"/>
        <v>7.1971367449847392E-12</v>
      </c>
      <c r="R116">
        <f t="shared" si="40"/>
        <v>2.0905754270710963E-9</v>
      </c>
      <c r="S116">
        <f t="shared" si="40"/>
        <v>4.3124778429593214E-7</v>
      </c>
      <c r="T116">
        <f t="shared" si="40"/>
        <v>4.2225412153794888E-5</v>
      </c>
      <c r="U116">
        <f t="shared" si="40"/>
        <v>1.7116646777960804E-3</v>
      </c>
      <c r="V116">
        <f t="shared" si="42"/>
        <v>5.48858324824054E-14</v>
      </c>
      <c r="W116">
        <f t="shared" si="42"/>
        <v>5.543992992275843E-12</v>
      </c>
      <c r="X116">
        <f t="shared" si="42"/>
        <v>1.0032732338572283E-9</v>
      </c>
      <c r="Y116">
        <f t="shared" si="41"/>
        <v>1.1535430840343379E-7</v>
      </c>
      <c r="Z116">
        <f t="shared" si="41"/>
        <v>5.7743990524109233E-6</v>
      </c>
      <c r="AA116">
        <f t="shared" si="41"/>
        <v>1.0577155914783345E-4</v>
      </c>
    </row>
    <row r="117" spans="1:27">
      <c r="A117">
        <f t="shared" si="27"/>
        <v>2.9325756597230392</v>
      </c>
      <c r="B117">
        <v>8.6000000000000192</v>
      </c>
      <c r="C117">
        <f t="shared" si="26"/>
        <v>0.20000000000001883</v>
      </c>
      <c r="D117">
        <f t="shared" si="28"/>
        <v>1.0184726023568349E-16</v>
      </c>
      <c r="E117">
        <f t="shared" si="29"/>
        <v>3.3553254740159239E-13</v>
      </c>
      <c r="F117">
        <f t="shared" si="30"/>
        <v>4.0665439987135743E-10</v>
      </c>
      <c r="G117">
        <f t="shared" si="31"/>
        <v>1.8131002392089076E-7</v>
      </c>
      <c r="H117">
        <f t="shared" si="32"/>
        <v>2.9738815936095888E-5</v>
      </c>
      <c r="I117">
        <f t="shared" si="33"/>
        <v>1.794448706389073E-3</v>
      </c>
      <c r="J117">
        <f t="shared" si="34"/>
        <v>2.4934065665841716E-16</v>
      </c>
      <c r="K117">
        <f t="shared" si="35"/>
        <v>3.7323166307419821E-13</v>
      </c>
      <c r="L117">
        <f t="shared" si="36"/>
        <v>2.9983133618118914E-10</v>
      </c>
      <c r="M117">
        <f t="shared" si="37"/>
        <v>1.0639624701333204E-7</v>
      </c>
      <c r="N117">
        <f t="shared" si="38"/>
        <v>1.4995265246638255E-5</v>
      </c>
      <c r="O117">
        <f t="shared" si="39"/>
        <v>8.0690068172192689E-4</v>
      </c>
      <c r="P117">
        <f t="shared" si="40"/>
        <v>1.1833756644051455E-14</v>
      </c>
      <c r="Q117">
        <f t="shared" si="40"/>
        <v>1.727868129248838E-12</v>
      </c>
      <c r="R117">
        <f t="shared" si="40"/>
        <v>5.9594215399511462E-10</v>
      </c>
      <c r="S117">
        <f t="shared" si="40"/>
        <v>1.4816778432426816E-7</v>
      </c>
      <c r="T117">
        <f t="shared" si="40"/>
        <v>1.7589221369563594E-5</v>
      </c>
      <c r="U117">
        <f t="shared" si="40"/>
        <v>8.6682482928040453E-4</v>
      </c>
      <c r="V117">
        <f t="shared" si="42"/>
        <v>1.1584415987393037E-14</v>
      </c>
      <c r="W117">
        <f t="shared" si="42"/>
        <v>1.3546364661746398E-12</v>
      </c>
      <c r="X117">
        <f t="shared" si="42"/>
        <v>2.9611081781392548E-10</v>
      </c>
      <c r="Y117">
        <f t="shared" si="41"/>
        <v>4.177153731093612E-8</v>
      </c>
      <c r="Z117">
        <f t="shared" si="41"/>
        <v>2.5939561229253385E-6</v>
      </c>
      <c r="AA117">
        <f t="shared" si="41"/>
        <v>5.9924147558477634E-5</v>
      </c>
    </row>
    <row r="118" spans="1:27">
      <c r="A118">
        <f t="shared" si="27"/>
        <v>2.9664793948382702</v>
      </c>
      <c r="B118">
        <v>8.8000000000000291</v>
      </c>
      <c r="C118">
        <f t="shared" si="26"/>
        <v>0.20000000000000995</v>
      </c>
      <c r="D118">
        <f t="shared" si="28"/>
        <v>1.808294088726029E-17</v>
      </c>
      <c r="E118">
        <f t="shared" si="29"/>
        <v>7.2763446635369521E-14</v>
      </c>
      <c r="F118">
        <f t="shared" si="30"/>
        <v>1.0771172478514255E-10</v>
      </c>
      <c r="G118">
        <f t="shared" si="31"/>
        <v>5.8656779709205155E-8</v>
      </c>
      <c r="H118">
        <f t="shared" si="32"/>
        <v>1.1751112130336573E-5</v>
      </c>
      <c r="I118">
        <f t="shared" si="33"/>
        <v>8.6605453974664831E-4</v>
      </c>
      <c r="J118">
        <f t="shared" si="34"/>
        <v>4.4270335252131813E-17</v>
      </c>
      <c r="K118">
        <f t="shared" si="35"/>
        <v>8.0938860951170876E-14</v>
      </c>
      <c r="L118">
        <f t="shared" si="36"/>
        <v>7.9417191538874858E-11</v>
      </c>
      <c r="M118">
        <f t="shared" si="37"/>
        <v>3.4420938721348406E-8</v>
      </c>
      <c r="N118">
        <f t="shared" si="38"/>
        <v>5.9252878028511794E-6</v>
      </c>
      <c r="O118">
        <f t="shared" si="39"/>
        <v>3.8943436836161186E-4</v>
      </c>
      <c r="P118">
        <f t="shared" si="40"/>
        <v>2.3925925719281828E-15</v>
      </c>
      <c r="Q118">
        <f t="shared" si="40"/>
        <v>3.9855627810577673E-13</v>
      </c>
      <c r="R118">
        <f t="shared" si="40"/>
        <v>1.6321895466689401E-10</v>
      </c>
      <c r="S118">
        <f t="shared" si="40"/>
        <v>4.8911267469552016E-8</v>
      </c>
      <c r="T118">
        <f t="shared" si="40"/>
        <v>7.0395930349606415E-6</v>
      </c>
      <c r="U118">
        <f t="shared" si="40"/>
        <v>4.2176663197985036E-4</v>
      </c>
      <c r="V118">
        <f t="shared" si="42"/>
        <v>2.3483222366760508E-15</v>
      </c>
      <c r="W118">
        <f t="shared" si="42"/>
        <v>3.1761741715460583E-13</v>
      </c>
      <c r="X118">
        <f t="shared" si="42"/>
        <v>8.3801763128019151E-11</v>
      </c>
      <c r="Y118">
        <f t="shared" si="41"/>
        <v>1.4490328748203609E-8</v>
      </c>
      <c r="Z118">
        <f t="shared" si="41"/>
        <v>1.1143052321094621E-6</v>
      </c>
      <c r="AA118">
        <f t="shared" si="41"/>
        <v>3.23322636182385E-5</v>
      </c>
    </row>
    <row r="119" spans="1:27">
      <c r="A119">
        <f t="shared" si="27"/>
        <v>3.0000000000000067</v>
      </c>
      <c r="B119">
        <v>9.0000000000000409</v>
      </c>
      <c r="C119">
        <f t="shared" si="26"/>
        <v>0.20000000000001172</v>
      </c>
      <c r="D119">
        <f t="shared" si="28"/>
        <v>3.0839320714995417E-18</v>
      </c>
      <c r="E119">
        <f t="shared" si="29"/>
        <v>1.515681325060576E-14</v>
      </c>
      <c r="F119">
        <f t="shared" si="30"/>
        <v>2.7404161225086054E-11</v>
      </c>
      <c r="G119">
        <f t="shared" si="31"/>
        <v>1.8227648549465425E-8</v>
      </c>
      <c r="H119">
        <f t="shared" si="32"/>
        <v>4.4601585442019924E-6</v>
      </c>
      <c r="I119">
        <f t="shared" si="33"/>
        <v>4.0149067729459129E-4</v>
      </c>
      <c r="J119">
        <f t="shared" si="34"/>
        <v>7.5500278163421535E-18</v>
      </c>
      <c r="K119">
        <f t="shared" si="35"/>
        <v>1.6859773098726769E-14</v>
      </c>
      <c r="L119">
        <f t="shared" si="36"/>
        <v>2.0205428195641218E-11</v>
      </c>
      <c r="M119">
        <f t="shared" si="37"/>
        <v>1.0696338545448022E-8</v>
      </c>
      <c r="N119">
        <f t="shared" si="38"/>
        <v>2.2489550544341203E-6</v>
      </c>
      <c r="O119">
        <f t="shared" si="39"/>
        <v>1.8053628396317174E-4</v>
      </c>
      <c r="P119">
        <f t="shared" si="40"/>
        <v>4.6477535037098154E-16</v>
      </c>
      <c r="Q119">
        <f t="shared" si="40"/>
        <v>8.8327702841841521E-14</v>
      </c>
      <c r="R119">
        <f t="shared" si="40"/>
        <v>4.2950210688565572E-11</v>
      </c>
      <c r="S119">
        <f t="shared" si="40"/>
        <v>1.5512874120148964E-8</v>
      </c>
      <c r="T119">
        <f t="shared" si="40"/>
        <v>2.7069280463103971E-6</v>
      </c>
      <c r="U119">
        <f t="shared" si="40"/>
        <v>1.9717021644897141E-4</v>
      </c>
      <c r="V119">
        <f t="shared" si="42"/>
        <v>4.5722532255463936E-16</v>
      </c>
      <c r="W119">
        <f t="shared" si="42"/>
        <v>7.1467929743114758E-14</v>
      </c>
      <c r="X119">
        <f t="shared" si="42"/>
        <v>2.2744782492924354E-11</v>
      </c>
      <c r="Y119">
        <f t="shared" si="41"/>
        <v>4.8165355747009426E-9</v>
      </c>
      <c r="Z119">
        <f t="shared" si="41"/>
        <v>4.5797299187627683E-7</v>
      </c>
      <c r="AA119">
        <f t="shared" si="41"/>
        <v>1.6633932485799678E-5</v>
      </c>
    </row>
    <row r="120" spans="1:27">
      <c r="A120">
        <f t="shared" si="27"/>
        <v>3.0331501776206267</v>
      </c>
      <c r="B120">
        <v>9.2000000000000401</v>
      </c>
      <c r="C120">
        <f t="shared" si="26"/>
        <v>0.19999999999999929</v>
      </c>
      <c r="D120">
        <f t="shared" si="28"/>
        <v>5.0519786362540699E-19</v>
      </c>
      <c r="E120">
        <f t="shared" si="29"/>
        <v>3.032658427691239E-15</v>
      </c>
      <c r="F120">
        <f t="shared" si="30"/>
        <v>6.6971651488720474E-12</v>
      </c>
      <c r="G120">
        <f t="shared" si="31"/>
        <v>5.4408159790529354E-9</v>
      </c>
      <c r="H120">
        <f t="shared" si="32"/>
        <v>1.6260825307996645E-6</v>
      </c>
      <c r="I120">
        <f t="shared" si="33"/>
        <v>1.787831764352233E-4</v>
      </c>
      <c r="J120">
        <f t="shared" si="34"/>
        <v>1.2368164520802155E-18</v>
      </c>
      <c r="K120">
        <f t="shared" si="35"/>
        <v>3.3733959857803423E-15</v>
      </c>
      <c r="L120">
        <f t="shared" si="36"/>
        <v>4.9379029855514237E-12</v>
      </c>
      <c r="M120">
        <f t="shared" si="37"/>
        <v>3.1927765952641329E-9</v>
      </c>
      <c r="N120">
        <f t="shared" si="38"/>
        <v>8.199229893571499E-7</v>
      </c>
      <c r="O120">
        <f t="shared" si="39"/>
        <v>8.0392527483432366E-5</v>
      </c>
      <c r="P120">
        <f t="shared" si="40"/>
        <v>8.6745238317100042E-17</v>
      </c>
      <c r="Q120">
        <f t="shared" si="40"/>
        <v>1.8807559209452294E-14</v>
      </c>
      <c r="R120">
        <f t="shared" si="40"/>
        <v>1.0858959809828007E-11</v>
      </c>
      <c r="S120">
        <f t="shared" si="40"/>
        <v>4.7271985135816277E-9</v>
      </c>
      <c r="T120">
        <f t="shared" si="40"/>
        <v>1.0000785014698994E-6</v>
      </c>
      <c r="U120">
        <f t="shared" si="40"/>
        <v>8.8560208331115738E-5</v>
      </c>
      <c r="V120">
        <f t="shared" si="42"/>
        <v>8.5508421865019821E-17</v>
      </c>
      <c r="W120">
        <f t="shared" si="42"/>
        <v>1.543416322367195E-14</v>
      </c>
      <c r="X120">
        <f t="shared" si="42"/>
        <v>5.9210568242765829E-12</v>
      </c>
      <c r="Y120">
        <f t="shared" si="41"/>
        <v>1.5344219183174948E-9</v>
      </c>
      <c r="Z120">
        <f t="shared" si="41"/>
        <v>1.8015551211274947E-7</v>
      </c>
      <c r="AA120">
        <f t="shared" si="41"/>
        <v>8.167680847683372E-6</v>
      </c>
    </row>
    <row r="121" spans="1:27">
      <c r="A121">
        <f t="shared" si="27"/>
        <v>3.0659419433511865</v>
      </c>
      <c r="B121">
        <v>9.4000000000000501</v>
      </c>
      <c r="C121">
        <f t="shared" si="26"/>
        <v>0.20000000000000995</v>
      </c>
      <c r="D121">
        <f t="shared" si="28"/>
        <v>7.9495726405346928E-20</v>
      </c>
      <c r="E121">
        <f t="shared" si="29"/>
        <v>5.8286056248001625E-16</v>
      </c>
      <c r="F121">
        <f t="shared" si="30"/>
        <v>1.5721394950220668E-12</v>
      </c>
      <c r="G121">
        <f t="shared" si="31"/>
        <v>1.5599942703145312E-9</v>
      </c>
      <c r="H121">
        <f t="shared" si="32"/>
        <v>5.6945635832006621E-7</v>
      </c>
      <c r="I121">
        <f t="shared" si="33"/>
        <v>7.6472168898991197E-5</v>
      </c>
      <c r="J121">
        <f t="shared" si="34"/>
        <v>1.9462002784933389E-19</v>
      </c>
      <c r="K121">
        <f t="shared" si="35"/>
        <v>6.4834847992974962E-16</v>
      </c>
      <c r="L121">
        <f t="shared" si="36"/>
        <v>1.1591579621536207E-12</v>
      </c>
      <c r="M121">
        <f t="shared" si="37"/>
        <v>9.154349667737449E-10</v>
      </c>
      <c r="N121">
        <f t="shared" si="38"/>
        <v>2.8713816843761972E-7</v>
      </c>
      <c r="O121">
        <f t="shared" si="39"/>
        <v>3.4386853743798983E-5</v>
      </c>
      <c r="P121">
        <f t="shared" si="40"/>
        <v>1.5555229492255736E-17</v>
      </c>
      <c r="Q121">
        <f t="shared" si="40"/>
        <v>3.8476553215398659E-15</v>
      </c>
      <c r="R121">
        <f t="shared" si="40"/>
        <v>2.6377848749066527E-12</v>
      </c>
      <c r="S121">
        <f t="shared" si="40"/>
        <v>1.3840240381432438E-9</v>
      </c>
      <c r="T121">
        <f t="shared" si="40"/>
        <v>3.5499292016622861E-7</v>
      </c>
      <c r="U121">
        <f t="shared" si="40"/>
        <v>3.8217666521814863E-5</v>
      </c>
      <c r="V121">
        <f t="shared" si="42"/>
        <v>1.5360609464406401E-17</v>
      </c>
      <c r="W121">
        <f t="shared" si="42"/>
        <v>3.1993068416101165E-15</v>
      </c>
      <c r="X121">
        <f t="shared" si="42"/>
        <v>1.478626912753032E-12</v>
      </c>
      <c r="Y121">
        <f t="shared" si="41"/>
        <v>4.6858907136949886E-10</v>
      </c>
      <c r="Z121">
        <f t="shared" si="41"/>
        <v>6.7854751728608892E-8</v>
      </c>
      <c r="AA121">
        <f t="shared" si="41"/>
        <v>3.8308127780158795E-6</v>
      </c>
    </row>
    <row r="122" spans="1:27">
      <c r="A122">
        <f t="shared" si="27"/>
        <v>3.0983866769659434</v>
      </c>
      <c r="B122">
        <v>9.60000000000006</v>
      </c>
      <c r="C122">
        <f t="shared" si="26"/>
        <v>0.20000000000000995</v>
      </c>
      <c r="D122">
        <f t="shared" si="28"/>
        <v>1.2015890341100528E-20</v>
      </c>
      <c r="E122">
        <f t="shared" si="29"/>
        <v>1.0760581509750979E-16</v>
      </c>
      <c r="F122">
        <f t="shared" si="30"/>
        <v>3.5450392255366271E-13</v>
      </c>
      <c r="G122">
        <f t="shared" si="31"/>
        <v>4.2964708191353209E-10</v>
      </c>
      <c r="H122">
        <f t="shared" si="32"/>
        <v>1.9156148986443943E-7</v>
      </c>
      <c r="I122">
        <f t="shared" si="33"/>
        <v>3.1420280932778038E-5</v>
      </c>
      <c r="J122">
        <f t="shared" si="34"/>
        <v>2.9417089679706804E-20</v>
      </c>
      <c r="K122">
        <f t="shared" si="35"/>
        <v>1.1969598072174276E-16</v>
      </c>
      <c r="L122">
        <f t="shared" si="36"/>
        <v>2.6138014199369808E-13</v>
      </c>
      <c r="M122">
        <f t="shared" si="37"/>
        <v>2.5212526073999584E-10</v>
      </c>
      <c r="N122">
        <f t="shared" si="38"/>
        <v>9.6591449966638402E-8</v>
      </c>
      <c r="O122">
        <f t="shared" si="39"/>
        <v>1.4128598947567803E-5</v>
      </c>
      <c r="P122">
        <f t="shared" si="40"/>
        <v>2.6800038740921034E-18</v>
      </c>
      <c r="Q122">
        <f t="shared" si="40"/>
        <v>7.5628955728140831E-16</v>
      </c>
      <c r="R122">
        <f t="shared" si="40"/>
        <v>6.1562853600433046E-13</v>
      </c>
      <c r="S122">
        <f t="shared" si="40"/>
        <v>3.8932442118373356E-10</v>
      </c>
      <c r="T122">
        <f t="shared" si="40"/>
        <v>1.2106915542771097E-7</v>
      </c>
      <c r="U122">
        <f t="shared" si="40"/>
        <v>1.5845936977807504E-5</v>
      </c>
      <c r="V122">
        <f t="shared" si="42"/>
        <v>2.6505867844123967E-18</v>
      </c>
      <c r="W122">
        <f t="shared" si="42"/>
        <v>6.3659357655966558E-16</v>
      </c>
      <c r="X122">
        <f t="shared" si="42"/>
        <v>3.5424839401063238E-13</v>
      </c>
      <c r="Y122">
        <f t="shared" si="41"/>
        <v>1.3719916044373771E-10</v>
      </c>
      <c r="Z122">
        <f t="shared" si="41"/>
        <v>2.4477705461072569E-8</v>
      </c>
      <c r="AA122">
        <f t="shared" si="41"/>
        <v>1.7173380302397016E-6</v>
      </c>
    </row>
    <row r="123" spans="1:27">
      <c r="A123">
        <f t="shared" si="27"/>
        <v>3.1304951684997167</v>
      </c>
      <c r="B123">
        <v>9.80000000000007</v>
      </c>
      <c r="C123">
        <f t="shared" si="26"/>
        <v>0.20000000000000995</v>
      </c>
      <c r="D123">
        <f t="shared" si="28"/>
        <v>1.7446249645164155E-21</v>
      </c>
      <c r="E123">
        <f t="shared" si="29"/>
        <v>1.9082741372926358E-17</v>
      </c>
      <c r="F123">
        <f t="shared" si="30"/>
        <v>7.6786516208974722E-14</v>
      </c>
      <c r="G123">
        <f t="shared" si="31"/>
        <v>1.1366707438362256E-10</v>
      </c>
      <c r="H123">
        <f t="shared" si="32"/>
        <v>6.1899895815519836E-8</v>
      </c>
      <c r="I123">
        <f t="shared" si="33"/>
        <v>1.2400827665454068E-5</v>
      </c>
      <c r="J123">
        <f t="shared" si="34"/>
        <v>4.2711599042384537E-21</v>
      </c>
      <c r="K123">
        <f t="shared" si="35"/>
        <v>2.1226803044259043E-17</v>
      </c>
      <c r="L123">
        <f t="shared" si="36"/>
        <v>5.6615651430105295E-14</v>
      </c>
      <c r="M123">
        <f t="shared" si="37"/>
        <v>6.6702049130385869E-11</v>
      </c>
      <c r="N123">
        <f t="shared" si="38"/>
        <v>3.1211913698499728E-8</v>
      </c>
      <c r="O123">
        <f t="shared" si="39"/>
        <v>5.5762175098926804E-6</v>
      </c>
      <c r="P123">
        <f t="shared" si="40"/>
        <v>4.4363177169059205E-19</v>
      </c>
      <c r="Q123">
        <f t="shared" si="40"/>
        <v>1.428263270321332E-16</v>
      </c>
      <c r="R123">
        <f t="shared" si="40"/>
        <v>1.3804679611414971E-13</v>
      </c>
      <c r="S123">
        <f t="shared" si="40"/>
        <v>1.0522232185176864E-10</v>
      </c>
      <c r="T123">
        <f t="shared" si="40"/>
        <v>3.967121983080314E-8</v>
      </c>
      <c r="U123">
        <f t="shared" si="40"/>
        <v>6.3124783673331373E-6</v>
      </c>
      <c r="V123">
        <f t="shared" si="42"/>
        <v>4.3936061178635365E-19</v>
      </c>
      <c r="W123">
        <f t="shared" si="42"/>
        <v>1.2159952398787416E-16</v>
      </c>
      <c r="X123">
        <f t="shared" si="42"/>
        <v>8.1431144684044422E-14</v>
      </c>
      <c r="Y123">
        <f t="shared" si="41"/>
        <v>3.8520272721382766E-11</v>
      </c>
      <c r="Z123">
        <f t="shared" si="41"/>
        <v>8.4593061323034111E-9</v>
      </c>
      <c r="AA123">
        <f t="shared" si="41"/>
        <v>7.3626085744045696E-7</v>
      </c>
    </row>
    <row r="124" spans="1:27">
      <c r="A124">
        <f t="shared" si="27"/>
        <v>3.1622776601683951</v>
      </c>
      <c r="B124">
        <v>10.000000000000099</v>
      </c>
      <c r="C124">
        <f t="shared" si="26"/>
        <v>0.20000000000002949</v>
      </c>
      <c r="D124">
        <f t="shared" si="28"/>
        <v>2.4332457341171919E-22</v>
      </c>
      <c r="E124">
        <f t="shared" si="29"/>
        <v>3.2507498317248981E-18</v>
      </c>
      <c r="F124">
        <f t="shared" si="30"/>
        <v>1.5976683980570772E-14</v>
      </c>
      <c r="G124">
        <f t="shared" si="31"/>
        <v>2.8886522279235559E-11</v>
      </c>
      <c r="H124">
        <f t="shared" si="32"/>
        <v>1.921362860178499E-8</v>
      </c>
      <c r="I124">
        <f t="shared" si="33"/>
        <v>4.7014199083783292E-6</v>
      </c>
      <c r="J124">
        <f t="shared" si="34"/>
        <v>5.9570290624617644E-22</v>
      </c>
      <c r="K124">
        <f t="shared" si="35"/>
        <v>3.6159912811102019E-18</v>
      </c>
      <c r="L124">
        <f t="shared" si="36"/>
        <v>1.1779807392111137E-14</v>
      </c>
      <c r="M124">
        <f t="shared" si="37"/>
        <v>1.6951172876788435E-11</v>
      </c>
      <c r="N124">
        <f t="shared" si="38"/>
        <v>9.6881280631102609E-9</v>
      </c>
      <c r="O124">
        <f t="shared" si="39"/>
        <v>2.1140637320111774E-6</v>
      </c>
      <c r="P124">
        <f t="shared" si="40"/>
        <v>7.055667104618043E-20</v>
      </c>
      <c r="Q124">
        <f t="shared" si="40"/>
        <v>2.5915324587350504E-17</v>
      </c>
      <c r="R124">
        <f t="shared" si="40"/>
        <v>2.9741450252853844E-14</v>
      </c>
      <c r="S124">
        <f t="shared" si="40"/>
        <v>2.73232487332332E-11</v>
      </c>
      <c r="T124">
        <f t="shared" si="40"/>
        <v>1.2489521992876439E-8</v>
      </c>
      <c r="U124">
        <f t="shared" si="40"/>
        <v>2.4160732779960269E-6</v>
      </c>
      <c r="V124">
        <f t="shared" si="42"/>
        <v>6.9960968139934258E-20</v>
      </c>
      <c r="W124">
        <f t="shared" si="42"/>
        <v>2.2299333306240303E-17</v>
      </c>
      <c r="X124">
        <f t="shared" si="42"/>
        <v>1.7961642860742707E-14</v>
      </c>
      <c r="Y124">
        <f t="shared" si="41"/>
        <v>1.0372075856444764E-11</v>
      </c>
      <c r="Z124">
        <f t="shared" si="41"/>
        <v>2.8013939297661783E-9</v>
      </c>
      <c r="AA124">
        <f t="shared" si="41"/>
        <v>3.0200954598484948E-7</v>
      </c>
    </row>
    <row r="125" spans="1:27">
      <c r="A125">
        <f t="shared" si="27"/>
        <v>3.1937438845342783</v>
      </c>
      <c r="B125">
        <v>10.200000000000101</v>
      </c>
      <c r="C125">
        <f t="shared" si="26"/>
        <v>0.20000000000000107</v>
      </c>
      <c r="D125">
        <f t="shared" si="28"/>
        <v>3.2599519819354049E-23</v>
      </c>
      <c r="E125">
        <f t="shared" si="29"/>
        <v>5.319461592561928E-19</v>
      </c>
      <c r="F125">
        <f t="shared" si="30"/>
        <v>3.1932260983244034E-15</v>
      </c>
      <c r="G125">
        <f t="shared" si="31"/>
        <v>7.0517544418772203E-12</v>
      </c>
      <c r="H125">
        <f t="shared" si="32"/>
        <v>5.7288863862327158E-9</v>
      </c>
      <c r="I125">
        <f t="shared" si="33"/>
        <v>1.7121773846891179E-6</v>
      </c>
      <c r="J125">
        <f t="shared" si="34"/>
        <v>7.9809566400677115E-23</v>
      </c>
      <c r="K125">
        <f t="shared" si="35"/>
        <v>5.9171353486460283E-19</v>
      </c>
      <c r="L125">
        <f t="shared" si="36"/>
        <v>2.3544052347451001E-15</v>
      </c>
      <c r="M125">
        <f t="shared" si="37"/>
        <v>4.1381066046447198E-12</v>
      </c>
      <c r="N125">
        <f t="shared" si="38"/>
        <v>2.8886883430064441E-9</v>
      </c>
      <c r="O125">
        <f t="shared" si="39"/>
        <v>7.6990615224359906E-7</v>
      </c>
      <c r="P125">
        <f t="shared" si="40"/>
        <v>1.078156345366499E-20</v>
      </c>
      <c r="Q125">
        <f t="shared" si="40"/>
        <v>4.517865091599828E-18</v>
      </c>
      <c r="R125">
        <f t="shared" si="40"/>
        <v>6.1563906877389548E-15</v>
      </c>
      <c r="S125">
        <f t="shared" si="40"/>
        <v>6.8168699900642133E-12</v>
      </c>
      <c r="T125">
        <f t="shared" si="40"/>
        <v>3.777846434413706E-9</v>
      </c>
      <c r="U125">
        <f t="shared" si="40"/>
        <v>8.8848177133631972E-7</v>
      </c>
      <c r="V125">
        <f t="shared" si="42"/>
        <v>1.0701753887264312E-20</v>
      </c>
      <c r="W125">
        <f t="shared" si="42"/>
        <v>3.926151556735225E-18</v>
      </c>
      <c r="X125">
        <f t="shared" si="42"/>
        <v>3.8019854529938542E-15</v>
      </c>
      <c r="Y125">
        <f t="shared" si="41"/>
        <v>2.6787633854194935E-12</v>
      </c>
      <c r="Z125">
        <f t="shared" si="41"/>
        <v>8.8915809140726193E-10</v>
      </c>
      <c r="AA125">
        <f t="shared" si="41"/>
        <v>1.1857561909272066E-7</v>
      </c>
    </row>
    <row r="126" spans="1:27">
      <c r="A126">
        <f t="shared" si="27"/>
        <v>3.2249030993194352</v>
      </c>
      <c r="B126">
        <v>10.4000000000001</v>
      </c>
      <c r="C126">
        <f t="shared" si="26"/>
        <v>0.19999999999999929</v>
      </c>
      <c r="D126">
        <f t="shared" si="28"/>
        <v>4.1954751601839369E-24</v>
      </c>
      <c r="E126">
        <f t="shared" si="29"/>
        <v>8.3617374106867633E-20</v>
      </c>
      <c r="F126">
        <f t="shared" si="30"/>
        <v>6.130803743653212E-16</v>
      </c>
      <c r="G126">
        <f t="shared" si="31"/>
        <v>1.65365085958399E-12</v>
      </c>
      <c r="H126">
        <f t="shared" si="32"/>
        <v>1.6408759364038717E-9</v>
      </c>
      <c r="I126">
        <f t="shared" si="33"/>
        <v>5.9898119690608033E-7</v>
      </c>
      <c r="J126">
        <f t="shared" si="34"/>
        <v>1.0271287897323579E-23</v>
      </c>
      <c r="K126">
        <f t="shared" si="35"/>
        <v>9.301229296975049E-20</v>
      </c>
      <c r="L126">
        <f t="shared" si="36"/>
        <v>4.5203176921378064E-16</v>
      </c>
      <c r="M126">
        <f t="shared" si="37"/>
        <v>9.7039447420112975E-13</v>
      </c>
      <c r="N126">
        <f t="shared" si="38"/>
        <v>8.2738229914987578E-10</v>
      </c>
      <c r="O126">
        <f t="shared" si="39"/>
        <v>2.6934084791685245E-7</v>
      </c>
      <c r="P126">
        <f t="shared" si="40"/>
        <v>1.5829005323291385E-21</v>
      </c>
      <c r="Q126">
        <f t="shared" si="40"/>
        <v>7.5672500438027066E-19</v>
      </c>
      <c r="R126">
        <f t="shared" si="40"/>
        <v>1.2243861945968553E-15</v>
      </c>
      <c r="S126">
        <f t="shared" si="40"/>
        <v>1.634052130933036E-12</v>
      </c>
      <c r="T126">
        <f t="shared" si="40"/>
        <v>1.0979207783752258E-9</v>
      </c>
      <c r="U126">
        <f t="shared" si="40"/>
        <v>3.1391723659179643E-7</v>
      </c>
      <c r="V126">
        <f t="shared" si="42"/>
        <v>1.572629244431815E-21</v>
      </c>
      <c r="W126">
        <f t="shared" si="42"/>
        <v>6.6371271141052017E-19</v>
      </c>
      <c r="X126">
        <f t="shared" si="42"/>
        <v>7.7235442538307461E-16</v>
      </c>
      <c r="Y126">
        <f t="shared" si="41"/>
        <v>6.636576567319063E-13</v>
      </c>
      <c r="Z126">
        <f t="shared" si="41"/>
        <v>2.7053847922535004E-10</v>
      </c>
      <c r="AA126">
        <f t="shared" si="41"/>
        <v>4.4576388674943983E-8</v>
      </c>
    </row>
    <row r="127" spans="1:27">
      <c r="A127">
        <f t="shared" si="27"/>
        <v>3.2557641192199567</v>
      </c>
      <c r="B127">
        <v>10.600000000000099</v>
      </c>
      <c r="C127">
        <f t="shared" si="26"/>
        <v>0.19999999999999929</v>
      </c>
      <c r="D127">
        <f t="shared" si="28"/>
        <v>5.1867940637722163E-25</v>
      </c>
      <c r="E127">
        <f t="shared" si="29"/>
        <v>1.2626217677688527E-20</v>
      </c>
      <c r="F127">
        <f t="shared" si="30"/>
        <v>1.1307147504159739E-16</v>
      </c>
      <c r="G127">
        <f t="shared" si="31"/>
        <v>3.7251036474983257E-13</v>
      </c>
      <c r="H127">
        <f t="shared" si="32"/>
        <v>4.5147029698406111E-10</v>
      </c>
      <c r="I127">
        <f t="shared" si="33"/>
        <v>2.0129153987182512E-7</v>
      </c>
      <c r="J127">
        <f t="shared" si="34"/>
        <v>1.2698217260043956E-24</v>
      </c>
      <c r="K127">
        <f t="shared" si="35"/>
        <v>1.4044849772920016E-20</v>
      </c>
      <c r="L127">
        <f t="shared" si="36"/>
        <v>8.3369001925037392E-17</v>
      </c>
      <c r="M127">
        <f t="shared" si="37"/>
        <v>2.1859632427296236E-13</v>
      </c>
      <c r="N127">
        <f t="shared" si="38"/>
        <v>2.2764581040489463E-10</v>
      </c>
      <c r="O127">
        <f t="shared" si="39"/>
        <v>9.0513749526042826E-8</v>
      </c>
      <c r="P127">
        <f t="shared" si="40"/>
        <v>2.2328200729639851E-22</v>
      </c>
      <c r="Q127">
        <f t="shared" si="40"/>
        <v>1.2177864334325726E-19</v>
      </c>
      <c r="R127">
        <f t="shared" si="40"/>
        <v>2.3395853669514684E-16</v>
      </c>
      <c r="S127">
        <f t="shared" si="40"/>
        <v>3.763353588930351E-13</v>
      </c>
      <c r="T127">
        <f t="shared" si="40"/>
        <v>3.0656737057385285E-10</v>
      </c>
      <c r="U127">
        <f t="shared" si="40"/>
        <v>1.0656387980418273E-7</v>
      </c>
      <c r="V127">
        <f t="shared" si="42"/>
        <v>2.2201218557039413E-22</v>
      </c>
      <c r="W127">
        <f t="shared" si="42"/>
        <v>1.0773379357033724E-19</v>
      </c>
      <c r="X127">
        <f t="shared" si="42"/>
        <v>1.5058953477010945E-16</v>
      </c>
      <c r="Y127">
        <f t="shared" si="41"/>
        <v>1.5773903462007274E-13</v>
      </c>
      <c r="Z127">
        <f t="shared" si="41"/>
        <v>7.8921560168958225E-11</v>
      </c>
      <c r="AA127">
        <f t="shared" si="41"/>
        <v>1.6050130278139901E-8</v>
      </c>
    </row>
    <row r="128" spans="1:27">
      <c r="A128">
        <f t="shared" si="27"/>
        <v>3.286335345031012</v>
      </c>
      <c r="B128">
        <v>10.8000000000001</v>
      </c>
      <c r="C128">
        <f t="shared" si="26"/>
        <v>0.20000000000000107</v>
      </c>
      <c r="D128">
        <f t="shared" si="28"/>
        <v>6.1598162755599255E-26</v>
      </c>
      <c r="E128">
        <f t="shared" si="29"/>
        <v>1.8314746952507812E-21</v>
      </c>
      <c r="F128">
        <f t="shared" si="30"/>
        <v>2.0032705395923599E-17</v>
      </c>
      <c r="G128">
        <f t="shared" si="31"/>
        <v>8.0609050216240271E-14</v>
      </c>
      <c r="H128">
        <f t="shared" si="32"/>
        <v>1.1932557119777139E-10</v>
      </c>
      <c r="I128">
        <f t="shared" si="33"/>
        <v>6.498135423404442E-8</v>
      </c>
      <c r="J128">
        <f t="shared" si="34"/>
        <v>1.5080352986316247E-25</v>
      </c>
      <c r="K128">
        <f t="shared" si="35"/>
        <v>2.0372519795184415E-21</v>
      </c>
      <c r="L128">
        <f t="shared" si="36"/>
        <v>1.4770362322611012E-17</v>
      </c>
      <c r="M128">
        <f t="shared" si="37"/>
        <v>4.7302957844511049E-14</v>
      </c>
      <c r="N128">
        <f t="shared" si="38"/>
        <v>6.0167781886883746E-11</v>
      </c>
      <c r="O128">
        <f t="shared" si="39"/>
        <v>2.9219837181178148E-8</v>
      </c>
      <c r="P128">
        <f t="shared" si="40"/>
        <v>3.0260914686049138E-23</v>
      </c>
      <c r="Q128">
        <f t="shared" si="40"/>
        <v>1.8829223014534382E-20</v>
      </c>
      <c r="R128">
        <f t="shared" si="40"/>
        <v>4.2952415227778875E-17</v>
      </c>
      <c r="S128">
        <f t="shared" si="40"/>
        <v>8.3274563038743862E-14</v>
      </c>
      <c r="T128">
        <f t="shared" si="40"/>
        <v>8.2244918456091635E-11</v>
      </c>
      <c r="U128">
        <f t="shared" si="40"/>
        <v>3.4756265501984387E-8</v>
      </c>
      <c r="V128">
        <f t="shared" si="42"/>
        <v>3.0110111156185973E-23</v>
      </c>
      <c r="W128">
        <f t="shared" si="42"/>
        <v>1.6791971035015939E-20</v>
      </c>
      <c r="X128">
        <f t="shared" si="42"/>
        <v>2.8182052905167863E-17</v>
      </c>
      <c r="Y128">
        <f t="shared" si="41"/>
        <v>3.5971605194232813E-14</v>
      </c>
      <c r="Z128">
        <f t="shared" si="41"/>
        <v>2.2077136569207889E-11</v>
      </c>
      <c r="AA128">
        <f t="shared" si="41"/>
        <v>5.5364283208062393E-9</v>
      </c>
    </row>
    <row r="129" spans="1:27">
      <c r="A129">
        <f t="shared" si="27"/>
        <v>3.3166247903554149</v>
      </c>
      <c r="B129">
        <v>11.000000000000099</v>
      </c>
      <c r="C129">
        <f t="shared" si="26"/>
        <v>0.19999999999999929</v>
      </c>
      <c r="D129">
        <f t="shared" si="28"/>
        <v>7.0273284624637882E-27</v>
      </c>
      <c r="E129">
        <f t="shared" si="29"/>
        <v>2.5520096557143854E-22</v>
      </c>
      <c r="F129">
        <f t="shared" si="30"/>
        <v>3.4094151867007028E-18</v>
      </c>
      <c r="G129">
        <f t="shared" si="31"/>
        <v>1.6756487523240935E-14</v>
      </c>
      <c r="H129">
        <f t="shared" si="32"/>
        <v>3.0296440159326458E-11</v>
      </c>
      <c r="I129">
        <f t="shared" si="33"/>
        <v>2.0151423683007186E-8</v>
      </c>
      <c r="J129">
        <f t="shared" si="34"/>
        <v>1.7204180940462853E-26</v>
      </c>
      <c r="K129">
        <f t="shared" si="35"/>
        <v>2.8387434106166585E-22</v>
      </c>
      <c r="L129">
        <f t="shared" si="36"/>
        <v>2.5138041328171842E-18</v>
      </c>
      <c r="M129">
        <f t="shared" si="37"/>
        <v>9.8330326533763111E-15</v>
      </c>
      <c r="N129">
        <f t="shared" si="38"/>
        <v>1.5276437272897172E-11</v>
      </c>
      <c r="O129">
        <f t="shared" si="39"/>
        <v>9.0613888541879227E-9</v>
      </c>
      <c r="P129">
        <f t="shared" si="40"/>
        <v>3.940384438224937E-24</v>
      </c>
      <c r="Q129">
        <f t="shared" si="40"/>
        <v>2.7971894897040068E-21</v>
      </c>
      <c r="R129">
        <f t="shared" si="40"/>
        <v>7.5764280463900388E-18</v>
      </c>
      <c r="S129">
        <f t="shared" si="40"/>
        <v>1.7704265794707767E-14</v>
      </c>
      <c r="T129">
        <f t="shared" si="40"/>
        <v>2.1199247266702187E-11</v>
      </c>
      <c r="U129">
        <f t="shared" si="40"/>
        <v>1.0891417570587051E-8</v>
      </c>
      <c r="V129">
        <f t="shared" si="42"/>
        <v>3.9231802572844743E-24</v>
      </c>
      <c r="W129">
        <f t="shared" si="42"/>
        <v>2.5133151486423411E-21</v>
      </c>
      <c r="X129">
        <f t="shared" si="42"/>
        <v>5.0626239135728547E-18</v>
      </c>
      <c r="Y129">
        <f t="shared" si="41"/>
        <v>7.8712331413314561E-15</v>
      </c>
      <c r="Z129">
        <f t="shared" si="41"/>
        <v>5.9228099938050157E-12</v>
      </c>
      <c r="AA129">
        <f t="shared" si="41"/>
        <v>1.8300287163991283E-9</v>
      </c>
    </row>
    <row r="130" spans="1:27">
      <c r="A130">
        <f t="shared" si="27"/>
        <v>3.3466401061363173</v>
      </c>
      <c r="B130">
        <v>11.200000000000101</v>
      </c>
      <c r="C130">
        <f t="shared" si="26"/>
        <v>0.20000000000000107</v>
      </c>
      <c r="D130">
        <f t="shared" si="28"/>
        <v>7.7013909836949882E-28</v>
      </c>
      <c r="E130">
        <f t="shared" si="29"/>
        <v>3.4160178277459203E-23</v>
      </c>
      <c r="F130">
        <f t="shared" si="30"/>
        <v>5.5741237094581572E-19</v>
      </c>
      <c r="G130">
        <f t="shared" si="31"/>
        <v>3.346097531603412E-15</v>
      </c>
      <c r="H130">
        <f t="shared" si="32"/>
        <v>7.3893477645758705E-12</v>
      </c>
      <c r="I130">
        <f t="shared" si="33"/>
        <v>6.0031491681307928E-9</v>
      </c>
      <c r="J130">
        <f t="shared" si="34"/>
        <v>1.8854408853159612E-27</v>
      </c>
      <c r="K130">
        <f t="shared" si="35"/>
        <v>3.7998281383258406E-23</v>
      </c>
      <c r="L130">
        <f t="shared" si="36"/>
        <v>4.1098705937395245E-19</v>
      </c>
      <c r="M130">
        <f t="shared" si="37"/>
        <v>1.9635550853962302E-15</v>
      </c>
      <c r="N130">
        <f t="shared" si="38"/>
        <v>3.7259462504348496E-12</v>
      </c>
      <c r="O130">
        <f t="shared" si="39"/>
        <v>2.6994057500760288E-9</v>
      </c>
      <c r="P130">
        <f t="shared" si="40"/>
        <v>4.9297325689528925E-25</v>
      </c>
      <c r="Q130">
        <f t="shared" si="40"/>
        <v>3.9924510205093046E-22</v>
      </c>
      <c r="R130">
        <f t="shared" si="40"/>
        <v>1.284013640792437E-18</v>
      </c>
      <c r="S130">
        <f t="shared" si="40"/>
        <v>3.6163603610297879E-15</v>
      </c>
      <c r="T130">
        <f t="shared" si="40"/>
        <v>5.2500087510660652E-12</v>
      </c>
      <c r="U130">
        <f t="shared" si="40"/>
        <v>3.2791700030222644E-9</v>
      </c>
      <c r="V130">
        <f t="shared" si="42"/>
        <v>4.9108781600997333E-25</v>
      </c>
      <c r="W130">
        <f t="shared" si="42"/>
        <v>3.6124682066767204E-22</v>
      </c>
      <c r="X130">
        <f t="shared" si="42"/>
        <v>8.730265814184845E-19</v>
      </c>
      <c r="Y130">
        <f t="shared" si="41"/>
        <v>1.6528052756335577E-15</v>
      </c>
      <c r="Z130">
        <f t="shared" si="41"/>
        <v>1.5240625006312156E-12</v>
      </c>
      <c r="AA130">
        <f t="shared" si="41"/>
        <v>5.7976425294623555E-10</v>
      </c>
    </row>
    <row r="131" spans="1:27">
      <c r="A131">
        <f t="shared" si="27"/>
        <v>3.3763886032268413</v>
      </c>
      <c r="B131">
        <v>11.4000000000001</v>
      </c>
      <c r="C131">
        <f t="shared" si="26"/>
        <v>0.19999999999999929</v>
      </c>
      <c r="D131">
        <f t="shared" si="28"/>
        <v>8.1078752409908021E-29</v>
      </c>
      <c r="E131">
        <f t="shared" si="29"/>
        <v>4.3925519867421037E-24</v>
      </c>
      <c r="F131">
        <f t="shared" si="30"/>
        <v>8.7545188264963132E-20</v>
      </c>
      <c r="G131">
        <f t="shared" si="31"/>
        <v>6.4187900383920249E-16</v>
      </c>
      <c r="H131">
        <f t="shared" si="32"/>
        <v>1.7313288939422507E-12</v>
      </c>
      <c r="I131">
        <f t="shared" si="33"/>
        <v>1.7179538858554796E-9</v>
      </c>
      <c r="J131">
        <f t="shared" si="34"/>
        <v>1.9849556404511582E-28</v>
      </c>
      <c r="K131">
        <f t="shared" si="35"/>
        <v>4.8860818297588739E-24</v>
      </c>
      <c r="L131">
        <f t="shared" si="36"/>
        <v>6.4548153867316556E-20</v>
      </c>
      <c r="M131">
        <f t="shared" si="37"/>
        <v>3.7666707867704619E-16</v>
      </c>
      <c r="N131">
        <f t="shared" si="38"/>
        <v>8.7299158277251629E-13</v>
      </c>
      <c r="O131">
        <f t="shared" si="39"/>
        <v>7.7250364233206425E-10</v>
      </c>
      <c r="P131">
        <f t="shared" si="40"/>
        <v>5.9256547673097756E-26</v>
      </c>
      <c r="Q131">
        <f t="shared" si="40"/>
        <v>5.475017690877036E-23</v>
      </c>
      <c r="R131">
        <f t="shared" si="40"/>
        <v>2.0907542711438215E-19</v>
      </c>
      <c r="S131">
        <f t="shared" si="40"/>
        <v>7.0973087788457298E-16</v>
      </c>
      <c r="T131">
        <f t="shared" si="40"/>
        <v>1.2491880898804184E-12</v>
      </c>
      <c r="U131">
        <f t="shared" si="40"/>
        <v>9.485750050269171E-10</v>
      </c>
      <c r="V131">
        <f t="shared" si="42"/>
        <v>5.9058052109052642E-26</v>
      </c>
      <c r="W131">
        <f t="shared" si="42"/>
        <v>4.9864095079011485E-23</v>
      </c>
      <c r="X131">
        <f t="shared" si="42"/>
        <v>1.4452727324706558E-19</v>
      </c>
      <c r="Y131">
        <f t="shared" si="41"/>
        <v>3.3306379920752679E-16</v>
      </c>
      <c r="Z131">
        <f t="shared" si="41"/>
        <v>3.7619650710790207E-13</v>
      </c>
      <c r="AA131">
        <f t="shared" si="41"/>
        <v>1.7607136269485285E-10</v>
      </c>
    </row>
    <row r="132" spans="1:27">
      <c r="A132">
        <f t="shared" si="27"/>
        <v>3.4058772731853098</v>
      </c>
      <c r="B132">
        <v>11.6000000000002</v>
      </c>
      <c r="C132">
        <f t="shared" si="26"/>
        <v>0.20000000000010054</v>
      </c>
      <c r="D132">
        <f t="shared" si="28"/>
        <v>8.1998577427167823E-30</v>
      </c>
      <c r="E132">
        <f t="shared" si="29"/>
        <v>5.4259410005132015E-25</v>
      </c>
      <c r="F132">
        <f t="shared" si="30"/>
        <v>1.3208373291180322E-20</v>
      </c>
      <c r="G132">
        <f t="shared" si="31"/>
        <v>1.1828484895940412E-16</v>
      </c>
      <c r="H132">
        <f t="shared" si="32"/>
        <v>3.8968565868660604E-13</v>
      </c>
      <c r="I132">
        <f t="shared" si="33"/>
        <v>4.7228618773021331E-10</v>
      </c>
      <c r="J132">
        <f t="shared" si="34"/>
        <v>2.0074746334298267E-29</v>
      </c>
      <c r="K132">
        <f t="shared" si="35"/>
        <v>6.0355783635504629E-25</v>
      </c>
      <c r="L132">
        <f t="shared" si="36"/>
        <v>9.7386975621740179E-21</v>
      </c>
      <c r="M132">
        <f t="shared" si="37"/>
        <v>6.9411849028879675E-17</v>
      </c>
      <c r="N132">
        <f t="shared" si="38"/>
        <v>1.9649201324535744E-13</v>
      </c>
      <c r="O132">
        <f t="shared" si="39"/>
        <v>2.1237054338221436E-10</v>
      </c>
      <c r="P132">
        <f t="shared" si="40"/>
        <v>6.8434886584626548E-27</v>
      </c>
      <c r="Q132">
        <f t="shared" si="40"/>
        <v>7.2137265814253896E-24</v>
      </c>
      <c r="R132">
        <f t="shared" si="40"/>
        <v>3.2708796780494099E-20</v>
      </c>
      <c r="S132">
        <f t="shared" si="40"/>
        <v>1.3382705499256763E-16</v>
      </c>
      <c r="T132">
        <f t="shared" si="40"/>
        <v>2.8557741833275181E-13</v>
      </c>
      <c r="U132">
        <f t="shared" si="40"/>
        <v>2.6363777748547342E-10</v>
      </c>
      <c r="V132">
        <f t="shared" si="42"/>
        <v>6.8234139121283559E-27</v>
      </c>
      <c r="W132">
        <f t="shared" si="42"/>
        <v>6.6101687450703436E-24</v>
      </c>
      <c r="X132">
        <f t="shared" si="42"/>
        <v>2.2970099218320081E-20</v>
      </c>
      <c r="Y132">
        <f t="shared" si="41"/>
        <v>6.4415205963687958E-17</v>
      </c>
      <c r="Z132">
        <f t="shared" si="41"/>
        <v>8.9085405087394368E-14</v>
      </c>
      <c r="AA132">
        <f t="shared" si="41"/>
        <v>5.1267234103259063E-11</v>
      </c>
    </row>
    <row r="133" spans="1:27">
      <c r="A133">
        <f t="shared" si="27"/>
        <v>3.4351128074635628</v>
      </c>
      <c r="B133">
        <v>11.8000000000002</v>
      </c>
      <c r="C133">
        <f t="shared" si="26"/>
        <v>0.19999999999999929</v>
      </c>
      <c r="D133">
        <f t="shared" si="28"/>
        <v>7.966530796921654E-31</v>
      </c>
      <c r="E133">
        <f t="shared" si="29"/>
        <v>6.4386806452267351E-26</v>
      </c>
      <c r="F133">
        <f t="shared" si="30"/>
        <v>1.9143883754005303E-21</v>
      </c>
      <c r="G133">
        <f t="shared" si="31"/>
        <v>2.0939616822023395E-17</v>
      </c>
      <c r="H133">
        <f t="shared" si="32"/>
        <v>8.4258346067373713E-14</v>
      </c>
      <c r="I133">
        <f t="shared" si="33"/>
        <v>1.2472762358195175E-10</v>
      </c>
      <c r="J133">
        <f t="shared" si="34"/>
        <v>1.9503519442715405E-30</v>
      </c>
      <c r="K133">
        <f t="shared" si="35"/>
        <v>7.162105446496011E-26</v>
      </c>
      <c r="L133">
        <f t="shared" si="36"/>
        <v>1.4115023094491445E-21</v>
      </c>
      <c r="M133">
        <f t="shared" si="37"/>
        <v>1.2287774253080461E-17</v>
      </c>
      <c r="N133">
        <f t="shared" si="38"/>
        <v>4.2485761747822206E-14</v>
      </c>
      <c r="O133">
        <f t="shared" si="39"/>
        <v>5.608564019662279E-11</v>
      </c>
      <c r="P133">
        <f t="shared" si="40"/>
        <v>7.5935871012816613E-28</v>
      </c>
      <c r="Q133">
        <f t="shared" si="40"/>
        <v>9.1319189606263922E-25</v>
      </c>
      <c r="R133">
        <f t="shared" si="40"/>
        <v>4.9164810000231736E-21</v>
      </c>
      <c r="S133">
        <f t="shared" si="40"/>
        <v>2.424500970914036E-17</v>
      </c>
      <c r="T133">
        <f t="shared" si="40"/>
        <v>6.2726074885915953E-14</v>
      </c>
      <c r="U133">
        <f t="shared" si="40"/>
        <v>7.0399865194293433E-11</v>
      </c>
      <c r="V133">
        <f t="shared" si="42"/>
        <v>7.574083581838946E-28</v>
      </c>
      <c r="W133">
        <f t="shared" si="42"/>
        <v>8.4157084159767915E-25</v>
      </c>
      <c r="X133">
        <f t="shared" si="42"/>
        <v>3.5049786905740295E-21</v>
      </c>
      <c r="Y133">
        <f t="shared" si="41"/>
        <v>1.1957235456059899E-17</v>
      </c>
      <c r="Z133">
        <f t="shared" si="41"/>
        <v>2.0240313138093747E-14</v>
      </c>
      <c r="AA133">
        <f t="shared" si="41"/>
        <v>1.4314224997670643E-11</v>
      </c>
    </row>
    <row r="134" spans="1:27">
      <c r="A134">
        <f t="shared" si="27"/>
        <v>3.4641016151377837</v>
      </c>
      <c r="B134">
        <v>12.000000000000201</v>
      </c>
      <c r="C134">
        <f t="shared" si="26"/>
        <v>0.20000000000000107</v>
      </c>
      <c r="D134">
        <f t="shared" si="28"/>
        <v>7.4352913653979161E-32</v>
      </c>
      <c r="E134">
        <f t="shared" si="29"/>
        <v>7.3398051982505659E-27</v>
      </c>
      <c r="F134">
        <f t="shared" si="30"/>
        <v>2.6654871530557272E-22</v>
      </c>
      <c r="G134">
        <f t="shared" si="31"/>
        <v>3.5610180232804719E-18</v>
      </c>
      <c r="H134">
        <f t="shared" si="32"/>
        <v>1.7501580420565964E-14</v>
      </c>
      <c r="I134">
        <f t="shared" si="33"/>
        <v>3.1643599720403341E-11</v>
      </c>
      <c r="J134">
        <f t="shared" si="34"/>
        <v>1.8202948485848722E-31</v>
      </c>
      <c r="K134">
        <f t="shared" si="35"/>
        <v>8.1644768055985697E-27</v>
      </c>
      <c r="L134">
        <f t="shared" si="36"/>
        <v>1.9652967604120681E-22</v>
      </c>
      <c r="M134">
        <f t="shared" si="37"/>
        <v>2.0896746083337842E-18</v>
      </c>
      <c r="N134">
        <f t="shared" si="38"/>
        <v>8.8248584343674636E-15</v>
      </c>
      <c r="O134">
        <f t="shared" si="39"/>
        <v>1.4229017578278498E-11</v>
      </c>
      <c r="P134">
        <f t="shared" si="40"/>
        <v>8.0955176977075823E-29</v>
      </c>
      <c r="Q134">
        <f t="shared" si="40"/>
        <v>1.110689435043466E-25</v>
      </c>
      <c r="R134">
        <f t="shared" si="40"/>
        <v>7.1002294325572405E-22</v>
      </c>
      <c r="S134">
        <f t="shared" si="40"/>
        <v>4.2201610467310953E-18</v>
      </c>
      <c r="T134">
        <f t="shared" si="40"/>
        <v>1.3237335675636839E-14</v>
      </c>
      <c r="U134">
        <f t="shared" si="40"/>
        <v>1.8061933292648637E-11</v>
      </c>
      <c r="V134">
        <f t="shared" si="42"/>
        <v>8.0773147492217332E-29</v>
      </c>
      <c r="W134">
        <f t="shared" si="42"/>
        <v>1.0290446669874803E-25</v>
      </c>
      <c r="X134">
        <f t="shared" si="42"/>
        <v>5.1349326721451724E-22</v>
      </c>
      <c r="Y134">
        <f t="shared" si="41"/>
        <v>2.1304864383973111E-18</v>
      </c>
      <c r="Z134">
        <f t="shared" si="41"/>
        <v>4.4124772412693758E-15</v>
      </c>
      <c r="AA134">
        <f t="shared" si="41"/>
        <v>3.8329157143701396E-12</v>
      </c>
    </row>
    <row r="135" spans="1:27">
      <c r="A135">
        <f t="shared" si="27"/>
        <v>3.4928498393146246</v>
      </c>
      <c r="B135">
        <v>12.2000000000002</v>
      </c>
      <c r="C135">
        <f t="shared" si="26"/>
        <v>0.19999999999999929</v>
      </c>
      <c r="D135">
        <f t="shared" si="28"/>
        <v>6.666450180715847E-33</v>
      </c>
      <c r="E135">
        <f t="shared" si="29"/>
        <v>8.0378533116081123E-28</v>
      </c>
      <c r="F135">
        <f t="shared" si="30"/>
        <v>3.5652585704834374E-23</v>
      </c>
      <c r="G135">
        <f t="shared" si="31"/>
        <v>5.8176488912518493E-19</v>
      </c>
      <c r="H135">
        <f t="shared" si="32"/>
        <v>3.4922835605037809E-15</v>
      </c>
      <c r="I135">
        <f t="shared" si="33"/>
        <v>7.712177387940765E-12</v>
      </c>
      <c r="J135">
        <f t="shared" si="34"/>
        <v>1.6320685129809059E-32</v>
      </c>
      <c r="K135">
        <f t="shared" si="35"/>
        <v>8.9409548560048564E-28</v>
      </c>
      <c r="L135">
        <f t="shared" si="36"/>
        <v>2.6287093939169214E-23</v>
      </c>
      <c r="M135">
        <f t="shared" si="37"/>
        <v>3.4139094744179218E-19</v>
      </c>
      <c r="N135">
        <f t="shared" si="38"/>
        <v>1.7609214307240266E-15</v>
      </c>
      <c r="O135">
        <f t="shared" si="39"/>
        <v>3.4678958332624351E-12</v>
      </c>
      <c r="P135">
        <f t="shared" si="40"/>
        <v>8.2922138743070153E-30</v>
      </c>
      <c r="Q135">
        <f t="shared" si="40"/>
        <v>1.2979305467016562E-26</v>
      </c>
      <c r="R135">
        <f t="shared" si="40"/>
        <v>9.851868821334645E-23</v>
      </c>
      <c r="S135">
        <f t="shared" si="40"/>
        <v>7.0577115936296512E-19</v>
      </c>
      <c r="T135">
        <f t="shared" si="40"/>
        <v>2.6839923422994033E-15</v>
      </c>
      <c r="U135">
        <f t="shared" si="40"/>
        <v>4.4523045247050387E-12</v>
      </c>
      <c r="V135">
        <f t="shared" si="42"/>
        <v>8.2758931891772066E-30</v>
      </c>
      <c r="W135">
        <f t="shared" si="42"/>
        <v>1.2085209981416077E-26</v>
      </c>
      <c r="X135">
        <f t="shared" si="42"/>
        <v>7.2231594274177236E-23</v>
      </c>
      <c r="Y135">
        <f t="shared" si="41"/>
        <v>3.6438021192117294E-19</v>
      </c>
      <c r="Z135">
        <f t="shared" si="41"/>
        <v>9.2307091157537679E-16</v>
      </c>
      <c r="AA135">
        <f t="shared" si="41"/>
        <v>9.8440869144260361E-13</v>
      </c>
    </row>
    <row r="136" spans="1:27">
      <c r="A136">
        <f t="shared" si="27"/>
        <v>3.5213633723318303</v>
      </c>
      <c r="B136">
        <v>12.400000000000199</v>
      </c>
      <c r="C136">
        <f t="shared" si="26"/>
        <v>0.19999999999999929</v>
      </c>
      <c r="D136">
        <f t="shared" si="28"/>
        <v>5.7419729161813005E-34</v>
      </c>
      <c r="E136">
        <f t="shared" si="29"/>
        <v>8.4560097358883579E-29</v>
      </c>
      <c r="F136">
        <f t="shared" si="30"/>
        <v>4.5811585972000782E-24</v>
      </c>
      <c r="G136">
        <f t="shared" si="31"/>
        <v>9.1304187878499027E-20</v>
      </c>
      <c r="H136">
        <f t="shared" si="32"/>
        <v>6.6943988953941923E-16</v>
      </c>
      <c r="I136">
        <f t="shared" si="33"/>
        <v>1.8056683838930547E-12</v>
      </c>
      <c r="J136">
        <f t="shared" si="34"/>
        <v>1.4057396282653022E-33</v>
      </c>
      <c r="K136">
        <f t="shared" si="35"/>
        <v>9.4060936893844985E-29</v>
      </c>
      <c r="L136">
        <f t="shared" si="36"/>
        <v>3.3777450923707287E-24</v>
      </c>
      <c r="M136">
        <f t="shared" si="37"/>
        <v>5.3579072556468574E-20</v>
      </c>
      <c r="N136">
        <f t="shared" si="38"/>
        <v>3.3755307312486261E-16</v>
      </c>
      <c r="O136">
        <f t="shared" si="39"/>
        <v>8.1194577740754307E-13</v>
      </c>
      <c r="P136">
        <f t="shared" si="40"/>
        <v>8.1606468471765889E-31</v>
      </c>
      <c r="Q136">
        <f t="shared" si="40"/>
        <v>1.4572648417641389E-27</v>
      </c>
      <c r="R136">
        <f t="shared" si="40"/>
        <v>1.3133881068828921E-23</v>
      </c>
      <c r="S136">
        <f t="shared" si="40"/>
        <v>1.1340364425960535E-19</v>
      </c>
      <c r="T136">
        <f t="shared" si="40"/>
        <v>5.2286573679948997E-16</v>
      </c>
      <c r="U136">
        <f t="shared" si="40"/>
        <v>1.0544687389499435E-12</v>
      </c>
      <c r="V136">
        <f t="shared" si="42"/>
        <v>8.1465894508939358E-31</v>
      </c>
      <c r="W136">
        <f t="shared" si="42"/>
        <v>1.3632039048702939E-27</v>
      </c>
      <c r="X136">
        <f t="shared" si="42"/>
        <v>9.7561359764581927E-24</v>
      </c>
      <c r="Y136">
        <f t="shared" si="41"/>
        <v>5.9824571703136776E-20</v>
      </c>
      <c r="Z136">
        <f t="shared" si="41"/>
        <v>1.8531266367462736E-16</v>
      </c>
      <c r="AA136">
        <f t="shared" si="41"/>
        <v>2.4252296154240046E-13</v>
      </c>
    </row>
    <row r="137" spans="1:27">
      <c r="A137">
        <f t="shared" si="27"/>
        <v>3.5496478698597977</v>
      </c>
      <c r="B137">
        <v>12.6000000000002</v>
      </c>
      <c r="C137">
        <f t="shared" si="26"/>
        <v>0.20000000000000107</v>
      </c>
      <c r="D137">
        <f t="shared" si="28"/>
        <v>4.7511568157964232E-35</v>
      </c>
      <c r="E137">
        <f t="shared" si="29"/>
        <v>8.5459942431708223E-30</v>
      </c>
      <c r="F137">
        <f t="shared" si="30"/>
        <v>5.6549835386299026E-25</v>
      </c>
      <c r="G137">
        <f t="shared" si="31"/>
        <v>1.3765931757576961E-20</v>
      </c>
      <c r="H137">
        <f t="shared" si="32"/>
        <v>1.2327794822529183E-16</v>
      </c>
      <c r="I137">
        <f t="shared" si="33"/>
        <v>4.0613526481479958E-13</v>
      </c>
      <c r="J137">
        <f t="shared" si="34"/>
        <v>1.1631697873820026E-34</v>
      </c>
      <c r="K137">
        <f t="shared" si="35"/>
        <v>9.5061885015391864E-30</v>
      </c>
      <c r="L137">
        <f t="shared" si="36"/>
        <v>4.1694895493726538E-25</v>
      </c>
      <c r="M137">
        <f t="shared" si="37"/>
        <v>8.0781163885725595E-21</v>
      </c>
      <c r="N137">
        <f t="shared" si="38"/>
        <v>6.2160697207041225E-17</v>
      </c>
      <c r="O137">
        <f t="shared" si="39"/>
        <v>1.826247921623917E-13</v>
      </c>
      <c r="P137">
        <f t="shared" si="40"/>
        <v>7.7162607319758411E-32</v>
      </c>
      <c r="Q137">
        <f t="shared" si="40"/>
        <v>1.5720043425161773E-28</v>
      </c>
      <c r="R137">
        <f t="shared" si="40"/>
        <v>1.6822702270018468E-24</v>
      </c>
      <c r="S137">
        <f t="shared" si="40"/>
        <v>1.7507266199286211E-20</v>
      </c>
      <c r="T137">
        <f t="shared" si="40"/>
        <v>9.7864980863887573E-17</v>
      </c>
      <c r="U137">
        <f t="shared" si="40"/>
        <v>2.3994448794840722E-13</v>
      </c>
      <c r="V137">
        <f t="shared" si="42"/>
        <v>7.704629034102021E-32</v>
      </c>
      <c r="W137">
        <f t="shared" si="42"/>
        <v>1.4769424575007854E-28</v>
      </c>
      <c r="X137">
        <f t="shared" si="42"/>
        <v>1.2653212720645814E-24</v>
      </c>
      <c r="Y137">
        <f t="shared" si="41"/>
        <v>9.4291498107136516E-21</v>
      </c>
      <c r="Z137">
        <f t="shared" si="41"/>
        <v>3.5704283656846348E-17</v>
      </c>
      <c r="AA137">
        <f t="shared" si="41"/>
        <v>5.7319695786015516E-14</v>
      </c>
    </row>
    <row r="138" spans="1:27">
      <c r="A138">
        <f t="shared" si="27"/>
        <v>3.5777087639996914</v>
      </c>
      <c r="B138">
        <v>12.8000000000002</v>
      </c>
      <c r="C138">
        <f t="shared" si="26"/>
        <v>0.19999999999999929</v>
      </c>
      <c r="D138">
        <f t="shared" si="28"/>
        <v>3.7766878676842769E-36</v>
      </c>
      <c r="E138">
        <f t="shared" si="29"/>
        <v>8.2972317499713951E-31</v>
      </c>
      <c r="F138">
        <f t="shared" si="30"/>
        <v>6.7059585708430101E-26</v>
      </c>
      <c r="G138">
        <f t="shared" si="31"/>
        <v>1.9938571023019478E-21</v>
      </c>
      <c r="H138">
        <f t="shared" si="32"/>
        <v>2.1808847283319709E-17</v>
      </c>
      <c r="I138">
        <f t="shared" si="33"/>
        <v>8.7756018524454073E-14</v>
      </c>
      <c r="J138">
        <f t="shared" si="34"/>
        <v>9.2460202733302847E-36</v>
      </c>
      <c r="K138">
        <f t="shared" si="35"/>
        <v>9.2294760342500436E-31</v>
      </c>
      <c r="L138">
        <f t="shared" si="36"/>
        <v>4.9443864847094136E-26</v>
      </c>
      <c r="M138">
        <f t="shared" si="37"/>
        <v>1.1700341116184783E-21</v>
      </c>
      <c r="N138">
        <f t="shared" si="38"/>
        <v>1.0996720597065493E-17</v>
      </c>
      <c r="O138">
        <f t="shared" si="39"/>
        <v>3.9460805382993715E-14</v>
      </c>
      <c r="P138">
        <f t="shared" si="40"/>
        <v>7.0099904225080822E-33</v>
      </c>
      <c r="Q138">
        <f t="shared" si="40"/>
        <v>1.6292855896256988E-29</v>
      </c>
      <c r="R138">
        <f t="shared" si="40"/>
        <v>2.0702684276535157E-25</v>
      </c>
      <c r="S138">
        <f t="shared" si="40"/>
        <v>2.596796279822241E-21</v>
      </c>
      <c r="T138">
        <f t="shared" si="40"/>
        <v>1.7599189522583217E-17</v>
      </c>
      <c r="U138">
        <f t="shared" si="40"/>
        <v>5.245852401695327E-14</v>
      </c>
      <c r="V138">
        <f t="shared" si="42"/>
        <v>7.0007444022347525E-33</v>
      </c>
      <c r="W138">
        <f t="shared" si="42"/>
        <v>1.5369908292831984E-29</v>
      </c>
      <c r="X138">
        <f t="shared" si="42"/>
        <v>1.5758297791825743E-25</v>
      </c>
      <c r="Y138">
        <f t="shared" si="41"/>
        <v>1.4267621682037627E-21</v>
      </c>
      <c r="Z138">
        <f t="shared" si="41"/>
        <v>6.6024689255177238E-18</v>
      </c>
      <c r="AA138">
        <f t="shared" si="41"/>
        <v>1.2997718633959555E-14</v>
      </c>
    </row>
    <row r="139" spans="1:27">
      <c r="A139">
        <f t="shared" si="27"/>
        <v>3.6055512754640171</v>
      </c>
      <c r="B139">
        <v>13.000000000000201</v>
      </c>
      <c r="C139">
        <f t="shared" si="26"/>
        <v>0.20000000000000107</v>
      </c>
      <c r="D139">
        <f t="shared" si="28"/>
        <v>2.8840183621417481E-37</v>
      </c>
      <c r="E139">
        <f t="shared" si="29"/>
        <v>7.7388966157364739E-32</v>
      </c>
      <c r="F139">
        <f t="shared" si="30"/>
        <v>7.639511461951485E-27</v>
      </c>
      <c r="G139">
        <f t="shared" si="31"/>
        <v>2.7743269892649416E-22</v>
      </c>
      <c r="H139">
        <f t="shared" si="32"/>
        <v>3.7064250712745256E-18</v>
      </c>
      <c r="I139">
        <f t="shared" si="33"/>
        <v>1.821622244920716E-14</v>
      </c>
      <c r="J139">
        <f t="shared" si="34"/>
        <v>7.0606026177561261E-37</v>
      </c>
      <c r="K139">
        <f t="shared" si="35"/>
        <v>8.6084085630999512E-32</v>
      </c>
      <c r="L139">
        <f t="shared" si="36"/>
        <v>5.6327066180349435E-27</v>
      </c>
      <c r="M139">
        <f t="shared" si="37"/>
        <v>1.6280290149560548E-22</v>
      </c>
      <c r="N139">
        <f t="shared" si="38"/>
        <v>1.8688984517736654E-18</v>
      </c>
      <c r="O139">
        <f t="shared" si="39"/>
        <v>8.1911966947449511E-15</v>
      </c>
      <c r="P139">
        <f t="shared" si="40"/>
        <v>6.1186579546157699E-34</v>
      </c>
      <c r="Q139">
        <f t="shared" si="40"/>
        <v>1.6224409977631148E-30</v>
      </c>
      <c r="R139">
        <f t="shared" si="40"/>
        <v>2.4478555151946559E-26</v>
      </c>
      <c r="S139">
        <f t="shared" si="40"/>
        <v>3.700715048041068E-22</v>
      </c>
      <c r="T139">
        <f t="shared" si="40"/>
        <v>3.0407886917405153E-18</v>
      </c>
      <c r="U139">
        <f t="shared" si="40"/>
        <v>1.1019187604574411E-14</v>
      </c>
      <c r="V139">
        <f t="shared" si="42"/>
        <v>6.1115973519980136E-34</v>
      </c>
      <c r="W139">
        <f t="shared" si="42"/>
        <v>1.5363569121321153E-30</v>
      </c>
      <c r="X139">
        <f t="shared" si="42"/>
        <v>1.8845848533911615E-26</v>
      </c>
      <c r="Y139">
        <f t="shared" si="41"/>
        <v>2.0726860330850133E-22</v>
      </c>
      <c r="Z139">
        <f t="shared" si="41"/>
        <v>1.1718902399668499E-18</v>
      </c>
      <c r="AA139">
        <f t="shared" si="41"/>
        <v>2.8279909098294604E-15</v>
      </c>
    </row>
    <row r="140" spans="1:27">
      <c r="A140">
        <f t="shared" si="27"/>
        <v>3.6331804249170174</v>
      </c>
      <c r="B140">
        <v>13.2000000000002</v>
      </c>
      <c r="C140">
        <f t="shared" si="26"/>
        <v>0.19999999999999929</v>
      </c>
      <c r="D140">
        <f t="shared" si="28"/>
        <v>2.1157374235846377E-38</v>
      </c>
      <c r="E140">
        <f t="shared" si="29"/>
        <v>6.9342850149589924E-33</v>
      </c>
      <c r="F140">
        <f t="shared" si="30"/>
        <v>8.360786364586259E-28</v>
      </c>
      <c r="G140">
        <f t="shared" si="31"/>
        <v>3.7084982876302996E-23</v>
      </c>
      <c r="H140">
        <f t="shared" si="32"/>
        <v>6.0513818352076305E-19</v>
      </c>
      <c r="I140">
        <f t="shared" si="33"/>
        <v>3.6325913949886639E-15</v>
      </c>
      <c r="J140">
        <f t="shared" si="34"/>
        <v>5.1797108463458803E-38</v>
      </c>
      <c r="K140">
        <f t="shared" si="35"/>
        <v>7.713393971482581E-33</v>
      </c>
      <c r="L140">
        <f t="shared" si="36"/>
        <v>6.1645115557888555E-28</v>
      </c>
      <c r="M140">
        <f t="shared" si="37"/>
        <v>2.1762188947225074E-23</v>
      </c>
      <c r="N140">
        <f t="shared" si="38"/>
        <v>3.051300896532588E-19</v>
      </c>
      <c r="O140">
        <f t="shared" si="39"/>
        <v>1.6334490156209723E-15</v>
      </c>
      <c r="P140">
        <f t="shared" si="40"/>
        <v>5.1312496871387516E-35</v>
      </c>
      <c r="Q140">
        <f t="shared" si="40"/>
        <v>1.5522755912375913E-31</v>
      </c>
      <c r="R140">
        <f t="shared" si="40"/>
        <v>2.7808215582934702E-27</v>
      </c>
      <c r="S140">
        <f t="shared" si="40"/>
        <v>5.0671251703381918E-23</v>
      </c>
      <c r="T140">
        <f t="shared" si="40"/>
        <v>5.0478685331620923E-19</v>
      </c>
      <c r="U140">
        <f t="shared" si="40"/>
        <v>2.2238797889244258E-15</v>
      </c>
      <c r="V140">
        <f t="shared" si="42"/>
        <v>5.1260699762924062E-35</v>
      </c>
      <c r="W140">
        <f t="shared" si="42"/>
        <v>1.4751416515227656E-31</v>
      </c>
      <c r="X140">
        <f t="shared" si="42"/>
        <v>2.1643704027145846E-27</v>
      </c>
      <c r="Y140">
        <f t="shared" si="41"/>
        <v>2.8909062756156845E-23</v>
      </c>
      <c r="Z140">
        <f t="shared" si="41"/>
        <v>1.9965676366295042E-19</v>
      </c>
      <c r="AA140">
        <f t="shared" si="41"/>
        <v>5.9043077330345352E-16</v>
      </c>
    </row>
    <row r="141" spans="1:27">
      <c r="A141">
        <f t="shared" si="27"/>
        <v>3.6606010435446525</v>
      </c>
      <c r="B141">
        <v>13.400000000000199</v>
      </c>
      <c r="C141">
        <f t="shared" si="26"/>
        <v>0.19999999999999929</v>
      </c>
      <c r="D141">
        <f t="shared" si="28"/>
        <v>1.4910900759038781E-39</v>
      </c>
      <c r="E141">
        <f t="shared" si="29"/>
        <v>5.9690153575544433E-34</v>
      </c>
      <c r="F141">
        <f t="shared" si="30"/>
        <v>8.7903674771624095E-29</v>
      </c>
      <c r="G141">
        <f t="shared" si="31"/>
        <v>4.7623014634951702E-24</v>
      </c>
      <c r="H141">
        <f t="shared" si="32"/>
        <v>9.4914432306003747E-20</v>
      </c>
      <c r="I141">
        <f t="shared" si="33"/>
        <v>6.9591010615177457E-16</v>
      </c>
      <c r="J141">
        <f t="shared" si="34"/>
        <v>3.6504602853564136E-39</v>
      </c>
      <c r="K141">
        <f t="shared" si="35"/>
        <v>6.639670416679529E-34</v>
      </c>
      <c r="L141">
        <f t="shared" si="36"/>
        <v>6.4812470418002072E-29</v>
      </c>
      <c r="M141">
        <f t="shared" si="37"/>
        <v>2.7946110860537107E-24</v>
      </c>
      <c r="N141">
        <f t="shared" si="38"/>
        <v>4.7858902359159082E-20</v>
      </c>
      <c r="O141">
        <f t="shared" si="39"/>
        <v>3.1292638071611408E-16</v>
      </c>
      <c r="P141">
        <f t="shared" si="40"/>
        <v>4.1344556796300307E-36</v>
      </c>
      <c r="Q141">
        <f t="shared" si="40"/>
        <v>1.4269112618059729E-32</v>
      </c>
      <c r="R141">
        <f t="shared" si="40"/>
        <v>3.0352095781455849E-28</v>
      </c>
      <c r="S141">
        <f t="shared" si="40"/>
        <v>6.6660081417205504E-24</v>
      </c>
      <c r="T141">
        <f t="shared" si="40"/>
        <v>8.051152454667921E-20</v>
      </c>
      <c r="U141">
        <f t="shared" si="40"/>
        <v>4.3122234745130909E-16</v>
      </c>
      <c r="V141">
        <f t="shared" si="42"/>
        <v>4.1308052193446744E-36</v>
      </c>
      <c r="W141">
        <f t="shared" si="42"/>
        <v>1.3605145576391776E-32</v>
      </c>
      <c r="X141">
        <f t="shared" si="42"/>
        <v>2.387084873965564E-28</v>
      </c>
      <c r="Y141">
        <f t="shared" si="41"/>
        <v>3.8713970556668401E-24</v>
      </c>
      <c r="Z141">
        <f t="shared" si="41"/>
        <v>3.2652622187520129E-20</v>
      </c>
      <c r="AA141">
        <f t="shared" si="41"/>
        <v>1.1829596673519502E-16</v>
      </c>
    </row>
    <row r="142" spans="1:27">
      <c r="A142">
        <f t="shared" si="27"/>
        <v>3.6878177829171821</v>
      </c>
      <c r="B142">
        <v>13.6000000000002</v>
      </c>
      <c r="C142">
        <f t="shared" si="26"/>
        <v>0.20000000000000107</v>
      </c>
      <c r="D142">
        <f t="shared" si="28"/>
        <v>1.0095453519528528E-40</v>
      </c>
      <c r="E142">
        <f t="shared" si="29"/>
        <v>4.9360954204773767E-35</v>
      </c>
      <c r="F142">
        <f t="shared" si="30"/>
        <v>8.8786467554366265E-30</v>
      </c>
      <c r="G142">
        <f t="shared" si="31"/>
        <v>5.8751035653254782E-25</v>
      </c>
      <c r="H142">
        <f t="shared" si="32"/>
        <v>1.4301770146012212E-20</v>
      </c>
      <c r="I142">
        <f t="shared" si="33"/>
        <v>1.2807653783549282E-16</v>
      </c>
      <c r="J142">
        <f t="shared" si="34"/>
        <v>2.4715510304339403E-40</v>
      </c>
      <c r="K142">
        <f t="shared" si="35"/>
        <v>5.490695663192052E-35</v>
      </c>
      <c r="L142">
        <f t="shared" si="36"/>
        <v>6.5463364493424419E-30</v>
      </c>
      <c r="M142">
        <f t="shared" si="37"/>
        <v>3.4476249941813273E-25</v>
      </c>
      <c r="N142">
        <f t="shared" si="38"/>
        <v>7.2114114192288048E-21</v>
      </c>
      <c r="O142">
        <f t="shared" si="39"/>
        <v>5.7591529545585129E-17</v>
      </c>
      <c r="P142">
        <f t="shared" si="40"/>
        <v>3.2006763015483156E-37</v>
      </c>
      <c r="Q142">
        <f t="shared" si="40"/>
        <v>1.2602401841928555E-33</v>
      </c>
      <c r="R142">
        <f t="shared" si="40"/>
        <v>3.1829694269685344E-29</v>
      </c>
      <c r="S142">
        <f t="shared" si="40"/>
        <v>8.4255501456589729E-25</v>
      </c>
      <c r="T142">
        <f t="shared" si="40"/>
        <v>1.2337759092695842E-20</v>
      </c>
      <c r="U142">
        <f t="shared" si="40"/>
        <v>8.0337706950538149E-17</v>
      </c>
      <c r="V142">
        <f t="shared" si="42"/>
        <v>3.1982047505178818E-37</v>
      </c>
      <c r="W142">
        <f t="shared" si="42"/>
        <v>1.205333227560935E-33</v>
      </c>
      <c r="X142">
        <f t="shared" si="42"/>
        <v>2.5283357820342901E-29</v>
      </c>
      <c r="Y142">
        <f t="shared" si="41"/>
        <v>4.9779251514776456E-25</v>
      </c>
      <c r="Z142">
        <f t="shared" si="41"/>
        <v>5.126347673467037E-21</v>
      </c>
      <c r="AA142">
        <f t="shared" si="41"/>
        <v>2.2746177404953019E-17</v>
      </c>
    </row>
    <row r="143" spans="1:27">
      <c r="A143">
        <f t="shared" si="27"/>
        <v>3.7148351242013691</v>
      </c>
      <c r="B143">
        <v>13.8000000000002</v>
      </c>
      <c r="C143">
        <f t="shared" si="26"/>
        <v>0.19999999999999929</v>
      </c>
      <c r="D143">
        <f t="shared" si="28"/>
        <v>6.5664258159171788E-42</v>
      </c>
      <c r="E143">
        <f t="shared" si="29"/>
        <v>3.9214406955624227E-36</v>
      </c>
      <c r="F143">
        <f t="shared" si="30"/>
        <v>8.6152479063092317E-31</v>
      </c>
      <c r="G143">
        <f t="shared" si="31"/>
        <v>6.962984436038064E-26</v>
      </c>
      <c r="H143">
        <f t="shared" si="32"/>
        <v>2.0702776231537545E-21</v>
      </c>
      <c r="I143">
        <f t="shared" si="33"/>
        <v>2.2644736408294928E-17</v>
      </c>
      <c r="J143">
        <f t="shared" si="34"/>
        <v>1.6075807253437841E-41</v>
      </c>
      <c r="K143">
        <f t="shared" si="35"/>
        <v>4.3620383291753878E-36</v>
      </c>
      <c r="L143">
        <f t="shared" si="36"/>
        <v>6.3521292087286979E-31</v>
      </c>
      <c r="M143">
        <f t="shared" si="37"/>
        <v>4.0860146393777645E-26</v>
      </c>
      <c r="N143">
        <f t="shared" si="38"/>
        <v>1.0439004081426736E-21</v>
      </c>
      <c r="O143">
        <f t="shared" si="39"/>
        <v>1.0182544187643536E-17</v>
      </c>
      <c r="P143">
        <f t="shared" si="40"/>
        <v>2.3806381474903675E-38</v>
      </c>
      <c r="Q143">
        <f t="shared" si="40"/>
        <v>1.0693943914297803E-34</v>
      </c>
      <c r="R143">
        <f t="shared" si="40"/>
        <v>3.207040696176498E-30</v>
      </c>
      <c r="S143">
        <f t="shared" ref="Q143:U144" si="43">_xlfn.NORM.DIST($B143,S$3,1,FALSE)</f>
        <v>1.0231961947749279E-25</v>
      </c>
      <c r="T143">
        <f t="shared" si="43"/>
        <v>1.8165307009132445E-21</v>
      </c>
      <c r="U143">
        <f t="shared" si="43"/>
        <v>1.4380229746579726E-17</v>
      </c>
      <c r="V143">
        <f t="shared" si="42"/>
        <v>2.3790305667650238E-38</v>
      </c>
      <c r="W143">
        <f t="shared" si="42"/>
        <v>1.0257740081380263E-34</v>
      </c>
      <c r="X143">
        <f t="shared" si="42"/>
        <v>2.5718277753036281E-30</v>
      </c>
      <c r="Y143">
        <f t="shared" si="41"/>
        <v>6.1459473083715141E-26</v>
      </c>
      <c r="Z143">
        <f t="shared" si="41"/>
        <v>7.7263029277057091E-22</v>
      </c>
      <c r="AA143">
        <f t="shared" si="41"/>
        <v>4.1976855589361901E-18</v>
      </c>
    </row>
    <row r="144" spans="1:27">
      <c r="A144">
        <f t="shared" si="27"/>
        <v>3.7416573867739813</v>
      </c>
      <c r="B144">
        <v>14.0000000000003</v>
      </c>
      <c r="C144">
        <f t="shared" si="26"/>
        <v>0.20000000000010054</v>
      </c>
      <c r="D144">
        <f t="shared" si="28"/>
        <v>4.1031260333052862E-43</v>
      </c>
      <c r="E144">
        <f t="shared" si="29"/>
        <v>2.9928872962420331E-37</v>
      </c>
      <c r="F144">
        <f t="shared" si="30"/>
        <v>8.0310325593662337E-32</v>
      </c>
      <c r="G144">
        <f t="shared" si="31"/>
        <v>7.9278957111060118E-27</v>
      </c>
      <c r="H144">
        <f t="shared" si="32"/>
        <v>2.879055178979068E-22</v>
      </c>
      <c r="I144">
        <f t="shared" si="33"/>
        <v>3.846339071869509E-18</v>
      </c>
      <c r="J144">
        <f t="shared" si="34"/>
        <v>1.0045200402338743E-42</v>
      </c>
      <c r="K144">
        <f t="shared" si="35"/>
        <v>3.3291563266233325E-37</v>
      </c>
      <c r="L144">
        <f t="shared" si="36"/>
        <v>5.9213799824891963E-32</v>
      </c>
      <c r="M144">
        <f t="shared" si="37"/>
        <v>4.6522433351109495E-27</v>
      </c>
      <c r="N144">
        <f t="shared" si="38"/>
        <v>1.4517120036409339E-22</v>
      </c>
      <c r="O144">
        <f t="shared" si="39"/>
        <v>1.7295638533299285E-18</v>
      </c>
      <c r="P144">
        <f t="shared" ref="P144" si="44">_xlfn.NORM.DIST($B144,P$3,1,FALSE)</f>
        <v>1.7012699986298546E-39</v>
      </c>
      <c r="Q144">
        <f t="shared" si="43"/>
        <v>8.718679261977196E-36</v>
      </c>
      <c r="R144">
        <f t="shared" si="43"/>
        <v>3.1045931546367106E-31</v>
      </c>
      <c r="S144">
        <f t="shared" si="43"/>
        <v>1.1938445625278742E-26</v>
      </c>
      <c r="T144">
        <f t="shared" si="43"/>
        <v>2.5696703838670731E-22</v>
      </c>
      <c r="U144">
        <f t="shared" si="43"/>
        <v>2.473092943786709E-18</v>
      </c>
      <c r="V144">
        <f t="shared" si="42"/>
        <v>1.7002654785896206E-39</v>
      </c>
      <c r="W144">
        <f t="shared" si="42"/>
        <v>8.3857636293148632E-36</v>
      </c>
      <c r="X144">
        <f t="shared" si="42"/>
        <v>2.512455156387791E-31</v>
      </c>
      <c r="Y144">
        <f t="shared" si="41"/>
        <v>7.2862022901677916E-27</v>
      </c>
      <c r="Z144">
        <f t="shared" si="41"/>
        <v>1.1179583802261392E-22</v>
      </c>
      <c r="AA144">
        <f t="shared" si="41"/>
        <v>7.4352909045678049E-19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418-798B-4685-B8DF-90410FA88078}">
  <sheetPr codeName="Sheet11"/>
  <dimension ref="A1:AA15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38" sqref="J38:O38"/>
    </sheetView>
  </sheetViews>
  <sheetFormatPr defaultRowHeight="14.4"/>
  <cols>
    <col min="1" max="1" width="11" bestFit="1" customWidth="1"/>
    <col min="15" max="15" width="8.33203125" customWidth="1"/>
    <col min="16" max="16" width="12" bestFit="1" customWidth="1"/>
    <col min="21" max="21" width="12" bestFit="1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29</v>
      </c>
      <c r="D3">
        <f>SUMPRODUCT($C4:$C153, D4:D153)</f>
        <v>6.0844599511646322</v>
      </c>
      <c r="E3">
        <f t="shared" ref="E3:I3" si="0">SUMPRODUCT($C4:$C153, E4:E153)</f>
        <v>3.9776284845982794</v>
      </c>
      <c r="F3">
        <f t="shared" si="0"/>
        <v>1.3085571249081422</v>
      </c>
      <c r="G3">
        <f t="shared" si="0"/>
        <v>0.4447795198290358</v>
      </c>
      <c r="H3">
        <f t="shared" si="0"/>
        <v>0.27187815439583546</v>
      </c>
      <c r="I3">
        <f t="shared" si="0"/>
        <v>0.20923813381306886</v>
      </c>
      <c r="P3">
        <v>1</v>
      </c>
      <c r="Q3">
        <v>1</v>
      </c>
      <c r="R3">
        <f>(L$2 + SQRT(L$2^2-4))/2</f>
        <v>1</v>
      </c>
      <c r="S3">
        <f>(M$2 + SQRT(M$2^2-4))/2</f>
        <v>2.6180339887498949</v>
      </c>
      <c r="T3">
        <f>(N$2 + SQRT(N$2^2-4))/2</f>
        <v>3.7320508075688772</v>
      </c>
      <c r="U3">
        <f>(O$2 + SQRT(O$2^2-4))/2</f>
        <v>4.7912878474779195</v>
      </c>
      <c r="V3" s="10">
        <f>SUMPRODUCT($C4:$C153,V4:V153)</f>
        <v>0.81723875199897922</v>
      </c>
      <c r="W3" s="10">
        <f t="shared" ref="W3:AA3" si="1">SUMPRODUCT($C4:$C153,W4:W153)</f>
        <v>0.7517603425829944</v>
      </c>
      <c r="X3" s="10">
        <f t="shared" si="1"/>
        <v>0.49169876950304842</v>
      </c>
      <c r="Y3" s="10">
        <f t="shared" si="1"/>
        <v>0.19433710906772472</v>
      </c>
      <c r="Z3" s="10">
        <f t="shared" si="1"/>
        <v>4.9596483923427921E-2</v>
      </c>
      <c r="AA3" s="10">
        <f t="shared" si="1"/>
        <v>2.4348880795177882E-2</v>
      </c>
    </row>
    <row r="4" spans="1:27">
      <c r="A4">
        <f>B4^2</f>
        <v>9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1.3383022576488537E-4</v>
      </c>
      <c r="Q4" s="2">
        <f>_xlfn.NORM.DIST($B4,Q$3,1,FALSE)</f>
        <v>1.3383022576488537E-4</v>
      </c>
      <c r="R4" s="2">
        <f t="shared" ref="Q4:U19" si="2">_xlfn.NORM.DIST($B4,R$3,1,FALSE)</f>
        <v>1.3383022576488537E-4</v>
      </c>
      <c r="S4" s="2">
        <f t="shared" si="2"/>
        <v>5.5878201809328818E-8</v>
      </c>
      <c r="T4" s="2">
        <f t="shared" si="2"/>
        <v>5.7502506886526919E-11</v>
      </c>
      <c r="U4" s="2">
        <f>_xlfn.NORM.DIST($B4,U$3,1,FALSE)</f>
        <v>2.6252328781213772E-14</v>
      </c>
      <c r="V4" s="2">
        <f t="shared" ref="V4:AA4" si="3">ABS(P4-J4)</f>
        <v>1.3383022576488537E-4</v>
      </c>
      <c r="W4" s="2">
        <f t="shared" si="3"/>
        <v>1.3383022576488537E-4</v>
      </c>
      <c r="X4" s="2">
        <f t="shared" si="3"/>
        <v>1.3383022576488537E-4</v>
      </c>
      <c r="Y4" s="2">
        <f t="shared" si="3"/>
        <v>5.5878201809328818E-8</v>
      </c>
      <c r="Z4" s="2">
        <f t="shared" si="3"/>
        <v>5.7502506886526919E-11</v>
      </c>
      <c r="AA4" s="2">
        <f t="shared" si="3"/>
        <v>2.6252328781213772E-14</v>
      </c>
    </row>
    <row r="5" spans="1:27">
      <c r="A5">
        <f t="shared" ref="A5:A70" si="4">B5^2</f>
        <v>8.41</v>
      </c>
      <c r="B5">
        <v>-2.9</v>
      </c>
      <c r="C5">
        <f>B5-B4</f>
        <v>0.10000000000000009</v>
      </c>
      <c r="P5" s="2">
        <f t="shared" ref="P5:U36" si="5">_xlfn.NORM.DIST($B5,P$3,1,FALSE)</f>
        <v>1.9865547139277272E-4</v>
      </c>
      <c r="Q5" s="2">
        <f t="shared" si="2"/>
        <v>1.9865547139277272E-4</v>
      </c>
      <c r="R5" s="2">
        <f t="shared" si="2"/>
        <v>1.9865547139277272E-4</v>
      </c>
      <c r="S5" s="2">
        <f t="shared" si="2"/>
        <v>9.7512224852074631E-8</v>
      </c>
      <c r="T5" s="2">
        <f t="shared" si="2"/>
        <v>1.1217202446010065E-10</v>
      </c>
      <c r="U5" s="2">
        <f t="shared" si="2"/>
        <v>5.6933475247750794E-14</v>
      </c>
      <c r="V5" s="2">
        <f>ABS(P5-J5)</f>
        <v>1.9865547139277272E-4</v>
      </c>
      <c r="W5" s="2">
        <f t="shared" ref="W5:AA5" si="6">ABS(Q5-K5)</f>
        <v>1.9865547139277272E-4</v>
      </c>
      <c r="X5" s="2">
        <f t="shared" si="6"/>
        <v>1.9865547139277272E-4</v>
      </c>
      <c r="Y5" s="2">
        <f t="shared" si="6"/>
        <v>9.7512224852074631E-8</v>
      </c>
      <c r="Z5" s="2">
        <f t="shared" si="6"/>
        <v>1.1217202446010065E-10</v>
      </c>
      <c r="AA5" s="2">
        <f t="shared" si="6"/>
        <v>5.6933475247750794E-14</v>
      </c>
    </row>
    <row r="6" spans="1:27">
      <c r="A6">
        <f t="shared" si="4"/>
        <v>7.839999999999999</v>
      </c>
      <c r="B6">
        <v>-2.8</v>
      </c>
      <c r="C6">
        <f t="shared" ref="C6:C71" si="7">B6-B5</f>
        <v>0.10000000000000009</v>
      </c>
      <c r="J6" s="2"/>
      <c r="K6" s="2"/>
      <c r="L6" s="2"/>
      <c r="M6" s="2"/>
      <c r="N6" s="2"/>
      <c r="O6" s="2"/>
      <c r="P6" s="2">
        <f t="shared" si="5"/>
        <v>2.9194692579146027E-4</v>
      </c>
      <c r="Q6" s="2">
        <f t="shared" si="2"/>
        <v>2.9194692579146027E-4</v>
      </c>
      <c r="R6" s="2">
        <f t="shared" si="2"/>
        <v>2.9194692579146027E-4</v>
      </c>
      <c r="S6" s="2">
        <f t="shared" si="2"/>
        <v>1.6847395230523297E-7</v>
      </c>
      <c r="T6" s="2">
        <f t="shared" si="2"/>
        <v>2.1664037189956804E-10</v>
      </c>
      <c r="U6" s="2">
        <f t="shared" si="2"/>
        <v>1.2224317151574848E-13</v>
      </c>
      <c r="V6" s="2">
        <f t="shared" ref="V6:V33" si="8">ABS(P6-J6)</f>
        <v>2.9194692579146027E-4</v>
      </c>
      <c r="W6" s="2">
        <f t="shared" ref="W6:W33" si="9">ABS(Q6-K6)</f>
        <v>2.9194692579146027E-4</v>
      </c>
      <c r="X6" s="2">
        <f t="shared" ref="X6:X33" si="10">ABS(R6-L6)</f>
        <v>2.9194692579146027E-4</v>
      </c>
      <c r="Y6" s="2">
        <f t="shared" ref="Y6:Y33" si="11">ABS(S6-M6)</f>
        <v>1.6847395230523297E-7</v>
      </c>
      <c r="Z6" s="2">
        <f t="shared" ref="Z6:Z33" si="12">ABS(T6-N6)</f>
        <v>2.1664037189956804E-10</v>
      </c>
      <c r="AA6" s="2">
        <f t="shared" ref="AA6:AA33" si="13">ABS(U6-O6)</f>
        <v>1.2224317151574848E-13</v>
      </c>
    </row>
    <row r="7" spans="1:27">
      <c r="A7">
        <f t="shared" si="4"/>
        <v>7.2900000000000009</v>
      </c>
      <c r="B7">
        <v>-2.7</v>
      </c>
      <c r="C7">
        <f t="shared" si="7"/>
        <v>9.9999999999999645E-2</v>
      </c>
      <c r="J7" s="2"/>
      <c r="K7" s="2"/>
      <c r="L7" s="2"/>
      <c r="M7" s="2"/>
      <c r="N7" s="2"/>
      <c r="O7" s="2"/>
      <c r="P7" s="2">
        <f t="shared" si="5"/>
        <v>4.2478027055075143E-4</v>
      </c>
      <c r="Q7" s="2">
        <f t="shared" si="2"/>
        <v>4.2478027055075143E-4</v>
      </c>
      <c r="R7" s="2">
        <f t="shared" si="2"/>
        <v>4.2478027055075143E-4</v>
      </c>
      <c r="S7" s="2">
        <f t="shared" si="2"/>
        <v>2.881797885011418E-7</v>
      </c>
      <c r="T7" s="2">
        <f t="shared" si="2"/>
        <v>4.1423928384051972E-10</v>
      </c>
      <c r="U7" s="2">
        <f t="shared" si="2"/>
        <v>2.598594881714754E-13</v>
      </c>
      <c r="V7" s="2">
        <f t="shared" si="8"/>
        <v>4.2478027055075143E-4</v>
      </c>
      <c r="W7" s="2">
        <f t="shared" si="9"/>
        <v>4.2478027055075143E-4</v>
      </c>
      <c r="X7" s="2">
        <f t="shared" si="10"/>
        <v>4.2478027055075143E-4</v>
      </c>
      <c r="Y7" s="2">
        <f t="shared" si="11"/>
        <v>2.881797885011418E-7</v>
      </c>
      <c r="Z7" s="2">
        <f t="shared" si="12"/>
        <v>4.1423928384051972E-10</v>
      </c>
      <c r="AA7" s="2">
        <f t="shared" si="13"/>
        <v>2.598594881714754E-13</v>
      </c>
    </row>
    <row r="8" spans="1:27">
      <c r="A8">
        <f t="shared" si="4"/>
        <v>6.7600000000000007</v>
      </c>
      <c r="B8">
        <v>-2.6</v>
      </c>
      <c r="C8">
        <f t="shared" si="7"/>
        <v>0.10000000000000009</v>
      </c>
      <c r="J8" s="2"/>
      <c r="K8" s="2"/>
      <c r="L8" s="2"/>
      <c r="M8" s="2"/>
      <c r="N8" s="2"/>
      <c r="O8" s="2"/>
      <c r="P8" s="2">
        <f t="shared" si="5"/>
        <v>6.119019301137719E-4</v>
      </c>
      <c r="Q8" s="2">
        <f t="shared" si="2"/>
        <v>6.119019301137719E-4</v>
      </c>
      <c r="R8" s="2">
        <f t="shared" si="2"/>
        <v>6.119019301137719E-4</v>
      </c>
      <c r="S8" s="2">
        <f t="shared" si="2"/>
        <v>4.8803540276295753E-7</v>
      </c>
      <c r="T8" s="2">
        <f t="shared" si="2"/>
        <v>7.8418806303672716E-10</v>
      </c>
      <c r="U8" s="2">
        <f t="shared" si="2"/>
        <v>5.4690211607827017E-13</v>
      </c>
      <c r="V8" s="2">
        <f t="shared" si="8"/>
        <v>6.119019301137719E-4</v>
      </c>
      <c r="W8" s="2">
        <f t="shared" si="9"/>
        <v>6.119019301137719E-4</v>
      </c>
      <c r="X8" s="2">
        <f t="shared" si="10"/>
        <v>6.119019301137719E-4</v>
      </c>
      <c r="Y8" s="2">
        <f t="shared" si="11"/>
        <v>4.8803540276295753E-7</v>
      </c>
      <c r="Z8" s="2">
        <f t="shared" si="12"/>
        <v>7.8418806303672716E-10</v>
      </c>
      <c r="AA8" s="2">
        <f t="shared" si="13"/>
        <v>5.4690211607827017E-13</v>
      </c>
    </row>
    <row r="9" spans="1:27">
      <c r="A9">
        <f t="shared" si="4"/>
        <v>6.25</v>
      </c>
      <c r="B9">
        <v>-2.5</v>
      </c>
      <c r="C9">
        <f t="shared" si="7"/>
        <v>0.10000000000000009</v>
      </c>
      <c r="J9" s="2"/>
      <c r="K9" s="2"/>
      <c r="L9" s="2"/>
      <c r="M9" s="2"/>
      <c r="N9" s="2"/>
      <c r="O9" s="2"/>
      <c r="P9" s="2">
        <f t="shared" si="5"/>
        <v>8.7268269504576015E-4</v>
      </c>
      <c r="Q9" s="2">
        <f t="shared" si="2"/>
        <v>8.7268269504576015E-4</v>
      </c>
      <c r="R9" s="2">
        <f t="shared" si="2"/>
        <v>8.7268269504576015E-4</v>
      </c>
      <c r="S9" s="2">
        <f t="shared" si="2"/>
        <v>8.182691762087309E-7</v>
      </c>
      <c r="T9" s="2">
        <f t="shared" si="2"/>
        <v>1.4697593349727026E-9</v>
      </c>
      <c r="U9" s="2">
        <f t="shared" si="2"/>
        <v>1.1395612789788007E-12</v>
      </c>
      <c r="V9" s="2">
        <f t="shared" si="8"/>
        <v>8.7268269504576015E-4</v>
      </c>
      <c r="W9" s="2">
        <f t="shared" si="9"/>
        <v>8.7268269504576015E-4</v>
      </c>
      <c r="X9" s="2">
        <f t="shared" si="10"/>
        <v>8.7268269504576015E-4</v>
      </c>
      <c r="Y9" s="2">
        <f t="shared" si="11"/>
        <v>8.182691762087309E-7</v>
      </c>
      <c r="Z9" s="2">
        <f t="shared" si="12"/>
        <v>1.4697593349727026E-9</v>
      </c>
      <c r="AA9" s="2">
        <f t="shared" si="13"/>
        <v>1.1395612789788007E-12</v>
      </c>
    </row>
    <row r="10" spans="1:27">
      <c r="A10">
        <f t="shared" si="4"/>
        <v>5.76</v>
      </c>
      <c r="B10">
        <v>-2.4</v>
      </c>
      <c r="C10">
        <f t="shared" si="7"/>
        <v>0.10000000000000009</v>
      </c>
      <c r="J10" s="2"/>
      <c r="K10" s="2"/>
      <c r="L10" s="2"/>
      <c r="M10" s="2"/>
      <c r="N10" s="2"/>
      <c r="O10" s="2"/>
      <c r="P10" s="2">
        <f t="shared" si="5"/>
        <v>1.2322191684730199E-3</v>
      </c>
      <c r="Q10" s="2">
        <f t="shared" si="2"/>
        <v>1.2322191684730199E-3</v>
      </c>
      <c r="R10" s="2">
        <f t="shared" si="2"/>
        <v>1.2322191684730199E-3</v>
      </c>
      <c r="S10" s="2">
        <f t="shared" si="2"/>
        <v>1.3583075396572189E-6</v>
      </c>
      <c r="T10" s="2">
        <f t="shared" si="2"/>
        <v>2.7272772042988461E-9</v>
      </c>
      <c r="U10" s="2">
        <f t="shared" si="2"/>
        <v>2.3508386341303381E-12</v>
      </c>
      <c r="V10" s="2">
        <f t="shared" si="8"/>
        <v>1.2322191684730199E-3</v>
      </c>
      <c r="W10" s="2">
        <f t="shared" si="9"/>
        <v>1.2322191684730199E-3</v>
      </c>
      <c r="X10" s="2">
        <f t="shared" si="10"/>
        <v>1.2322191684730199E-3</v>
      </c>
      <c r="Y10" s="2">
        <f t="shared" si="11"/>
        <v>1.3583075396572189E-6</v>
      </c>
      <c r="Z10" s="2">
        <f t="shared" si="12"/>
        <v>2.7272772042988461E-9</v>
      </c>
      <c r="AA10" s="2">
        <f t="shared" si="13"/>
        <v>2.3508386341303381E-12</v>
      </c>
    </row>
    <row r="11" spans="1:27">
      <c r="A11">
        <f t="shared" si="4"/>
        <v>5.2899999999999991</v>
      </c>
      <c r="B11">
        <v>-2.2999999999999998</v>
      </c>
      <c r="C11">
        <f t="shared" si="7"/>
        <v>0.10000000000000009</v>
      </c>
      <c r="J11" s="2"/>
      <c r="K11" s="2"/>
      <c r="L11" s="2"/>
      <c r="M11" s="2"/>
      <c r="N11" s="2"/>
      <c r="O11" s="2"/>
      <c r="P11" s="2">
        <f t="shared" si="5"/>
        <v>1.7225689390536812E-3</v>
      </c>
      <c r="Q11" s="2">
        <f t="shared" si="2"/>
        <v>1.7225689390536812E-3</v>
      </c>
      <c r="R11" s="2">
        <f t="shared" si="2"/>
        <v>1.7225689390536812E-3</v>
      </c>
      <c r="S11" s="2">
        <f t="shared" si="2"/>
        <v>2.2323232683235487E-6</v>
      </c>
      <c r="T11" s="2">
        <f t="shared" si="2"/>
        <v>5.010365322973755E-9</v>
      </c>
      <c r="U11" s="2">
        <f t="shared" si="2"/>
        <v>4.8013681801511876E-12</v>
      </c>
      <c r="V11" s="2">
        <f t="shared" si="8"/>
        <v>1.7225689390536812E-3</v>
      </c>
      <c r="W11" s="2">
        <f t="shared" si="9"/>
        <v>1.7225689390536812E-3</v>
      </c>
      <c r="X11" s="2">
        <f t="shared" si="10"/>
        <v>1.7225689390536812E-3</v>
      </c>
      <c r="Y11" s="2">
        <f t="shared" si="11"/>
        <v>2.2323232683235487E-6</v>
      </c>
      <c r="Z11" s="2">
        <f t="shared" si="12"/>
        <v>5.010365322973755E-9</v>
      </c>
      <c r="AA11" s="2">
        <f t="shared" si="13"/>
        <v>4.8013681801511876E-12</v>
      </c>
    </row>
    <row r="12" spans="1:27">
      <c r="A12">
        <f t="shared" si="4"/>
        <v>4.8400000000000007</v>
      </c>
      <c r="B12">
        <v>-2.2000000000000002</v>
      </c>
      <c r="C12">
        <f t="shared" si="7"/>
        <v>9.9999999999999645E-2</v>
      </c>
      <c r="J12" s="2"/>
      <c r="K12" s="2"/>
      <c r="L12" s="2"/>
      <c r="M12" s="2"/>
      <c r="N12" s="2"/>
      <c r="O12" s="2"/>
      <c r="P12" s="2">
        <f t="shared" si="5"/>
        <v>2.3840882014648404E-3</v>
      </c>
      <c r="Q12" s="2">
        <f t="shared" si="2"/>
        <v>2.3840882014648404E-3</v>
      </c>
      <c r="R12" s="2">
        <f t="shared" si="2"/>
        <v>2.3840882014648404E-3</v>
      </c>
      <c r="S12" s="2">
        <f t="shared" si="2"/>
        <v>3.6322281172695148E-6</v>
      </c>
      <c r="T12" s="2">
        <f t="shared" si="2"/>
        <v>9.1131088685439858E-9</v>
      </c>
      <c r="U12" s="2">
        <f t="shared" si="2"/>
        <v>9.708770959523913E-12</v>
      </c>
      <c r="V12" s="2">
        <f t="shared" si="8"/>
        <v>2.3840882014648404E-3</v>
      </c>
      <c r="W12" s="2">
        <f t="shared" si="9"/>
        <v>2.3840882014648404E-3</v>
      </c>
      <c r="X12" s="2">
        <f t="shared" si="10"/>
        <v>2.3840882014648404E-3</v>
      </c>
      <c r="Y12" s="2">
        <f t="shared" si="11"/>
        <v>3.6322281172695148E-6</v>
      </c>
      <c r="Z12" s="2">
        <f t="shared" si="12"/>
        <v>9.1131088685439858E-9</v>
      </c>
      <c r="AA12" s="2">
        <f t="shared" si="13"/>
        <v>9.708770959523913E-12</v>
      </c>
    </row>
    <row r="13" spans="1:27">
      <c r="A13">
        <f t="shared" si="4"/>
        <v>4.41</v>
      </c>
      <c r="B13">
        <v>-2.1</v>
      </c>
      <c r="C13">
        <f t="shared" si="7"/>
        <v>0.10000000000000009</v>
      </c>
      <c r="J13" s="2"/>
      <c r="K13" s="2"/>
      <c r="L13" s="2"/>
      <c r="M13" s="2"/>
      <c r="N13" s="2"/>
      <c r="O13" s="2"/>
      <c r="P13" s="2">
        <f t="shared" si="5"/>
        <v>3.2668190561999182E-3</v>
      </c>
      <c r="Q13" s="2">
        <f t="shared" si="2"/>
        <v>3.2668190561999182E-3</v>
      </c>
      <c r="R13" s="2">
        <f t="shared" si="2"/>
        <v>3.2668190561999182E-3</v>
      </c>
      <c r="S13" s="2">
        <f t="shared" si="2"/>
        <v>5.8512169500557278E-6</v>
      </c>
      <c r="T13" s="2">
        <f t="shared" si="2"/>
        <v>1.6410460924109554E-8</v>
      </c>
      <c r="U13" s="2">
        <f t="shared" si="2"/>
        <v>1.9436611617430025E-11</v>
      </c>
      <c r="V13" s="2">
        <f t="shared" si="8"/>
        <v>3.2668190561999182E-3</v>
      </c>
      <c r="W13" s="2">
        <f t="shared" si="9"/>
        <v>3.2668190561999182E-3</v>
      </c>
      <c r="X13" s="2">
        <f t="shared" si="10"/>
        <v>3.2668190561999182E-3</v>
      </c>
      <c r="Y13" s="2">
        <f t="shared" si="11"/>
        <v>5.8512169500557278E-6</v>
      </c>
      <c r="Z13" s="2">
        <f t="shared" si="12"/>
        <v>1.6410460924109554E-8</v>
      </c>
      <c r="AA13" s="2">
        <f t="shared" si="13"/>
        <v>1.9436611617430025E-11</v>
      </c>
    </row>
    <row r="14" spans="1:27">
      <c r="A14">
        <f t="shared" si="4"/>
        <v>4</v>
      </c>
      <c r="B14">
        <v>-2</v>
      </c>
      <c r="C14">
        <f t="shared" si="7"/>
        <v>0.10000000000000009</v>
      </c>
      <c r="J14" s="2"/>
      <c r="K14" s="2"/>
      <c r="L14" s="2"/>
      <c r="M14" s="2"/>
      <c r="N14" s="2"/>
      <c r="O14" s="2"/>
      <c r="P14" s="2">
        <f t="shared" si="5"/>
        <v>4.4318484119380075E-3</v>
      </c>
      <c r="Q14" s="2">
        <f t="shared" si="2"/>
        <v>4.4318484119380075E-3</v>
      </c>
      <c r="R14" s="2">
        <f t="shared" si="2"/>
        <v>4.4318484119380075E-3</v>
      </c>
      <c r="S14" s="2">
        <f t="shared" si="2"/>
        <v>9.3320346215582463E-6</v>
      </c>
      <c r="T14" s="2">
        <f t="shared" si="2"/>
        <v>2.9257152493165608E-8</v>
      </c>
      <c r="U14" s="2">
        <f t="shared" si="2"/>
        <v>3.8524225187870045E-11</v>
      </c>
      <c r="V14" s="2">
        <f t="shared" si="8"/>
        <v>4.4318484119380075E-3</v>
      </c>
      <c r="W14" s="2">
        <f t="shared" si="9"/>
        <v>4.4318484119380075E-3</v>
      </c>
      <c r="X14" s="2">
        <f t="shared" si="10"/>
        <v>4.4318484119380075E-3</v>
      </c>
      <c r="Y14" s="2">
        <f t="shared" si="11"/>
        <v>9.3320346215582463E-6</v>
      </c>
      <c r="Z14" s="2">
        <f t="shared" si="12"/>
        <v>2.9257152493165608E-8</v>
      </c>
      <c r="AA14" s="2">
        <f t="shared" si="13"/>
        <v>3.8524225187870045E-11</v>
      </c>
    </row>
    <row r="15" spans="1:27">
      <c r="A15">
        <f t="shared" si="4"/>
        <v>3.61</v>
      </c>
      <c r="B15">
        <v>-1.9</v>
      </c>
      <c r="C15">
        <f t="shared" si="7"/>
        <v>0.10000000000000009</v>
      </c>
      <c r="J15" s="2"/>
      <c r="K15" s="2"/>
      <c r="L15" s="2"/>
      <c r="M15" s="2"/>
      <c r="N15" s="2"/>
      <c r="O15" s="2"/>
      <c r="P15" s="2">
        <f t="shared" si="5"/>
        <v>5.9525324197758538E-3</v>
      </c>
      <c r="Q15" s="2">
        <f t="shared" si="2"/>
        <v>5.9525324197758538E-3</v>
      </c>
      <c r="R15" s="2">
        <f t="shared" si="2"/>
        <v>5.9525324197758538E-3</v>
      </c>
      <c r="S15" s="2">
        <f t="shared" si="2"/>
        <v>1.4735454534907549E-5</v>
      </c>
      <c r="T15" s="2">
        <f t="shared" si="2"/>
        <v>5.1641682884376054E-8</v>
      </c>
      <c r="U15" s="2">
        <f t="shared" si="2"/>
        <v>7.5596958721221701E-11</v>
      </c>
      <c r="V15" s="2">
        <f t="shared" si="8"/>
        <v>5.9525324197758538E-3</v>
      </c>
      <c r="W15" s="2">
        <f t="shared" si="9"/>
        <v>5.9525324197758538E-3</v>
      </c>
      <c r="X15" s="2">
        <f t="shared" si="10"/>
        <v>5.9525324197758538E-3</v>
      </c>
      <c r="Y15" s="2">
        <f t="shared" si="11"/>
        <v>1.4735454534907549E-5</v>
      </c>
      <c r="Z15" s="2">
        <f t="shared" si="12"/>
        <v>5.1641682884376054E-8</v>
      </c>
      <c r="AA15" s="2">
        <f t="shared" si="13"/>
        <v>7.5596958721221701E-11</v>
      </c>
    </row>
    <row r="16" spans="1:27">
      <c r="A16">
        <f t="shared" si="4"/>
        <v>3.24</v>
      </c>
      <c r="B16">
        <v>-1.8</v>
      </c>
      <c r="C16">
        <f t="shared" si="7"/>
        <v>9.9999999999999867E-2</v>
      </c>
      <c r="J16" s="2"/>
      <c r="K16" s="2"/>
      <c r="L16" s="2"/>
      <c r="M16" s="2"/>
      <c r="N16" s="2"/>
      <c r="O16" s="2"/>
      <c r="P16" s="2">
        <f t="shared" si="5"/>
        <v>7.9154515829799686E-3</v>
      </c>
      <c r="Q16" s="2">
        <f t="shared" si="2"/>
        <v>7.9154515829799686E-3</v>
      </c>
      <c r="R16" s="2">
        <f t="shared" si="2"/>
        <v>7.9154515829799686E-3</v>
      </c>
      <c r="S16" s="2">
        <f t="shared" si="2"/>
        <v>2.3036038061044111E-5</v>
      </c>
      <c r="T16" s="2">
        <f t="shared" si="2"/>
        <v>9.0245545168424141E-8</v>
      </c>
      <c r="U16" s="2">
        <f t="shared" si="2"/>
        <v>1.4686955892112674E-10</v>
      </c>
      <c r="V16" s="2">
        <f t="shared" si="8"/>
        <v>7.9154515829799686E-3</v>
      </c>
      <c r="W16" s="2">
        <f t="shared" si="9"/>
        <v>7.9154515829799686E-3</v>
      </c>
      <c r="X16" s="2">
        <f t="shared" si="10"/>
        <v>7.9154515829799686E-3</v>
      </c>
      <c r="Y16" s="2">
        <f t="shared" si="11"/>
        <v>2.3036038061044111E-5</v>
      </c>
      <c r="Z16" s="2">
        <f t="shared" si="12"/>
        <v>9.0245545168424141E-8</v>
      </c>
      <c r="AA16" s="2">
        <f t="shared" si="13"/>
        <v>1.4686955892112674E-10</v>
      </c>
    </row>
    <row r="17" spans="1:27">
      <c r="A17">
        <f t="shared" si="4"/>
        <v>2.8899999999999997</v>
      </c>
      <c r="B17">
        <v>-1.7</v>
      </c>
      <c r="C17">
        <f t="shared" si="7"/>
        <v>0.10000000000000009</v>
      </c>
      <c r="J17" s="2"/>
      <c r="K17" s="2"/>
      <c r="L17" s="2"/>
      <c r="M17" s="2"/>
      <c r="N17" s="2"/>
      <c r="O17" s="2"/>
      <c r="P17" s="2">
        <f t="shared" si="5"/>
        <v>1.0420934814422592E-2</v>
      </c>
      <c r="Q17" s="2">
        <f t="shared" si="2"/>
        <v>1.0420934814422592E-2</v>
      </c>
      <c r="R17" s="2">
        <f t="shared" si="2"/>
        <v>1.0420934814422592E-2</v>
      </c>
      <c r="S17" s="2">
        <f t="shared" si="2"/>
        <v>3.5654068392647558E-5</v>
      </c>
      <c r="T17" s="2">
        <f t="shared" si="2"/>
        <v>1.5613785700019358E-7</v>
      </c>
      <c r="U17" s="2">
        <f t="shared" si="2"/>
        <v>2.8249860804968784E-10</v>
      </c>
      <c r="V17" s="2">
        <f t="shared" si="8"/>
        <v>1.0420934814422592E-2</v>
      </c>
      <c r="W17" s="2">
        <f t="shared" si="9"/>
        <v>1.0420934814422592E-2</v>
      </c>
      <c r="X17" s="2">
        <f t="shared" si="10"/>
        <v>1.0420934814422592E-2</v>
      </c>
      <c r="Y17" s="2">
        <f t="shared" si="11"/>
        <v>3.5654068392647558E-5</v>
      </c>
      <c r="Z17" s="2">
        <f t="shared" si="12"/>
        <v>1.5613785700019358E-7</v>
      </c>
      <c r="AA17" s="2">
        <f t="shared" si="13"/>
        <v>2.8249860804968784E-10</v>
      </c>
    </row>
    <row r="18" spans="1:27">
      <c r="A18">
        <f t="shared" si="4"/>
        <v>2.5600000000000005</v>
      </c>
      <c r="B18">
        <v>-1.6</v>
      </c>
      <c r="C18">
        <f t="shared" si="7"/>
        <v>9.9999999999999867E-2</v>
      </c>
      <c r="J18" s="2"/>
      <c r="K18" s="2"/>
      <c r="L18" s="2"/>
      <c r="M18" s="2"/>
      <c r="N18" s="2"/>
      <c r="O18" s="2"/>
      <c r="P18" s="2">
        <f t="shared" si="5"/>
        <v>1.3582969233685613E-2</v>
      </c>
      <c r="Q18" s="2">
        <f t="shared" si="2"/>
        <v>1.3582969233685613E-2</v>
      </c>
      <c r="R18" s="2">
        <f t="shared" si="2"/>
        <v>1.3582969233685613E-2</v>
      </c>
      <c r="S18" s="2">
        <f t="shared" si="2"/>
        <v>5.4634560551275975E-5</v>
      </c>
      <c r="T18" s="2">
        <f t="shared" si="2"/>
        <v>2.6745314617099849E-7</v>
      </c>
      <c r="U18" s="2">
        <f t="shared" si="2"/>
        <v>5.3796979101976951E-10</v>
      </c>
      <c r="V18" s="2">
        <f t="shared" si="8"/>
        <v>1.3582969233685613E-2</v>
      </c>
      <c r="W18" s="2">
        <f t="shared" si="9"/>
        <v>1.3582969233685613E-2</v>
      </c>
      <c r="X18" s="2">
        <f t="shared" si="10"/>
        <v>1.3582969233685613E-2</v>
      </c>
      <c r="Y18" s="2">
        <f t="shared" si="11"/>
        <v>5.4634560551275975E-5</v>
      </c>
      <c r="Z18" s="2">
        <f t="shared" si="12"/>
        <v>2.6745314617099849E-7</v>
      </c>
      <c r="AA18" s="2">
        <f t="shared" si="13"/>
        <v>5.3796979101976951E-10</v>
      </c>
    </row>
    <row r="19" spans="1:27">
      <c r="A19">
        <f t="shared" si="4"/>
        <v>2.25</v>
      </c>
      <c r="B19">
        <v>-1.5</v>
      </c>
      <c r="C19">
        <f t="shared" si="7"/>
        <v>0.10000000000000009</v>
      </c>
      <c r="J19" s="2"/>
      <c r="K19" s="2"/>
      <c r="L19" s="2"/>
      <c r="M19" s="2"/>
      <c r="N19" s="2"/>
      <c r="O19" s="2"/>
      <c r="P19" s="2">
        <f t="shared" si="5"/>
        <v>1.752830049356854E-2</v>
      </c>
      <c r="Q19" s="2">
        <f t="shared" si="2"/>
        <v>1.752830049356854E-2</v>
      </c>
      <c r="R19" s="2">
        <f t="shared" si="2"/>
        <v>1.752830049356854E-2</v>
      </c>
      <c r="S19" s="2">
        <f t="shared" si="2"/>
        <v>8.2886322327426393E-5</v>
      </c>
      <c r="T19" s="2">
        <f t="shared" si="2"/>
        <v>4.5356993858229512E-7</v>
      </c>
      <c r="U19" s="2">
        <f t="shared" si="2"/>
        <v>1.014276868574364E-9</v>
      </c>
      <c r="V19" s="2">
        <f t="shared" si="8"/>
        <v>1.752830049356854E-2</v>
      </c>
      <c r="W19" s="2">
        <f t="shared" si="9"/>
        <v>1.752830049356854E-2</v>
      </c>
      <c r="X19" s="2">
        <f t="shared" si="10"/>
        <v>1.752830049356854E-2</v>
      </c>
      <c r="Y19" s="2">
        <f t="shared" si="11"/>
        <v>8.2886322327426393E-5</v>
      </c>
      <c r="Z19" s="2">
        <f t="shared" si="12"/>
        <v>4.5356993858229512E-7</v>
      </c>
      <c r="AA19" s="2">
        <f t="shared" si="13"/>
        <v>1.014276868574364E-9</v>
      </c>
    </row>
    <row r="20" spans="1:27">
      <c r="A20">
        <f t="shared" si="4"/>
        <v>1.9599999999999997</v>
      </c>
      <c r="B20">
        <v>-1.4</v>
      </c>
      <c r="C20">
        <f t="shared" si="7"/>
        <v>0.10000000000000009</v>
      </c>
      <c r="J20" s="2"/>
      <c r="K20" s="2"/>
      <c r="L20" s="2"/>
      <c r="M20" s="2"/>
      <c r="N20" s="2"/>
      <c r="O20" s="2"/>
      <c r="P20" s="2">
        <f t="shared" si="5"/>
        <v>2.2394530294842899E-2</v>
      </c>
      <c r="Q20" s="2">
        <f t="shared" si="5"/>
        <v>2.2394530294842899E-2</v>
      </c>
      <c r="R20" s="2">
        <f t="shared" si="5"/>
        <v>2.2394530294842899E-2</v>
      </c>
      <c r="S20" s="2">
        <f t="shared" si="5"/>
        <v>1.2449598387905518E-4</v>
      </c>
      <c r="T20" s="2">
        <f t="shared" si="5"/>
        <v>7.6154903126792543E-7</v>
      </c>
      <c r="U20" s="2">
        <f t="shared" si="5"/>
        <v>1.8932684963212838E-9</v>
      </c>
      <c r="V20" s="2">
        <f t="shared" si="8"/>
        <v>2.2394530294842899E-2</v>
      </c>
      <c r="W20" s="2">
        <f t="shared" si="9"/>
        <v>2.2394530294842899E-2</v>
      </c>
      <c r="X20" s="2">
        <f t="shared" si="10"/>
        <v>2.2394530294842899E-2</v>
      </c>
      <c r="Y20" s="2">
        <f t="shared" si="11"/>
        <v>1.2449598387905518E-4</v>
      </c>
      <c r="Z20" s="2">
        <f t="shared" si="12"/>
        <v>7.6154903126792543E-7</v>
      </c>
      <c r="AA20" s="2">
        <f t="shared" si="13"/>
        <v>1.8932684963212838E-9</v>
      </c>
    </row>
    <row r="21" spans="1:27">
      <c r="A21">
        <f t="shared" si="4"/>
        <v>1.6900000000000002</v>
      </c>
      <c r="B21">
        <v>-1.3</v>
      </c>
      <c r="C21">
        <f t="shared" si="7"/>
        <v>9.9999999999999867E-2</v>
      </c>
      <c r="J21" s="2"/>
      <c r="K21" s="2"/>
      <c r="L21" s="2"/>
      <c r="M21" s="2"/>
      <c r="N21" s="2"/>
      <c r="O21" s="2"/>
      <c r="P21" s="2">
        <f t="shared" si="5"/>
        <v>2.8327037741601186E-2</v>
      </c>
      <c r="Q21" s="2">
        <f t="shared" si="5"/>
        <v>2.8327037741601186E-2</v>
      </c>
      <c r="R21" s="2">
        <f t="shared" si="5"/>
        <v>2.8327037741601186E-2</v>
      </c>
      <c r="S21" s="2">
        <f t="shared" si="5"/>
        <v>1.8513343886960247E-4</v>
      </c>
      <c r="T21" s="2">
        <f t="shared" si="5"/>
        <v>1.2659266197790898E-6</v>
      </c>
      <c r="U21" s="2">
        <f t="shared" si="5"/>
        <v>3.4988469918659513E-9</v>
      </c>
      <c r="V21" s="2">
        <f t="shared" si="8"/>
        <v>2.8327037741601186E-2</v>
      </c>
      <c r="W21" s="2">
        <f t="shared" si="9"/>
        <v>2.8327037741601186E-2</v>
      </c>
      <c r="X21" s="2">
        <f t="shared" si="10"/>
        <v>2.8327037741601186E-2</v>
      </c>
      <c r="Y21" s="2">
        <f t="shared" si="11"/>
        <v>1.8513343886960247E-4</v>
      </c>
      <c r="Z21" s="2">
        <f t="shared" si="12"/>
        <v>1.2659266197790898E-6</v>
      </c>
      <c r="AA21" s="2">
        <f t="shared" si="13"/>
        <v>3.4988469918659513E-9</v>
      </c>
    </row>
    <row r="22" spans="1:27">
      <c r="A22">
        <f t="shared" si="4"/>
        <v>1.44</v>
      </c>
      <c r="B22">
        <v>-1.2</v>
      </c>
      <c r="C22">
        <f t="shared" si="7"/>
        <v>0.10000000000000009</v>
      </c>
      <c r="J22" s="2"/>
      <c r="K22" s="2"/>
      <c r="L22" s="2"/>
      <c r="M22" s="2"/>
      <c r="N22" s="2"/>
      <c r="O22" s="2"/>
      <c r="P22" s="2">
        <f t="shared" si="5"/>
        <v>3.5474592846231424E-2</v>
      </c>
      <c r="Q22" s="2">
        <f t="shared" si="5"/>
        <v>3.5474592846231424E-2</v>
      </c>
      <c r="R22" s="2">
        <f t="shared" si="5"/>
        <v>3.5474592846231424E-2</v>
      </c>
      <c r="S22" s="2">
        <f t="shared" si="5"/>
        <v>2.7256585513743835E-4</v>
      </c>
      <c r="T22" s="2">
        <f t="shared" si="5"/>
        <v>2.0834172213951264E-6</v>
      </c>
      <c r="U22" s="2">
        <f t="shared" si="5"/>
        <v>6.4016916008463457E-9</v>
      </c>
      <c r="V22" s="2">
        <f t="shared" si="8"/>
        <v>3.5474592846231424E-2</v>
      </c>
      <c r="W22" s="2">
        <f t="shared" si="9"/>
        <v>3.5474592846231424E-2</v>
      </c>
      <c r="X22" s="2">
        <f t="shared" si="10"/>
        <v>3.5474592846231424E-2</v>
      </c>
      <c r="Y22" s="2">
        <f t="shared" si="11"/>
        <v>2.7256585513743835E-4</v>
      </c>
      <c r="Z22" s="2">
        <f t="shared" si="12"/>
        <v>2.0834172213951264E-6</v>
      </c>
      <c r="AA22" s="2">
        <f t="shared" si="13"/>
        <v>6.4016916008463457E-9</v>
      </c>
    </row>
    <row r="23" spans="1:27">
      <c r="A23">
        <f t="shared" si="4"/>
        <v>1.2100000000000002</v>
      </c>
      <c r="B23">
        <v>-1.1000000000000001</v>
      </c>
      <c r="C23">
        <f t="shared" si="7"/>
        <v>9.9999999999999867E-2</v>
      </c>
      <c r="J23" s="2"/>
      <c r="K23" s="2"/>
      <c r="L23" s="2"/>
      <c r="M23" s="2"/>
      <c r="N23" s="2"/>
      <c r="O23" s="2"/>
      <c r="P23" s="2">
        <f t="shared" si="5"/>
        <v>4.3983595980427191E-2</v>
      </c>
      <c r="Q23" s="2">
        <f t="shared" si="5"/>
        <v>4.3983595980427191E-2</v>
      </c>
      <c r="R23" s="2">
        <f t="shared" si="5"/>
        <v>4.3983595980427191E-2</v>
      </c>
      <c r="S23" s="2">
        <f t="shared" si="5"/>
        <v>3.9729681811225887E-4</v>
      </c>
      <c r="T23" s="2">
        <f t="shared" si="5"/>
        <v>3.3946970446870303E-6</v>
      </c>
      <c r="U23" s="2">
        <f t="shared" si="5"/>
        <v>1.1596357646585307E-8</v>
      </c>
      <c r="V23" s="2">
        <f t="shared" si="8"/>
        <v>4.3983595980427191E-2</v>
      </c>
      <c r="W23" s="2">
        <f t="shared" si="9"/>
        <v>4.3983595980427191E-2</v>
      </c>
      <c r="X23" s="2">
        <f t="shared" si="10"/>
        <v>4.3983595980427191E-2</v>
      </c>
      <c r="Y23" s="2">
        <f t="shared" si="11"/>
        <v>3.9729681811225887E-4</v>
      </c>
      <c r="Z23" s="2">
        <f t="shared" si="12"/>
        <v>3.3946970446870303E-6</v>
      </c>
      <c r="AA23" s="2">
        <f t="shared" si="13"/>
        <v>1.1596357646585307E-8</v>
      </c>
    </row>
    <row r="24" spans="1:27">
      <c r="A24">
        <f t="shared" si="4"/>
        <v>1</v>
      </c>
      <c r="B24">
        <v>-1</v>
      </c>
      <c r="C24">
        <f t="shared" si="7"/>
        <v>0.10000000000000009</v>
      </c>
      <c r="J24" s="2"/>
      <c r="K24" s="2"/>
      <c r="L24" s="2"/>
      <c r="M24" s="2"/>
      <c r="N24" s="2"/>
      <c r="O24" s="2"/>
      <c r="P24" s="2">
        <f t="shared" si="5"/>
        <v>5.3990966513188063E-2</v>
      </c>
      <c r="Q24" s="2">
        <f t="shared" si="5"/>
        <v>5.3990966513188063E-2</v>
      </c>
      <c r="R24" s="2">
        <f t="shared" si="5"/>
        <v>5.3990966513188063E-2</v>
      </c>
      <c r="S24" s="2">
        <f t="shared" si="5"/>
        <v>5.7334466924613739E-4</v>
      </c>
      <c r="T24" s="2">
        <f t="shared" si="5"/>
        <v>5.4762447532457321E-6</v>
      </c>
      <c r="U24" s="2">
        <f t="shared" si="5"/>
        <v>2.0797230682294639E-8</v>
      </c>
      <c r="V24" s="2">
        <f t="shared" si="8"/>
        <v>5.3990966513188063E-2</v>
      </c>
      <c r="W24" s="2">
        <f t="shared" si="9"/>
        <v>5.3990966513188063E-2</v>
      </c>
      <c r="X24" s="2">
        <f t="shared" si="10"/>
        <v>5.3990966513188063E-2</v>
      </c>
      <c r="Y24" s="2">
        <f t="shared" si="11"/>
        <v>5.7334466924613739E-4</v>
      </c>
      <c r="Z24" s="2">
        <f t="shared" si="12"/>
        <v>5.4762447532457321E-6</v>
      </c>
      <c r="AA24" s="2">
        <f t="shared" si="13"/>
        <v>2.0797230682294639E-8</v>
      </c>
    </row>
    <row r="25" spans="1:27">
      <c r="A25">
        <f t="shared" si="4"/>
        <v>0.81</v>
      </c>
      <c r="B25">
        <v>-0.9</v>
      </c>
      <c r="C25">
        <f t="shared" si="7"/>
        <v>9.9999999999999978E-2</v>
      </c>
      <c r="J25" s="2"/>
      <c r="K25" s="2"/>
      <c r="L25" s="2"/>
      <c r="M25" s="2"/>
      <c r="N25" s="2"/>
      <c r="O25" s="2"/>
      <c r="P25" s="2">
        <f t="shared" si="5"/>
        <v>6.5615814774676595E-2</v>
      </c>
      <c r="Q25" s="2">
        <f t="shared" si="5"/>
        <v>6.5615814774676595E-2</v>
      </c>
      <c r="R25" s="2">
        <f t="shared" si="5"/>
        <v>6.5615814774676595E-2</v>
      </c>
      <c r="S25" s="2">
        <f t="shared" si="5"/>
        <v>8.1916903275652505E-4</v>
      </c>
      <c r="T25" s="2">
        <f t="shared" si="5"/>
        <v>8.7462469014830781E-6</v>
      </c>
      <c r="U25" s="2">
        <f t="shared" si="5"/>
        <v>3.692720795574465E-8</v>
      </c>
      <c r="V25" s="2">
        <f t="shared" si="8"/>
        <v>6.5615814774676595E-2</v>
      </c>
      <c r="W25" s="2">
        <f t="shared" si="9"/>
        <v>6.5615814774676595E-2</v>
      </c>
      <c r="X25" s="2">
        <f t="shared" si="10"/>
        <v>6.5615814774676595E-2</v>
      </c>
      <c r="Y25" s="2">
        <f t="shared" si="11"/>
        <v>8.1916903275652505E-4</v>
      </c>
      <c r="Z25" s="2">
        <f t="shared" si="12"/>
        <v>8.7462469014830781E-6</v>
      </c>
      <c r="AA25" s="2">
        <f t="shared" si="13"/>
        <v>3.692720795574465E-8</v>
      </c>
    </row>
    <row r="26" spans="1:27">
      <c r="A26">
        <f t="shared" si="4"/>
        <v>0.64000000000000012</v>
      </c>
      <c r="B26">
        <v>-0.8</v>
      </c>
      <c r="C26">
        <f t="shared" si="7"/>
        <v>9.9999999999999978E-2</v>
      </c>
      <c r="J26" s="2"/>
      <c r="K26" s="2"/>
      <c r="L26" s="2"/>
      <c r="M26" s="2"/>
      <c r="N26" s="2"/>
      <c r="O26" s="2"/>
      <c r="P26" s="2">
        <f t="shared" si="5"/>
        <v>7.8950158300894149E-2</v>
      </c>
      <c r="Q26" s="2">
        <f t="shared" si="5"/>
        <v>7.8950158300894149E-2</v>
      </c>
      <c r="R26" s="2">
        <f t="shared" si="5"/>
        <v>7.8950158300894149E-2</v>
      </c>
      <c r="S26" s="2">
        <f t="shared" si="5"/>
        <v>1.158746215244531E-3</v>
      </c>
      <c r="T26" s="2">
        <f t="shared" si="5"/>
        <v>1.3829856416165131E-5</v>
      </c>
      <c r="U26" s="2">
        <f t="shared" si="5"/>
        <v>6.4914914653215042E-8</v>
      </c>
      <c r="V26" s="2">
        <f t="shared" si="8"/>
        <v>7.8950158300894149E-2</v>
      </c>
      <c r="W26" s="2">
        <f t="shared" si="9"/>
        <v>7.8950158300894149E-2</v>
      </c>
      <c r="X26" s="2">
        <f t="shared" si="10"/>
        <v>7.8950158300894149E-2</v>
      </c>
      <c r="Y26" s="2">
        <f t="shared" si="11"/>
        <v>1.158746215244531E-3</v>
      </c>
      <c r="Z26" s="2">
        <f t="shared" si="12"/>
        <v>1.3829856416165131E-5</v>
      </c>
      <c r="AA26" s="2">
        <f t="shared" si="13"/>
        <v>6.4914914653215042E-8</v>
      </c>
    </row>
    <row r="27" spans="1:27">
      <c r="A27">
        <f t="shared" si="4"/>
        <v>0.48999999999999994</v>
      </c>
      <c r="B27">
        <v>-0.7</v>
      </c>
      <c r="C27">
        <f t="shared" si="7"/>
        <v>0.10000000000000009</v>
      </c>
      <c r="J27" s="2"/>
      <c r="K27" s="2"/>
      <c r="L27" s="2"/>
      <c r="M27" s="2"/>
      <c r="N27" s="2"/>
      <c r="O27" s="2"/>
      <c r="P27" s="2">
        <f t="shared" si="5"/>
        <v>9.4049077376886947E-2</v>
      </c>
      <c r="Q27" s="2">
        <f t="shared" si="5"/>
        <v>9.4049077376886947E-2</v>
      </c>
      <c r="R27" s="2">
        <f t="shared" si="5"/>
        <v>9.4049077376886947E-2</v>
      </c>
      <c r="S27" s="2">
        <f t="shared" si="5"/>
        <v>1.6227820165181561E-3</v>
      </c>
      <c r="T27" s="2">
        <f t="shared" si="5"/>
        <v>2.1650636300147013E-5</v>
      </c>
      <c r="U27" s="2">
        <f t="shared" si="5"/>
        <v>1.1297947802403416E-7</v>
      </c>
      <c r="V27" s="2">
        <f t="shared" si="8"/>
        <v>9.4049077376886947E-2</v>
      </c>
      <c r="W27" s="2">
        <f t="shared" si="9"/>
        <v>9.4049077376886947E-2</v>
      </c>
      <c r="X27" s="2">
        <f t="shared" si="10"/>
        <v>9.4049077376886947E-2</v>
      </c>
      <c r="Y27" s="2">
        <f t="shared" si="11"/>
        <v>1.6227820165181561E-3</v>
      </c>
      <c r="Z27" s="2">
        <f t="shared" si="12"/>
        <v>2.1650636300147013E-5</v>
      </c>
      <c r="AA27" s="2">
        <f t="shared" si="13"/>
        <v>1.1297947802403416E-7</v>
      </c>
    </row>
    <row r="28" spans="1:27">
      <c r="A28">
        <f t="shared" si="4"/>
        <v>0.36</v>
      </c>
      <c r="B28">
        <v>-0.6</v>
      </c>
      <c r="C28">
        <f t="shared" si="7"/>
        <v>9.9999999999999978E-2</v>
      </c>
      <c r="J28" s="2"/>
      <c r="K28" s="2"/>
      <c r="L28" s="2"/>
      <c r="M28" s="2"/>
      <c r="N28" s="2"/>
      <c r="O28" s="2"/>
      <c r="P28" s="2">
        <f t="shared" si="5"/>
        <v>0.11092083467945554</v>
      </c>
      <c r="Q28" s="2">
        <f t="shared" si="5"/>
        <v>0.11092083467945554</v>
      </c>
      <c r="R28" s="2">
        <f t="shared" si="5"/>
        <v>0.11092083467945554</v>
      </c>
      <c r="S28" s="2">
        <f t="shared" si="5"/>
        <v>2.2500340949276228E-3</v>
      </c>
      <c r="T28" s="2">
        <f t="shared" si="5"/>
        <v>3.3556813410535781E-5</v>
      </c>
      <c r="U28" s="2">
        <f t="shared" si="5"/>
        <v>1.9467567651571138E-7</v>
      </c>
      <c r="V28" s="2">
        <f t="shared" si="8"/>
        <v>0.11092083467945554</v>
      </c>
      <c r="W28" s="2">
        <f t="shared" si="9"/>
        <v>0.11092083467945554</v>
      </c>
      <c r="X28" s="2">
        <f t="shared" si="10"/>
        <v>0.11092083467945554</v>
      </c>
      <c r="Y28" s="2">
        <f t="shared" si="11"/>
        <v>2.2500340949276228E-3</v>
      </c>
      <c r="Z28" s="2">
        <f t="shared" si="12"/>
        <v>3.3556813410535781E-5</v>
      </c>
      <c r="AA28" s="2">
        <f t="shared" si="13"/>
        <v>1.9467567651571138E-7</v>
      </c>
    </row>
    <row r="29" spans="1:27">
      <c r="A29">
        <f t="shared" si="4"/>
        <v>0.249999999999999</v>
      </c>
      <c r="B29">
        <v>-0.499999999999999</v>
      </c>
      <c r="C29">
        <f t="shared" si="7"/>
        <v>0.10000000000000098</v>
      </c>
      <c r="J29" s="2"/>
      <c r="K29" s="2"/>
      <c r="L29" s="2"/>
      <c r="M29" s="2"/>
      <c r="N29" s="2"/>
      <c r="O29" s="2"/>
      <c r="P29" s="2">
        <f t="shared" si="5"/>
        <v>0.12951759566589191</v>
      </c>
      <c r="Q29" s="2">
        <f t="shared" si="5"/>
        <v>0.12951759566589191</v>
      </c>
      <c r="R29" s="2">
        <f t="shared" si="5"/>
        <v>0.12951759566589191</v>
      </c>
      <c r="S29" s="2">
        <f t="shared" si="5"/>
        <v>3.0886952985890504E-3</v>
      </c>
      <c r="T29" s="2">
        <f t="shared" si="5"/>
        <v>5.1492955187520376E-5</v>
      </c>
      <c r="U29" s="2">
        <f t="shared" si="5"/>
        <v>3.3210917702128039E-7</v>
      </c>
      <c r="V29" s="2">
        <f t="shared" si="8"/>
        <v>0.12951759566589191</v>
      </c>
      <c r="W29" s="2">
        <f t="shared" si="9"/>
        <v>0.12951759566589191</v>
      </c>
      <c r="X29" s="2">
        <f t="shared" si="10"/>
        <v>0.12951759566589191</v>
      </c>
      <c r="Y29" s="2">
        <f t="shared" si="11"/>
        <v>3.0886952985890504E-3</v>
      </c>
      <c r="Z29" s="2">
        <f t="shared" si="12"/>
        <v>5.1492955187520376E-5</v>
      </c>
      <c r="AA29" s="2">
        <f t="shared" si="13"/>
        <v>3.3210917702128039E-7</v>
      </c>
    </row>
    <row r="30" spans="1:27">
      <c r="A30">
        <f t="shared" si="4"/>
        <v>0.15999999999999923</v>
      </c>
      <c r="B30">
        <v>-0.39999999999999902</v>
      </c>
      <c r="C30">
        <f t="shared" si="7"/>
        <v>9.9999999999999978E-2</v>
      </c>
      <c r="J30" s="2"/>
      <c r="K30" s="2"/>
      <c r="L30" s="2"/>
      <c r="M30" s="2"/>
      <c r="N30" s="2"/>
      <c r="O30" s="2"/>
      <c r="P30" s="2">
        <f t="shared" si="5"/>
        <v>0.14972746563574507</v>
      </c>
      <c r="Q30" s="2">
        <f t="shared" si="5"/>
        <v>0.14972746563574507</v>
      </c>
      <c r="R30" s="2">
        <f t="shared" si="5"/>
        <v>0.14972746563574507</v>
      </c>
      <c r="S30" s="2">
        <f t="shared" si="5"/>
        <v>4.1977646908713381E-3</v>
      </c>
      <c r="T30" s="2">
        <f t="shared" si="5"/>
        <v>7.8229755992977149E-5</v>
      </c>
      <c r="U30" s="2">
        <f t="shared" si="5"/>
        <v>5.6092799496042325E-7</v>
      </c>
      <c r="V30" s="2">
        <f t="shared" si="8"/>
        <v>0.14972746563574507</v>
      </c>
      <c r="W30" s="2">
        <f t="shared" si="9"/>
        <v>0.14972746563574507</v>
      </c>
      <c r="X30" s="2">
        <f t="shared" si="10"/>
        <v>0.14972746563574507</v>
      </c>
      <c r="Y30" s="2">
        <f t="shared" si="11"/>
        <v>4.1977646908713381E-3</v>
      </c>
      <c r="Z30" s="2">
        <f t="shared" si="12"/>
        <v>7.8229755992977149E-5</v>
      </c>
      <c r="AA30" s="2">
        <f t="shared" si="13"/>
        <v>5.6092799496042325E-7</v>
      </c>
    </row>
    <row r="31" spans="1:27">
      <c r="A31">
        <f t="shared" si="4"/>
        <v>8.99999999999994E-2</v>
      </c>
      <c r="B31">
        <v>-0.29999999999999899</v>
      </c>
      <c r="C31">
        <f t="shared" si="7"/>
        <v>0.10000000000000003</v>
      </c>
      <c r="J31" s="2"/>
      <c r="K31" s="2"/>
      <c r="L31" s="2"/>
      <c r="M31" s="2"/>
      <c r="N31" s="2"/>
      <c r="O31" s="2"/>
      <c r="P31" s="2">
        <f t="shared" si="5"/>
        <v>0.17136859204780761</v>
      </c>
      <c r="Q31" s="2">
        <f t="shared" si="5"/>
        <v>0.17136859204780761</v>
      </c>
      <c r="R31" s="2">
        <f t="shared" si="5"/>
        <v>0.17136859204780761</v>
      </c>
      <c r="S31" s="2">
        <f t="shared" si="5"/>
        <v>5.6483053721007931E-3</v>
      </c>
      <c r="T31" s="2">
        <f t="shared" si="5"/>
        <v>1.1766659595914047E-4</v>
      </c>
      <c r="U31" s="2">
        <f t="shared" si="5"/>
        <v>9.3797315651001801E-7</v>
      </c>
      <c r="V31" s="2">
        <f t="shared" si="8"/>
        <v>0.17136859204780761</v>
      </c>
      <c r="W31" s="2">
        <f t="shared" si="9"/>
        <v>0.17136859204780761</v>
      </c>
      <c r="X31" s="2">
        <f t="shared" si="10"/>
        <v>0.17136859204780761</v>
      </c>
      <c r="Y31" s="2">
        <f t="shared" si="11"/>
        <v>5.6483053721007931E-3</v>
      </c>
      <c r="Z31" s="2">
        <f t="shared" si="12"/>
        <v>1.1766659595914047E-4</v>
      </c>
      <c r="AA31" s="2">
        <f t="shared" si="13"/>
        <v>9.3797315651001801E-7</v>
      </c>
    </row>
    <row r="32" spans="1:27">
      <c r="A32">
        <f t="shared" si="4"/>
        <v>3.9999999999999605E-2</v>
      </c>
      <c r="B32">
        <v>-0.19999999999999901</v>
      </c>
      <c r="C32">
        <f t="shared" si="7"/>
        <v>9.9999999999999978E-2</v>
      </c>
      <c r="J32" s="2"/>
      <c r="K32" s="2"/>
      <c r="L32" s="2"/>
      <c r="M32" s="2"/>
      <c r="N32" s="2"/>
      <c r="O32" s="2"/>
      <c r="P32" s="2">
        <f t="shared" si="5"/>
        <v>0.19418605498321317</v>
      </c>
      <c r="Q32" s="2">
        <f t="shared" si="5"/>
        <v>0.19418605498321317</v>
      </c>
      <c r="R32" s="2">
        <f t="shared" si="5"/>
        <v>0.19418605498321317</v>
      </c>
      <c r="S32" s="2">
        <f t="shared" si="5"/>
        <v>7.5244593802853352E-3</v>
      </c>
      <c r="T32" s="2">
        <f t="shared" si="5"/>
        <v>1.7522314012295337E-4</v>
      </c>
      <c r="U32" s="2">
        <f t="shared" si="5"/>
        <v>1.552854478919673E-6</v>
      </c>
      <c r="V32" s="2">
        <f t="shared" si="8"/>
        <v>0.19418605498321317</v>
      </c>
      <c r="W32" s="2">
        <f t="shared" si="9"/>
        <v>0.19418605498321317</v>
      </c>
      <c r="X32" s="2">
        <f t="shared" si="10"/>
        <v>0.19418605498321317</v>
      </c>
      <c r="Y32" s="2">
        <f t="shared" si="11"/>
        <v>7.5244593802853352E-3</v>
      </c>
      <c r="Z32" s="2">
        <f t="shared" si="12"/>
        <v>1.7522314012295337E-4</v>
      </c>
      <c r="AA32" s="2">
        <f t="shared" si="13"/>
        <v>1.552854478919673E-6</v>
      </c>
    </row>
    <row r="33" spans="1:27">
      <c r="A33">
        <f t="shared" si="4"/>
        <v>1.0000000000000002E-2</v>
      </c>
      <c r="B33">
        <v>-0.1</v>
      </c>
      <c r="C33">
        <f t="shared" si="7"/>
        <v>9.9999999999999006E-2</v>
      </c>
      <c r="J33" s="2"/>
      <c r="K33" s="2"/>
      <c r="L33" s="2"/>
      <c r="M33" s="2"/>
      <c r="N33" s="2"/>
      <c r="O33" s="2"/>
      <c r="P33" s="2">
        <f t="shared" si="5"/>
        <v>0.21785217703255053</v>
      </c>
      <c r="Q33" s="2">
        <f t="shared" si="5"/>
        <v>0.21785217703255053</v>
      </c>
      <c r="R33" s="2">
        <f t="shared" si="5"/>
        <v>0.21785217703255053</v>
      </c>
      <c r="S33" s="2">
        <f t="shared" si="5"/>
        <v>9.924062501033535E-3</v>
      </c>
      <c r="T33" s="2">
        <f t="shared" si="5"/>
        <v>2.5833710197391692E-4</v>
      </c>
      <c r="U33" s="2">
        <f t="shared" si="5"/>
        <v>2.5452366229948765E-6</v>
      </c>
      <c r="V33" s="2">
        <f t="shared" si="8"/>
        <v>0.21785217703255053</v>
      </c>
      <c r="W33" s="2">
        <f t="shared" si="9"/>
        <v>0.21785217703255053</v>
      </c>
      <c r="X33" s="2">
        <f t="shared" si="10"/>
        <v>0.21785217703255053</v>
      </c>
      <c r="Y33" s="2">
        <f t="shared" si="11"/>
        <v>9.924062501033535E-3</v>
      </c>
      <c r="Z33" s="2">
        <f t="shared" si="12"/>
        <v>2.5833710197391692E-4</v>
      </c>
      <c r="AA33" s="2">
        <f t="shared" si="13"/>
        <v>2.5452366229948765E-6</v>
      </c>
    </row>
    <row r="34" spans="1:27">
      <c r="A34">
        <f t="shared" si="4"/>
        <v>4.9000000000000007E-3</v>
      </c>
      <c r="B34">
        <v>-7.0000000000000007E-2</v>
      </c>
      <c r="C34">
        <f t="shared" si="7"/>
        <v>0.03</v>
      </c>
      <c r="J34" s="2"/>
      <c r="K34" s="2"/>
      <c r="L34" s="2"/>
      <c r="M34" s="2"/>
      <c r="N34" s="2"/>
      <c r="O34" s="2"/>
      <c r="P34" s="2">
        <f t="shared" si="5"/>
        <v>0.22505993528526966</v>
      </c>
      <c r="Q34" s="2">
        <f t="shared" si="5"/>
        <v>0.22505993528526966</v>
      </c>
      <c r="R34" s="2">
        <f t="shared" si="5"/>
        <v>0.22505993528526966</v>
      </c>
      <c r="S34" s="2">
        <f t="shared" si="5"/>
        <v>1.0762344092177863E-2</v>
      </c>
      <c r="T34" s="2">
        <f t="shared" si="5"/>
        <v>2.8967999641800278E-4</v>
      </c>
      <c r="U34" s="2">
        <f t="shared" si="5"/>
        <v>2.9461883694348662E-6</v>
      </c>
      <c r="V34" s="2"/>
      <c r="W34" s="2"/>
      <c r="X34" s="2"/>
      <c r="Y34" s="2"/>
      <c r="Z34" s="2"/>
      <c r="AA34" s="2"/>
    </row>
    <row r="35" spans="1:27">
      <c r="A35">
        <f t="shared" si="4"/>
        <v>2.5000000000000005E-3</v>
      </c>
      <c r="B35">
        <v>-0.05</v>
      </c>
      <c r="C35">
        <f t="shared" si="7"/>
        <v>2.0000000000000004E-2</v>
      </c>
      <c r="J35" s="2"/>
      <c r="K35" s="2"/>
      <c r="L35" s="2"/>
      <c r="M35" s="2"/>
      <c r="N35" s="2"/>
      <c r="O35" s="2"/>
      <c r="P35" s="2">
        <f t="shared" si="5"/>
        <v>0.22988214068423302</v>
      </c>
      <c r="Q35" s="2">
        <f t="shared" si="5"/>
        <v>0.22988214068423302</v>
      </c>
      <c r="R35" s="2">
        <f t="shared" si="5"/>
        <v>0.22988214068423302</v>
      </c>
      <c r="S35" s="2">
        <f t="shared" si="5"/>
        <v>1.1354499115399791E-2</v>
      </c>
      <c r="T35" s="2">
        <f t="shared" si="5"/>
        <v>3.1250418754897794E-4</v>
      </c>
      <c r="U35" s="2">
        <f t="shared" si="5"/>
        <v>3.2463718330620873E-6</v>
      </c>
      <c r="V35" s="2"/>
      <c r="W35" s="2"/>
      <c r="X35" s="2"/>
      <c r="Y35" s="2"/>
      <c r="Z35" s="2"/>
      <c r="AA35" s="2"/>
    </row>
    <row r="36" spans="1:27">
      <c r="A36">
        <f t="shared" si="4"/>
        <v>4.0000000000000002E-4</v>
      </c>
      <c r="B36">
        <v>-0.02</v>
      </c>
      <c r="C36">
        <f t="shared" si="7"/>
        <v>3.0000000000000002E-2</v>
      </c>
      <c r="J36" s="2"/>
      <c r="K36" s="2"/>
      <c r="L36" s="2"/>
      <c r="M36" s="2"/>
      <c r="N36" s="2"/>
      <c r="O36" s="2"/>
      <c r="P36" s="2">
        <f t="shared" si="5"/>
        <v>0.23713195201937959</v>
      </c>
      <c r="Q36" s="2">
        <f t="shared" si="5"/>
        <v>0.23713195201937959</v>
      </c>
      <c r="R36" s="2">
        <f t="shared" si="5"/>
        <v>0.23713195201937959</v>
      </c>
      <c r="S36" s="2">
        <f t="shared" si="5"/>
        <v>1.2295152547586756E-2</v>
      </c>
      <c r="T36" s="2">
        <f t="shared" si="5"/>
        <v>3.4989369979120056E-4</v>
      </c>
      <c r="U36" s="2">
        <f t="shared" si="5"/>
        <v>3.7521411452829841E-6</v>
      </c>
      <c r="V36" s="2"/>
      <c r="W36" s="2"/>
      <c r="X36" s="2"/>
      <c r="Y36" s="2"/>
      <c r="Z36" s="2"/>
      <c r="AA36" s="2"/>
    </row>
    <row r="37" spans="1:27">
      <c r="A37">
        <f t="shared" si="4"/>
        <v>1E-4</v>
      </c>
      <c r="B37">
        <v>-0.01</v>
      </c>
      <c r="C37">
        <f t="shared" si="7"/>
        <v>0.01</v>
      </c>
      <c r="J37" s="2"/>
      <c r="K37" s="2"/>
      <c r="L37" s="2"/>
      <c r="M37" s="2"/>
      <c r="N37" s="2"/>
      <c r="O37" s="2"/>
      <c r="P37" s="2">
        <f t="shared" ref="P37:U70" si="14">_xlfn.NORM.DIST($B37,P$3,1,FALSE)</f>
        <v>0.23955109772801336</v>
      </c>
      <c r="Q37" s="2">
        <f t="shared" si="14"/>
        <v>0.23955109772801336</v>
      </c>
      <c r="R37" s="2">
        <f t="shared" si="14"/>
        <v>0.23955109772801336</v>
      </c>
      <c r="S37" s="2">
        <f t="shared" si="14"/>
        <v>1.2623187781074009E-2</v>
      </c>
      <c r="T37" s="2">
        <f t="shared" si="14"/>
        <v>3.6325312363496767E-4</v>
      </c>
      <c r="U37" s="2">
        <f t="shared" si="14"/>
        <v>3.9368839217403677E-6</v>
      </c>
      <c r="V37" s="2"/>
      <c r="W37" s="2"/>
      <c r="X37" s="2"/>
      <c r="Y37" s="2"/>
      <c r="Z37" s="2"/>
      <c r="AA37" s="2"/>
    </row>
    <row r="38" spans="1:27">
      <c r="A38">
        <f t="shared" si="4"/>
        <v>1.0000000000000002E-10</v>
      </c>
      <c r="B38">
        <v>1.0000000000000001E-5</v>
      </c>
      <c r="C38">
        <f>B38</f>
        <v>1.0000000000000001E-5</v>
      </c>
      <c r="D38">
        <f>_xlfn.NORM.DIST($B38,J$2,1,FALSE)/$B38 + _xlfn.NORM.DIST($B38,-J$2,1,FALSE)/$B38</f>
        <v>79788.456076297109</v>
      </c>
      <c r="E38">
        <f t="shared" ref="E38:I38" si="15">_xlfn.NORM.DIST($B38,K$2,1,FALSE)/$B38 + _xlfn.NORM.DIST($B38,-K$2,1,FALSE)/$B38</f>
        <v>48394.144903828666</v>
      </c>
      <c r="F38">
        <f t="shared" si="15"/>
        <v>10798.19330425734</v>
      </c>
      <c r="G38">
        <f t="shared" si="15"/>
        <v>886.36968274214973</v>
      </c>
      <c r="H38">
        <f t="shared" si="15"/>
        <v>26.766045173051637</v>
      </c>
      <c r="I38">
        <f t="shared" si="15"/>
        <v>0.29734390330367244</v>
      </c>
      <c r="J38" s="2">
        <f>D38/D$3</f>
        <v>13113.482004434054</v>
      </c>
      <c r="K38" s="2">
        <f t="shared" ref="K38:O38" si="16">E38/E$3</f>
        <v>12166.582447610421</v>
      </c>
      <c r="L38" s="2">
        <f t="shared" si="16"/>
        <v>8251.9846468417254</v>
      </c>
      <c r="M38" s="2">
        <f t="shared" si="16"/>
        <v>1992.8293530305807</v>
      </c>
      <c r="N38" s="2">
        <f t="shared" si="16"/>
        <v>98.44867908762599</v>
      </c>
      <c r="O38" s="2">
        <f t="shared" si="16"/>
        <v>1.4210789299493387</v>
      </c>
      <c r="P38" s="2">
        <f t="shared" si="14"/>
        <v>0.24197314422638844</v>
      </c>
      <c r="Q38" s="2">
        <f t="shared" si="14"/>
        <v>0.24197314422638844</v>
      </c>
      <c r="R38" s="2">
        <f t="shared" si="14"/>
        <v>0.24197314422638844</v>
      </c>
      <c r="S38" s="2">
        <f t="shared" si="14"/>
        <v>1.2959018343337941E-2</v>
      </c>
      <c r="T38" s="2">
        <f t="shared" si="14"/>
        <v>3.7709899156641548E-4</v>
      </c>
      <c r="U38" s="2">
        <f t="shared" si="14"/>
        <v>4.1305076574289195E-6</v>
      </c>
      <c r="V38" s="2"/>
      <c r="W38" s="2"/>
      <c r="X38" s="2"/>
      <c r="Y38" s="2"/>
      <c r="Z38" s="2"/>
      <c r="AA38" s="2"/>
    </row>
    <row r="39" spans="1:27">
      <c r="A39">
        <f t="shared" si="4"/>
        <v>9.9999999999999995E-7</v>
      </c>
      <c r="B39">
        <v>1E-3</v>
      </c>
      <c r="C39">
        <f>B39</f>
        <v>1E-3</v>
      </c>
      <c r="D39">
        <f>_xlfn.NORM.DIST($B39,J$2,1,FALSE)/$B39 + _xlfn.NORM.DIST($B39,-J$2,1,FALSE)/$B39</f>
        <v>797.8841618606848</v>
      </c>
      <c r="E39">
        <f t="shared" ref="E39:I39" si="17">_xlfn.NORM.DIST($B39,K$2,1,FALSE)/$B39 + _xlfn.NORM.DIST($B39,-K$2,1,FALSE)/$B39</f>
        <v>483.94144903824645</v>
      </c>
      <c r="F39">
        <f t="shared" si="17"/>
        <v>107.98209499925315</v>
      </c>
      <c r="G39">
        <f t="shared" si="17"/>
        <v>8.8637322786743891</v>
      </c>
      <c r="H39">
        <f t="shared" si="17"/>
        <v>0.26766245898497476</v>
      </c>
      <c r="I39">
        <f t="shared" si="17"/>
        <v>2.9734747107961713E-3</v>
      </c>
      <c r="J39" s="2">
        <f>D39/D$3</f>
        <v>131.13475448350368</v>
      </c>
      <c r="K39" s="2">
        <f t="shared" ref="K39:O39" si="18">E39/E$3</f>
        <v>121.6658244760941</v>
      </c>
      <c r="L39" s="2">
        <f t="shared" si="18"/>
        <v>82.519970235791774</v>
      </c>
      <c r="M39" s="2">
        <f t="shared" si="18"/>
        <v>19.928373235533478</v>
      </c>
      <c r="N39" s="2">
        <f t="shared" si="18"/>
        <v>0.98449417379550497</v>
      </c>
      <c r="O39" s="2">
        <f t="shared" si="18"/>
        <v>1.4210959812194857E-2</v>
      </c>
      <c r="P39" s="2">
        <f t="shared" si="14"/>
        <v>0.24221269516298546</v>
      </c>
      <c r="Q39" s="2">
        <f t="shared" si="14"/>
        <v>0.24221269516298546</v>
      </c>
      <c r="R39" s="2">
        <f t="shared" si="14"/>
        <v>0.24221269516298546</v>
      </c>
      <c r="S39" s="2">
        <f t="shared" si="14"/>
        <v>1.2992643291706456E-2</v>
      </c>
      <c r="T39" s="2">
        <f t="shared" si="14"/>
        <v>3.7849465847608984E-4</v>
      </c>
      <c r="U39" s="2">
        <f t="shared" si="14"/>
        <v>4.1501446701507184E-6</v>
      </c>
      <c r="V39" s="2"/>
      <c r="W39" s="2"/>
      <c r="X39" s="2"/>
      <c r="Y39" s="2"/>
      <c r="Z39" s="2"/>
      <c r="AA39" s="2"/>
    </row>
    <row r="40" spans="1:27">
      <c r="A40">
        <f t="shared" si="4"/>
        <v>1E-4</v>
      </c>
      <c r="B40">
        <v>0.01</v>
      </c>
      <c r="C40">
        <f>B40-B37</f>
        <v>0.02</v>
      </c>
      <c r="D40">
        <f>_xlfn.NORM.DIST($B40,J$2,1,FALSE)/$B40 + _xlfn.NORM.DIST($B40,-J$2,1,FALSE)/$B40</f>
        <v>79.784466757216435</v>
      </c>
      <c r="E40">
        <f t="shared" ref="E40:I40" si="19">_xlfn.NORM.DIST($B40,K$2,1,FALSE)/$B40 + _xlfn.NORM.DIST($B40,-K$2,1,FALSE)/$B40</f>
        <v>48.394144863501296</v>
      </c>
      <c r="F40">
        <f t="shared" si="19"/>
        <v>10.799813009136606</v>
      </c>
      <c r="G40">
        <f t="shared" si="19"/>
        <v>0.88672424134005934</v>
      </c>
      <c r="H40">
        <f t="shared" si="19"/>
        <v>2.6786121504738102E-2</v>
      </c>
      <c r="I40">
        <f t="shared" si="19"/>
        <v>2.9770077485442934E-4</v>
      </c>
      <c r="J40" s="2">
        <f>D40/D$3</f>
        <v>13.112826347381056</v>
      </c>
      <c r="K40" s="2">
        <f t="shared" ref="K40:N40" si="20">E40/E$3</f>
        <v>12.166582437471876</v>
      </c>
      <c r="L40" s="2">
        <f t="shared" si="20"/>
        <v>8.2532224261090086</v>
      </c>
      <c r="M40" s="2">
        <f t="shared" si="20"/>
        <v>1.9936265088844425</v>
      </c>
      <c r="N40" s="2">
        <f t="shared" si="20"/>
        <v>9.8522522209487248E-2</v>
      </c>
      <c r="O40" s="2">
        <f>I40/I$3</f>
        <v>1.4227845060040159E-3</v>
      </c>
      <c r="P40" s="2">
        <f t="shared" si="14"/>
        <v>0.24439035090699956</v>
      </c>
      <c r="Q40" s="2">
        <f t="shared" si="14"/>
        <v>0.24439035090699956</v>
      </c>
      <c r="R40" s="2">
        <f t="shared" si="14"/>
        <v>0.24439035090699956</v>
      </c>
      <c r="S40" s="2">
        <f t="shared" si="14"/>
        <v>1.3301756611247993E-2</v>
      </c>
      <c r="T40" s="2">
        <f t="shared" si="14"/>
        <v>3.9140425169779052E-4</v>
      </c>
      <c r="U40" s="2">
        <f t="shared" si="14"/>
        <v>4.3328056337000734E-6</v>
      </c>
      <c r="V40" s="2"/>
      <c r="W40" s="2"/>
      <c r="X40" s="2"/>
      <c r="Y40" s="2"/>
      <c r="Z40" s="2"/>
      <c r="AA40" s="2"/>
    </row>
    <row r="41" spans="1:27">
      <c r="A41">
        <f t="shared" si="4"/>
        <v>4.0000000000000002E-4</v>
      </c>
      <c r="B41">
        <v>0.02</v>
      </c>
      <c r="C41">
        <f t="shared" si="7"/>
        <v>0.01</v>
      </c>
      <c r="D41">
        <f t="shared" ref="D41:D104" si="21">_xlfn.NORM.DIST($B41,J$2,1,FALSE)/$B41 + _xlfn.NORM.DIST($B41,-J$2,1,FALSE)/$B41</f>
        <v>39.886249992366615</v>
      </c>
      <c r="E41">
        <f t="shared" ref="E41:E104" si="22">_xlfn.NORM.DIST($B41,K$2,1,FALSE)/$B41 + _xlfn.NORM.DIST($B41,-K$2,1,FALSE)/$B41</f>
        <v>24.197072129321114</v>
      </c>
      <c r="F41">
        <f t="shared" ref="F41:F104" si="23">_xlfn.NORM.DIST($B41,L$2,1,FALSE)/$B41 + _xlfn.NORM.DIST($B41,-L$2,1,FALSE)/$B41</f>
        <v>5.4023359293344306</v>
      </c>
      <c r="G41">
        <f t="shared" ref="G41:G104" si="24">_xlfn.NORM.DIST($B41,M$2,1,FALSE)/$B41 + _xlfn.NORM.DIST($B41,-M$2,1,FALSE)/$B41</f>
        <v>0.44389402557289703</v>
      </c>
      <c r="H41">
        <f t="shared" ref="H41:H104" si="25">_xlfn.NORM.DIST($B41,N$2,1,FALSE)/$B41 + _xlfn.NORM.DIST($B41,-N$2,1,FALSE)/$B41</f>
        <v>1.3423186188245737E-2</v>
      </c>
      <c r="I41">
        <f t="shared" ref="I41:I104" si="26">_xlfn.NORM.DIST($B41,O$2,1,FALSE)/$B41 + _xlfn.NORM.DIST($B41,-O$2,1,FALSE)/$B41</f>
        <v>1.493860507057258E-4</v>
      </c>
      <c r="J41" s="2">
        <f t="shared" ref="J41:J104" si="27">D41/D$3</f>
        <v>6.5554297854704346</v>
      </c>
      <c r="K41" s="2">
        <f t="shared" ref="K41:K104" si="28">E41/E$3</f>
        <v>6.0832911427033132</v>
      </c>
      <c r="L41" s="2">
        <f t="shared" ref="L41:L104" si="29">F41/F$3</f>
        <v>4.1284677806585348</v>
      </c>
      <c r="M41" s="2">
        <f t="shared" ref="M41:M104" si="30">G41/G$3</f>
        <v>0.99800913887294285</v>
      </c>
      <c r="N41" s="2">
        <f t="shared" ref="N41:N104" si="31">H41/H$3</f>
        <v>4.9372066020069133E-2</v>
      </c>
      <c r="O41" s="2">
        <f t="shared" ref="O41:O104" si="32">I41/I$3</f>
        <v>7.1395231826711721E-4</v>
      </c>
      <c r="P41" s="2">
        <f t="shared" si="14"/>
        <v>0.24680949056704274</v>
      </c>
      <c r="Q41" s="2">
        <f t="shared" si="14"/>
        <v>0.24680949056704274</v>
      </c>
      <c r="R41" s="2">
        <f t="shared" si="14"/>
        <v>0.24680949056704274</v>
      </c>
      <c r="S41" s="2">
        <f t="shared" si="14"/>
        <v>1.3652551707350444E-2</v>
      </c>
      <c r="T41" s="2">
        <f t="shared" si="14"/>
        <v>4.0622671934460795E-4</v>
      </c>
      <c r="U41" s="2">
        <f t="shared" si="14"/>
        <v>4.5447747344071028E-6</v>
      </c>
      <c r="V41" s="2"/>
      <c r="W41" s="2"/>
      <c r="X41" s="2"/>
      <c r="Y41" s="2"/>
      <c r="Z41" s="2"/>
      <c r="AA41" s="2"/>
    </row>
    <row r="42" spans="1:27">
      <c r="A42">
        <f t="shared" si="4"/>
        <v>2.5000000000000005E-3</v>
      </c>
      <c r="B42">
        <v>0.05</v>
      </c>
      <c r="C42">
        <f t="shared" si="7"/>
        <v>3.0000000000000002E-2</v>
      </c>
      <c r="D42">
        <f t="shared" si="21"/>
        <v>15.937756563790561</v>
      </c>
      <c r="E42">
        <f t="shared" si="22"/>
        <v>9.6788239430684406</v>
      </c>
      <c r="F42">
        <f t="shared" si="23"/>
        <v>2.1677344929599767</v>
      </c>
      <c r="G42">
        <f t="shared" si="24"/>
        <v>0.17904806042551499</v>
      </c>
      <c r="H42">
        <f t="shared" si="25"/>
        <v>5.4538090441208506E-3</v>
      </c>
      <c r="I42">
        <f t="shared" si="26"/>
        <v>6.1260256134051881E-5</v>
      </c>
      <c r="J42" s="2">
        <f t="shared" si="27"/>
        <v>2.6194200786447612</v>
      </c>
      <c r="K42" s="2">
        <f t="shared" si="28"/>
        <v>2.4333152230143367</v>
      </c>
      <c r="L42" s="2">
        <f t="shared" si="29"/>
        <v>1.6565837682570768</v>
      </c>
      <c r="M42" s="2">
        <f t="shared" si="30"/>
        <v>0.40255464211647474</v>
      </c>
      <c r="N42" s="2">
        <f t="shared" si="31"/>
        <v>2.0059754547915934E-2</v>
      </c>
      <c r="O42" s="2">
        <f t="shared" si="32"/>
        <v>2.927776835783727E-4</v>
      </c>
      <c r="P42" s="2">
        <f t="shared" si="14"/>
        <v>0.25405905646918903</v>
      </c>
      <c r="Q42" s="2">
        <f t="shared" si="14"/>
        <v>0.25405905646918903</v>
      </c>
      <c r="R42" s="2">
        <f t="shared" si="14"/>
        <v>0.25405905646918903</v>
      </c>
      <c r="S42" s="2">
        <f t="shared" si="14"/>
        <v>1.4752572319011319E-2</v>
      </c>
      <c r="T42" s="2">
        <f t="shared" si="14"/>
        <v>4.5387550846092046E-4</v>
      </c>
      <c r="U42" s="2">
        <f t="shared" si="14"/>
        <v>5.2418096849783497E-6</v>
      </c>
      <c r="V42" s="2"/>
      <c r="W42" s="2"/>
      <c r="X42" s="2"/>
      <c r="Y42" s="2"/>
      <c r="Z42" s="2"/>
      <c r="AA42" s="2"/>
    </row>
    <row r="43" spans="1:27">
      <c r="A43">
        <f t="shared" si="4"/>
        <v>4.9000000000000007E-3</v>
      </c>
      <c r="B43">
        <v>7.0000000000000007E-2</v>
      </c>
      <c r="C43">
        <f t="shared" si="7"/>
        <v>2.0000000000000004E-2</v>
      </c>
      <c r="D43">
        <f t="shared" si="21"/>
        <v>11.370459090364314</v>
      </c>
      <c r="E43">
        <f t="shared" si="22"/>
        <v>6.9134354573774068</v>
      </c>
      <c r="F43">
        <f t="shared" si="23"/>
        <v>1.5539294272255475</v>
      </c>
      <c r="G43">
        <f t="shared" si="24"/>
        <v>0.12910987377455579</v>
      </c>
      <c r="H43">
        <f t="shared" si="25"/>
        <v>3.9648665996912186E-3</v>
      </c>
      <c r="I43">
        <f t="shared" si="26"/>
        <v>4.4995753136749239E-5</v>
      </c>
      <c r="J43" s="2">
        <f t="shared" si="27"/>
        <v>1.8687704712704836</v>
      </c>
      <c r="K43" s="2">
        <f t="shared" si="28"/>
        <v>1.7380797337274774</v>
      </c>
      <c r="L43" s="2">
        <f t="shared" si="29"/>
        <v>1.1875136344044819</v>
      </c>
      <c r="M43" s="2">
        <f t="shared" si="30"/>
        <v>0.29027836943612645</v>
      </c>
      <c r="N43" s="2">
        <f t="shared" si="31"/>
        <v>1.4583248177853421E-2</v>
      </c>
      <c r="O43" s="2">
        <f t="shared" si="32"/>
        <v>2.1504566264650388E-4</v>
      </c>
      <c r="P43" s="2">
        <f t="shared" si="14"/>
        <v>0.25888054673114885</v>
      </c>
      <c r="Q43" s="2">
        <f t="shared" si="14"/>
        <v>0.25888054673114885</v>
      </c>
      <c r="R43" s="2">
        <f t="shared" si="14"/>
        <v>0.25888054673114885</v>
      </c>
      <c r="S43" s="2">
        <f t="shared" si="14"/>
        <v>1.5526964254807792E-2</v>
      </c>
      <c r="T43" s="2">
        <f t="shared" si="14"/>
        <v>4.8846311703817154E-4</v>
      </c>
      <c r="U43" s="2">
        <f t="shared" si="14"/>
        <v>5.7620456278794223E-6</v>
      </c>
      <c r="V43" s="2"/>
      <c r="W43" s="2"/>
      <c r="X43" s="2"/>
      <c r="Y43" s="2"/>
      <c r="Z43" s="2"/>
      <c r="AA43" s="2"/>
    </row>
    <row r="44" spans="1:27">
      <c r="A44">
        <f t="shared" si="4"/>
        <v>1.0000000000000002E-2</v>
      </c>
      <c r="B44">
        <v>0.1</v>
      </c>
      <c r="C44">
        <f t="shared" si="7"/>
        <v>0.03</v>
      </c>
      <c r="D44">
        <f t="shared" si="21"/>
        <v>7.9390509495402357</v>
      </c>
      <c r="E44">
        <f t="shared" si="22"/>
        <v>4.839374269313053</v>
      </c>
      <c r="F44">
        <f t="shared" si="23"/>
        <v>1.0959941075510378</v>
      </c>
      <c r="G44">
        <f t="shared" si="24"/>
        <v>9.2193514759757719E-2</v>
      </c>
      <c r="H44">
        <f t="shared" si="25"/>
        <v>2.8791712856990562E-3</v>
      </c>
      <c r="I44">
        <f t="shared" si="26"/>
        <v>3.3362042621316859E-5</v>
      </c>
      <c r="J44" s="2">
        <f t="shared" si="27"/>
        <v>1.3048078240732959</v>
      </c>
      <c r="K44" s="2">
        <f t="shared" si="28"/>
        <v>1.2166481329393952</v>
      </c>
      <c r="L44" s="2">
        <f t="shared" si="29"/>
        <v>0.83755923733782278</v>
      </c>
      <c r="M44" s="2">
        <f t="shared" si="30"/>
        <v>0.20727913640267212</v>
      </c>
      <c r="N44" s="2">
        <f t="shared" si="31"/>
        <v>1.0589932435348172E-2</v>
      </c>
      <c r="O44" s="2">
        <f t="shared" si="32"/>
        <v>1.594453267831291E-4</v>
      </c>
      <c r="P44" s="2">
        <f t="shared" si="14"/>
        <v>0.26608524989875482</v>
      </c>
      <c r="Q44" s="2">
        <f t="shared" si="14"/>
        <v>0.26608524989875482</v>
      </c>
      <c r="R44" s="2">
        <f t="shared" si="14"/>
        <v>0.26608524989875482</v>
      </c>
      <c r="S44" s="2">
        <f t="shared" si="14"/>
        <v>1.6752862874177273E-2</v>
      </c>
      <c r="T44" s="2">
        <f t="shared" si="14"/>
        <v>5.4493988748033774E-4</v>
      </c>
      <c r="U44" s="2">
        <f t="shared" si="14"/>
        <v>6.6358129900975765E-6</v>
      </c>
      <c r="V44" s="2">
        <f t="shared" ref="V44:V68" si="33">ABS(P44-J44)</f>
        <v>1.0387225741745412</v>
      </c>
      <c r="W44" s="2">
        <f t="shared" ref="W44:W68" si="34">ABS(Q44-K44)</f>
        <v>0.95056288304064041</v>
      </c>
      <c r="X44" s="2">
        <f t="shared" ref="X44:X68" si="35">ABS(R44-L44)</f>
        <v>0.57147398743906797</v>
      </c>
      <c r="Y44" s="2">
        <f t="shared" ref="Y44:Y68" si="36">ABS(S44-M44)</f>
        <v>0.19052627352849485</v>
      </c>
      <c r="Z44" s="2">
        <f t="shared" ref="Z44:Z68" si="37">ABS(T44-N44)</f>
        <v>1.0044992547867835E-2</v>
      </c>
      <c r="AA44" s="2">
        <f t="shared" ref="AA44:AA68" si="38">ABS(U44-O44)</f>
        <v>1.5280951379303151E-4</v>
      </c>
    </row>
    <row r="45" spans="1:27">
      <c r="A45">
        <f t="shared" si="4"/>
        <v>4.0000000000000008E-2</v>
      </c>
      <c r="B45">
        <v>0.2</v>
      </c>
      <c r="C45">
        <f t="shared" si="7"/>
        <v>0.1</v>
      </c>
      <c r="D45">
        <f t="shared" si="21"/>
        <v>3.9104269397545588</v>
      </c>
      <c r="E45">
        <f t="shared" si="22"/>
        <v>2.4193880387234783</v>
      </c>
      <c r="F45">
        <f t="shared" si="23"/>
        <v>0.57212375573562779</v>
      </c>
      <c r="G45">
        <f t="shared" si="24"/>
        <v>5.1497698922224042E-2</v>
      </c>
      <c r="H45">
        <f t="shared" si="25"/>
        <v>1.7544499677400005E-3</v>
      </c>
      <c r="I45">
        <f t="shared" si="26"/>
        <v>2.2487013127509181E-5</v>
      </c>
      <c r="J45" s="2">
        <f t="shared" si="27"/>
        <v>0.64269088319104806</v>
      </c>
      <c r="K45" s="2">
        <f t="shared" si="28"/>
        <v>0.60824887193249888</v>
      </c>
      <c r="L45" s="2">
        <f t="shared" si="29"/>
        <v>0.43721725620177992</v>
      </c>
      <c r="M45" s="2">
        <f t="shared" si="30"/>
        <v>0.11578253185312738</v>
      </c>
      <c r="N45" s="2">
        <f t="shared" si="31"/>
        <v>6.4530744356372403E-3</v>
      </c>
      <c r="O45" s="2">
        <f t="shared" si="32"/>
        <v>1.0747091229363975E-4</v>
      </c>
      <c r="P45" s="2">
        <f t="shared" si="14"/>
        <v>0.28969155276148273</v>
      </c>
      <c r="Q45" s="2">
        <f t="shared" si="14"/>
        <v>0.28969155276148273</v>
      </c>
      <c r="R45" s="2">
        <f t="shared" si="14"/>
        <v>0.28969155276148273</v>
      </c>
      <c r="S45" s="2">
        <f t="shared" si="14"/>
        <v>2.1442449106718969E-2</v>
      </c>
      <c r="T45" s="2">
        <f t="shared" si="14"/>
        <v>7.7967765475760739E-4</v>
      </c>
      <c r="U45" s="2">
        <f t="shared" si="14"/>
        <v>1.0555108656474673E-5</v>
      </c>
      <c r="V45" s="2">
        <f t="shared" si="33"/>
        <v>0.35299933042956533</v>
      </c>
      <c r="W45" s="2">
        <f t="shared" si="34"/>
        <v>0.31855731917101615</v>
      </c>
      <c r="X45" s="2">
        <f t="shared" si="35"/>
        <v>0.1475257034402972</v>
      </c>
      <c r="Y45" s="2">
        <f t="shared" si="36"/>
        <v>9.4340082746408413E-2</v>
      </c>
      <c r="Z45" s="2">
        <f t="shared" si="37"/>
        <v>5.6733967808796325E-3</v>
      </c>
      <c r="AA45" s="2">
        <f t="shared" si="38"/>
        <v>9.6915803637165077E-5</v>
      </c>
    </row>
    <row r="46" spans="1:27">
      <c r="A46">
        <f t="shared" si="4"/>
        <v>0.09</v>
      </c>
      <c r="B46">
        <v>0.3</v>
      </c>
      <c r="C46">
        <f t="shared" si="7"/>
        <v>9.9999999999999978E-2</v>
      </c>
      <c r="D46">
        <f t="shared" si="21"/>
        <v>2.5425854364034945</v>
      </c>
      <c r="E46">
        <f t="shared" si="22"/>
        <v>1.612075084715229</v>
      </c>
      <c r="F46">
        <f t="shared" si="23"/>
        <v>0.40792038372829381</v>
      </c>
      <c r="G46">
        <f t="shared" si="24"/>
        <v>4.0478345844920917E-2</v>
      </c>
      <c r="H46">
        <f t="shared" si="25"/>
        <v>1.5443848909761286E-3</v>
      </c>
      <c r="I46">
        <f t="shared" si="26"/>
        <v>2.2289867001795626E-5</v>
      </c>
      <c r="J46" s="2">
        <f t="shared" si="27"/>
        <v>0.41788185916431514</v>
      </c>
      <c r="K46" s="2">
        <f t="shared" si="28"/>
        <v>0.40528548378947976</v>
      </c>
      <c r="L46" s="2">
        <f t="shared" si="29"/>
        <v>0.31173295835818315</v>
      </c>
      <c r="M46" s="2">
        <f t="shared" si="30"/>
        <v>9.1007665686765368E-2</v>
      </c>
      <c r="N46" s="2">
        <f t="shared" si="31"/>
        <v>5.6804302442321746E-3</v>
      </c>
      <c r="O46" s="2">
        <f t="shared" si="32"/>
        <v>1.0652870294527268E-4</v>
      </c>
      <c r="P46" s="2">
        <f t="shared" si="14"/>
        <v>0.31225393336676127</v>
      </c>
      <c r="Q46" s="2">
        <f t="shared" si="14"/>
        <v>0.31225393336676127</v>
      </c>
      <c r="R46" s="2">
        <f t="shared" si="14"/>
        <v>0.31225393336676127</v>
      </c>
      <c r="S46" s="2">
        <f t="shared" si="14"/>
        <v>2.7171699151883087E-2</v>
      </c>
      <c r="T46" s="2">
        <f t="shared" si="14"/>
        <v>1.104431113414501E-3</v>
      </c>
      <c r="U46" s="2">
        <f t="shared" si="14"/>
        <v>1.6622193500776116E-5</v>
      </c>
      <c r="V46" s="2">
        <f t="shared" si="33"/>
        <v>0.10562792579755387</v>
      </c>
      <c r="W46" s="2">
        <f t="shared" si="34"/>
        <v>9.303155042271849E-2</v>
      </c>
      <c r="X46" s="2">
        <f t="shared" si="35"/>
        <v>5.2097500857811729E-4</v>
      </c>
      <c r="Y46" s="2">
        <f t="shared" si="36"/>
        <v>6.3835966534882285E-2</v>
      </c>
      <c r="Z46" s="2">
        <f t="shared" si="37"/>
        <v>4.5759991308176734E-3</v>
      </c>
      <c r="AA46" s="2">
        <f t="shared" si="38"/>
        <v>8.990650944449656E-5</v>
      </c>
    </row>
    <row r="47" spans="1:27">
      <c r="A47">
        <f t="shared" si="4"/>
        <v>0.16000000000000003</v>
      </c>
      <c r="B47">
        <v>0.4</v>
      </c>
      <c r="C47">
        <f t="shared" si="7"/>
        <v>0.10000000000000003</v>
      </c>
      <c r="D47">
        <f t="shared" si="21"/>
        <v>1.8413507015166166</v>
      </c>
      <c r="E47">
        <f t="shared" si="22"/>
        <v>1.2073801713188612</v>
      </c>
      <c r="F47">
        <f t="shared" si="23"/>
        <v>0.33328841243574608</v>
      </c>
      <c r="G47">
        <f t="shared" si="24"/>
        <v>3.7037971005396582E-2</v>
      </c>
      <c r="H47">
        <f t="shared" si="25"/>
        <v>1.5921110035095635E-3</v>
      </c>
      <c r="I47">
        <f t="shared" si="26"/>
        <v>2.5816470624855718E-5</v>
      </c>
      <c r="J47" s="2">
        <f t="shared" si="27"/>
        <v>0.30263173992363313</v>
      </c>
      <c r="K47" s="2">
        <f t="shared" si="28"/>
        <v>0.30354272049135345</v>
      </c>
      <c r="L47" s="2">
        <f t="shared" si="29"/>
        <v>0.25469916910134294</v>
      </c>
      <c r="M47" s="2">
        <f t="shared" si="30"/>
        <v>8.3272653874965338E-2</v>
      </c>
      <c r="N47" s="2">
        <f t="shared" si="31"/>
        <v>5.8559725294867271E-3</v>
      </c>
      <c r="O47" s="2">
        <f t="shared" si="32"/>
        <v>1.2338320053991632E-4</v>
      </c>
      <c r="P47" s="2">
        <f t="shared" si="14"/>
        <v>0.33322460289179967</v>
      </c>
      <c r="Q47" s="2">
        <f t="shared" si="14"/>
        <v>0.33322460289179967</v>
      </c>
      <c r="R47" s="2">
        <f t="shared" si="14"/>
        <v>0.33322460289179967</v>
      </c>
      <c r="S47" s="2">
        <f t="shared" si="14"/>
        <v>3.408915703299685E-2</v>
      </c>
      <c r="T47" s="2">
        <f t="shared" si="14"/>
        <v>1.5488852113216061E-3</v>
      </c>
      <c r="U47" s="2">
        <f t="shared" si="14"/>
        <v>2.5916181580267594E-5</v>
      </c>
      <c r="V47" s="2">
        <f t="shared" si="33"/>
        <v>3.0592862968166545E-2</v>
      </c>
      <c r="W47" s="2">
        <f t="shared" si="34"/>
        <v>2.9681882400446225E-2</v>
      </c>
      <c r="X47" s="2">
        <f t="shared" si="35"/>
        <v>7.8525433790456733E-2</v>
      </c>
      <c r="Y47" s="2">
        <f t="shared" si="36"/>
        <v>4.9183496841968488E-2</v>
      </c>
      <c r="Z47" s="2">
        <f t="shared" si="37"/>
        <v>4.3070873181651212E-3</v>
      </c>
      <c r="AA47" s="2">
        <f t="shared" si="38"/>
        <v>9.7467018959648718E-5</v>
      </c>
    </row>
    <row r="48" spans="1:27">
      <c r="A48">
        <f t="shared" si="4"/>
        <v>0.25</v>
      </c>
      <c r="B48">
        <v>0.5</v>
      </c>
      <c r="C48">
        <f t="shared" si="7"/>
        <v>9.9999999999999978E-2</v>
      </c>
      <c r="D48">
        <f t="shared" si="21"/>
        <v>1.4082613070571981</v>
      </c>
      <c r="E48">
        <f t="shared" si="22"/>
        <v>0.96316584486038259</v>
      </c>
      <c r="F48">
        <f t="shared" si="23"/>
        <v>0.29409179231892058</v>
      </c>
      <c r="G48">
        <f t="shared" si="24"/>
        <v>3.6801966377228601E-2</v>
      </c>
      <c r="H48">
        <f t="shared" si="25"/>
        <v>1.7773328723053312E-3</v>
      </c>
      <c r="I48">
        <f t="shared" si="26"/>
        <v>3.2182877414661812E-5</v>
      </c>
      <c r="J48" s="2">
        <f t="shared" si="27"/>
        <v>0.23145214503181033</v>
      </c>
      <c r="K48" s="2">
        <f t="shared" si="28"/>
        <v>0.24214575307619698</v>
      </c>
      <c r="L48" s="2">
        <f t="shared" si="29"/>
        <v>0.22474509268333637</v>
      </c>
      <c r="M48" s="2">
        <f t="shared" si="30"/>
        <v>8.27420434991578E-2</v>
      </c>
      <c r="N48" s="2">
        <f t="shared" si="31"/>
        <v>6.5372404644091402E-3</v>
      </c>
      <c r="O48" s="2">
        <f t="shared" si="32"/>
        <v>1.5380980908295453E-4</v>
      </c>
      <c r="P48" s="2">
        <f t="shared" si="14"/>
        <v>0.35206532676429952</v>
      </c>
      <c r="Q48" s="2">
        <f t="shared" si="14"/>
        <v>0.35206532676429952</v>
      </c>
      <c r="R48" s="2">
        <f t="shared" si="14"/>
        <v>0.35206532676429952</v>
      </c>
      <c r="S48" s="2">
        <f t="shared" si="14"/>
        <v>4.2342137856495946E-2</v>
      </c>
      <c r="T48" s="2">
        <f t="shared" si="14"/>
        <v>2.1505863683572704E-3</v>
      </c>
      <c r="U48" s="2">
        <f t="shared" si="14"/>
        <v>4.0004675300802296E-5</v>
      </c>
      <c r="V48" s="2">
        <f t="shared" si="33"/>
        <v>0.12061318173248919</v>
      </c>
      <c r="W48" s="2">
        <f t="shared" si="34"/>
        <v>0.10991957368810254</v>
      </c>
      <c r="X48" s="2">
        <f t="shared" si="35"/>
        <v>0.12732023408096316</v>
      </c>
      <c r="Y48" s="2">
        <f t="shared" si="36"/>
        <v>4.0399905642661854E-2</v>
      </c>
      <c r="Z48" s="2">
        <f t="shared" si="37"/>
        <v>4.3866540960518698E-3</v>
      </c>
      <c r="AA48" s="2">
        <f t="shared" si="38"/>
        <v>1.1380513378215224E-4</v>
      </c>
    </row>
    <row r="49" spans="1:27">
      <c r="A49">
        <f t="shared" si="4"/>
        <v>0.36</v>
      </c>
      <c r="B49">
        <v>0.6</v>
      </c>
      <c r="C49">
        <f t="shared" si="7"/>
        <v>9.9999999999999978E-2</v>
      </c>
      <c r="D49">
        <f t="shared" si="21"/>
        <v>1.110748676305999</v>
      </c>
      <c r="E49">
        <f t="shared" si="22"/>
        <v>0.79865162497129816</v>
      </c>
      <c r="F49">
        <f t="shared" si="23"/>
        <v>0.2721840581157175</v>
      </c>
      <c r="G49">
        <f t="shared" si="24"/>
        <v>3.8344053708261119E-2</v>
      </c>
      <c r="H49">
        <f t="shared" si="25"/>
        <v>2.0706000342308449E-3</v>
      </c>
      <c r="I49">
        <f t="shared" si="26"/>
        <v>4.1673829158425322E-5</v>
      </c>
      <c r="J49" s="2">
        <f t="shared" si="27"/>
        <v>0.18255501477882019</v>
      </c>
      <c r="K49" s="2">
        <f t="shared" si="28"/>
        <v>0.20078587732960634</v>
      </c>
      <c r="L49" s="2">
        <f t="shared" si="29"/>
        <v>0.20800319140429135</v>
      </c>
      <c r="M49" s="2">
        <f t="shared" si="30"/>
        <v>8.6209126092405955E-2</v>
      </c>
      <c r="N49" s="2">
        <f t="shared" si="31"/>
        <v>7.6159117632386046E-3</v>
      </c>
      <c r="O49" s="2">
        <f t="shared" si="32"/>
        <v>1.9916937892237312E-4</v>
      </c>
      <c r="P49" s="2">
        <f t="shared" si="14"/>
        <v>0.36827014030332333</v>
      </c>
      <c r="Q49" s="2">
        <f t="shared" si="14"/>
        <v>0.36827014030332333</v>
      </c>
      <c r="R49" s="2">
        <f t="shared" si="14"/>
        <v>0.36827014030332333</v>
      </c>
      <c r="S49" s="2">
        <f t="shared" si="14"/>
        <v>5.2069853617259784E-2</v>
      </c>
      <c r="T49" s="2">
        <f t="shared" si="14"/>
        <v>2.956321074789047E-3</v>
      </c>
      <c r="U49" s="2">
        <f t="shared" si="14"/>
        <v>6.1137480967048098E-5</v>
      </c>
      <c r="V49" s="2">
        <f t="shared" si="33"/>
        <v>0.18571512552450314</v>
      </c>
      <c r="W49" s="2">
        <f t="shared" si="34"/>
        <v>0.16748426297371699</v>
      </c>
      <c r="X49" s="2">
        <f t="shared" si="35"/>
        <v>0.16026694889903198</v>
      </c>
      <c r="Y49" s="2">
        <f t="shared" si="36"/>
        <v>3.4139272475146171E-2</v>
      </c>
      <c r="Z49" s="2">
        <f t="shared" si="37"/>
        <v>4.6595906884495577E-3</v>
      </c>
      <c r="AA49" s="2">
        <f t="shared" si="38"/>
        <v>1.3803189795532503E-4</v>
      </c>
    </row>
    <row r="50" spans="1:27">
      <c r="A50">
        <f t="shared" si="4"/>
        <v>0.48999999999999994</v>
      </c>
      <c r="B50">
        <v>0.7</v>
      </c>
      <c r="C50">
        <f t="shared" si="7"/>
        <v>9.9999999999999978E-2</v>
      </c>
      <c r="D50">
        <f t="shared" si="21"/>
        <v>0.89215409533360368</v>
      </c>
      <c r="E50">
        <f t="shared" si="22"/>
        <v>0.67919556119630153</v>
      </c>
      <c r="F50">
        <f t="shared" si="23"/>
        <v>0.25969932408889995</v>
      </c>
      <c r="G50">
        <f t="shared" si="24"/>
        <v>4.1074025731645626E-2</v>
      </c>
      <c r="H50">
        <f t="shared" si="25"/>
        <v>2.4699125203322117E-3</v>
      </c>
      <c r="I50">
        <f t="shared" si="26"/>
        <v>5.5100480418621915E-5</v>
      </c>
      <c r="J50" s="2">
        <f t="shared" si="27"/>
        <v>0.14662831253624006</v>
      </c>
      <c r="K50" s="2">
        <f t="shared" si="28"/>
        <v>0.17075389615350084</v>
      </c>
      <c r="L50" s="2">
        <f t="shared" si="29"/>
        <v>0.19846235150577035</v>
      </c>
      <c r="M50" s="2">
        <f t="shared" si="30"/>
        <v>9.2346935729940183E-2</v>
      </c>
      <c r="N50" s="2">
        <f t="shared" si="31"/>
        <v>9.0846303036771128E-3</v>
      </c>
      <c r="O50" s="2">
        <f t="shared" si="32"/>
        <v>2.63338615263354E-4</v>
      </c>
      <c r="P50" s="2">
        <f t="shared" si="14"/>
        <v>0.38138781546052408</v>
      </c>
      <c r="Q50" s="2">
        <f t="shared" si="14"/>
        <v>0.38138781546052408</v>
      </c>
      <c r="R50" s="2">
        <f t="shared" si="14"/>
        <v>0.38138781546052408</v>
      </c>
      <c r="S50" s="2">
        <f t="shared" si="14"/>
        <v>6.3395289132425536E-2</v>
      </c>
      <c r="T50" s="2">
        <f t="shared" si="14"/>
        <v>4.023494066685211E-3</v>
      </c>
      <c r="U50" s="2">
        <f t="shared" si="14"/>
        <v>9.2504186161960786E-5</v>
      </c>
      <c r="V50" s="2">
        <f t="shared" si="33"/>
        <v>0.23475950292428402</v>
      </c>
      <c r="W50" s="2">
        <f t="shared" si="34"/>
        <v>0.21063391930702324</v>
      </c>
      <c r="X50" s="2">
        <f t="shared" si="35"/>
        <v>0.18292546395475373</v>
      </c>
      <c r="Y50" s="2">
        <f t="shared" si="36"/>
        <v>2.8951646597514646E-2</v>
      </c>
      <c r="Z50" s="2">
        <f t="shared" si="37"/>
        <v>5.0611362369919017E-3</v>
      </c>
      <c r="AA50" s="2">
        <f t="shared" si="38"/>
        <v>1.7083442910139322E-4</v>
      </c>
    </row>
    <row r="51" spans="1:27">
      <c r="A51">
        <f t="shared" si="4"/>
        <v>0.64000000000000012</v>
      </c>
      <c r="B51">
        <v>0.8</v>
      </c>
      <c r="C51">
        <f t="shared" si="7"/>
        <v>0.10000000000000009</v>
      </c>
      <c r="D51">
        <f t="shared" si="21"/>
        <v>0.72422888190370682</v>
      </c>
      <c r="E51">
        <f t="shared" si="22"/>
        <v>0.5874910653454376</v>
      </c>
      <c r="F51">
        <f t="shared" si="23"/>
        <v>0.25262688320774113</v>
      </c>
      <c r="G51">
        <f t="shared" si="24"/>
        <v>4.4708174715028602E-2</v>
      </c>
      <c r="H51">
        <f t="shared" si="25"/>
        <v>2.9850618756948402E-3</v>
      </c>
      <c r="I51">
        <f t="shared" si="26"/>
        <v>7.3703551191182617E-5</v>
      </c>
      <c r="J51" s="2">
        <f t="shared" si="27"/>
        <v>0.1190292791334885</v>
      </c>
      <c r="K51" s="2">
        <f t="shared" si="28"/>
        <v>0.14769882798764483</v>
      </c>
      <c r="L51" s="2">
        <f t="shared" si="29"/>
        <v>0.19305758869753201</v>
      </c>
      <c r="M51" s="2">
        <f t="shared" si="30"/>
        <v>0.10051761091026294</v>
      </c>
      <c r="N51" s="2">
        <f t="shared" si="31"/>
        <v>1.0979410546346435E-2</v>
      </c>
      <c r="O51" s="2">
        <f t="shared" si="32"/>
        <v>3.5224722113526681E-4</v>
      </c>
      <c r="P51" s="2">
        <f t="shared" si="14"/>
        <v>0.39104269397545594</v>
      </c>
      <c r="Q51" s="2">
        <f t="shared" si="14"/>
        <v>0.39104269397545594</v>
      </c>
      <c r="R51" s="2">
        <f t="shared" si="14"/>
        <v>0.39104269397545594</v>
      </c>
      <c r="S51" s="2">
        <f t="shared" si="14"/>
        <v>7.6416065360348728E-2</v>
      </c>
      <c r="T51" s="2">
        <f t="shared" si="14"/>
        <v>5.421409173095716E-3</v>
      </c>
      <c r="U51" s="2">
        <f t="shared" si="14"/>
        <v>1.3857097982313706E-4</v>
      </c>
      <c r="V51" s="2">
        <f t="shared" si="33"/>
        <v>0.27201341484196745</v>
      </c>
      <c r="W51" s="2">
        <f t="shared" si="34"/>
        <v>0.2433438659878111</v>
      </c>
      <c r="X51" s="2">
        <f t="shared" si="35"/>
        <v>0.19798510527792393</v>
      </c>
      <c r="Y51" s="2">
        <f t="shared" si="36"/>
        <v>2.4101545549914213E-2</v>
      </c>
      <c r="Z51" s="2">
        <f t="shared" si="37"/>
        <v>5.5580013732507193E-3</v>
      </c>
      <c r="AA51" s="2">
        <f t="shared" si="38"/>
        <v>2.1367624131212975E-4</v>
      </c>
    </row>
    <row r="52" spans="1:27">
      <c r="A52">
        <f t="shared" si="4"/>
        <v>0.81</v>
      </c>
      <c r="B52">
        <v>0.9</v>
      </c>
      <c r="C52">
        <f t="shared" si="7"/>
        <v>9.9999999999999978E-2</v>
      </c>
      <c r="D52">
        <f t="shared" si="21"/>
        <v>0.59130055533056625</v>
      </c>
      <c r="E52">
        <f t="shared" si="22"/>
        <v>0.5139648469463205</v>
      </c>
      <c r="F52">
        <f t="shared" si="23"/>
        <v>0.24867189939147377</v>
      </c>
      <c r="G52">
        <f t="shared" si="24"/>
        <v>4.9091390502022179E-2</v>
      </c>
      <c r="H52">
        <f t="shared" si="25"/>
        <v>3.6325089077175682E-3</v>
      </c>
      <c r="I52">
        <f t="shared" si="26"/>
        <v>9.9191858823064009E-5</v>
      </c>
      <c r="J52" s="2">
        <f t="shared" si="27"/>
        <v>9.7182093411163767E-2</v>
      </c>
      <c r="K52" s="2">
        <f t="shared" si="28"/>
        <v>0.12921388936559478</v>
      </c>
      <c r="L52" s="2">
        <f t="shared" si="29"/>
        <v>0.19003518811525327</v>
      </c>
      <c r="M52" s="2">
        <f t="shared" si="30"/>
        <v>0.11037241669960864</v>
      </c>
      <c r="N52" s="2">
        <f t="shared" si="31"/>
        <v>1.3360797287261597E-2</v>
      </c>
      <c r="O52" s="2">
        <f t="shared" si="32"/>
        <v>4.7406205080992059E-4</v>
      </c>
      <c r="P52" s="2">
        <f t="shared" si="14"/>
        <v>0.39695254747701181</v>
      </c>
      <c r="Q52" s="2">
        <f t="shared" si="14"/>
        <v>0.39695254747701181</v>
      </c>
      <c r="R52" s="2">
        <f t="shared" si="14"/>
        <v>0.39695254747701181</v>
      </c>
      <c r="S52" s="2">
        <f t="shared" si="14"/>
        <v>9.1194660893077761E-2</v>
      </c>
      <c r="T52" s="2">
        <f t="shared" si="14"/>
        <v>7.2323271423036933E-3</v>
      </c>
      <c r="U52" s="2">
        <f t="shared" si="14"/>
        <v>2.0551344730340734E-4</v>
      </c>
      <c r="V52" s="2">
        <f t="shared" si="33"/>
        <v>0.29977045406584801</v>
      </c>
      <c r="W52" s="2">
        <f t="shared" si="34"/>
        <v>0.26773865811141706</v>
      </c>
      <c r="X52" s="2">
        <f t="shared" si="35"/>
        <v>0.20691735936175853</v>
      </c>
      <c r="Y52" s="2">
        <f t="shared" si="36"/>
        <v>1.9177755806530875E-2</v>
      </c>
      <c r="Z52" s="2">
        <f t="shared" si="37"/>
        <v>6.1284701449579038E-3</v>
      </c>
      <c r="AA52" s="2">
        <f t="shared" si="38"/>
        <v>2.6854860350651328E-4</v>
      </c>
    </row>
    <row r="53" spans="1:27">
      <c r="A53">
        <f t="shared" si="4"/>
        <v>1</v>
      </c>
      <c r="B53">
        <v>1</v>
      </c>
      <c r="C53">
        <f t="shared" si="7"/>
        <v>9.9999999999999978E-2</v>
      </c>
      <c r="D53">
        <f t="shared" si="21"/>
        <v>0.48394144903828673</v>
      </c>
      <c r="E53">
        <f t="shared" si="22"/>
        <v>0.45293324691462078</v>
      </c>
      <c r="F53">
        <f t="shared" si="23"/>
        <v>0.24640257293108137</v>
      </c>
      <c r="G53">
        <f t="shared" si="24"/>
        <v>5.412479673895295E-2</v>
      </c>
      <c r="H53">
        <f t="shared" si="25"/>
        <v>4.433335131452742E-3</v>
      </c>
      <c r="I53">
        <f t="shared" si="26"/>
        <v>1.3383630164773519E-4</v>
      </c>
      <c r="J53" s="2">
        <f t="shared" si="27"/>
        <v>7.9537288916768201E-2</v>
      </c>
      <c r="K53" s="2">
        <f t="shared" si="28"/>
        <v>0.11387017381548262</v>
      </c>
      <c r="L53" s="2">
        <f t="shared" si="29"/>
        <v>0.18830096771539742</v>
      </c>
      <c r="M53" s="2">
        <f t="shared" si="30"/>
        <v>0.12168904890170622</v>
      </c>
      <c r="N53" s="2">
        <f t="shared" si="31"/>
        <v>1.6306330831561106E-2</v>
      </c>
      <c r="O53" s="2">
        <f t="shared" si="32"/>
        <v>6.3963628048462301E-4</v>
      </c>
      <c r="P53" s="2">
        <f t="shared" si="14"/>
        <v>0.3989422804014327</v>
      </c>
      <c r="Q53" s="2">
        <f t="shared" si="14"/>
        <v>0.3989422804014327</v>
      </c>
      <c r="R53" s="2">
        <f t="shared" si="14"/>
        <v>0.3989422804014327</v>
      </c>
      <c r="S53" s="2">
        <f t="shared" si="14"/>
        <v>0.10774849392613624</v>
      </c>
      <c r="T53" s="2">
        <f t="shared" si="14"/>
        <v>9.5521469257752439E-3</v>
      </c>
      <c r="U53" s="2">
        <f t="shared" si="14"/>
        <v>3.0176249076678047E-4</v>
      </c>
      <c r="V53" s="2">
        <f t="shared" si="33"/>
        <v>0.3194049914846645</v>
      </c>
      <c r="W53" s="2">
        <f t="shared" si="34"/>
        <v>0.28507210658595006</v>
      </c>
      <c r="X53" s="2">
        <f t="shared" si="35"/>
        <v>0.21064131268603528</v>
      </c>
      <c r="Y53" s="2">
        <f t="shared" si="36"/>
        <v>1.394055497556998E-2</v>
      </c>
      <c r="Z53" s="2">
        <f t="shared" si="37"/>
        <v>6.7541839057858617E-3</v>
      </c>
      <c r="AA53" s="2">
        <f t="shared" si="38"/>
        <v>3.3787378971784253E-4</v>
      </c>
    </row>
    <row r="54" spans="1:27">
      <c r="A54">
        <f t="shared" si="4"/>
        <v>1.2100000000000002</v>
      </c>
      <c r="B54">
        <v>1.1000000000000001</v>
      </c>
      <c r="C54">
        <f t="shared" si="7"/>
        <v>0.10000000000000009</v>
      </c>
      <c r="D54">
        <f t="shared" si="21"/>
        <v>0.39609486733191002</v>
      </c>
      <c r="E54">
        <f t="shared" si="22"/>
        <v>0.40085103950676271</v>
      </c>
      <c r="F54">
        <f t="shared" si="23"/>
        <v>0.24486551723177705</v>
      </c>
      <c r="G54">
        <f t="shared" si="24"/>
        <v>5.9731887665321566E-2</v>
      </c>
      <c r="H54">
        <f t="shared" si="25"/>
        <v>5.4122087848109922E-3</v>
      </c>
      <c r="I54">
        <f t="shared" si="26"/>
        <v>1.8059889934274204E-4</v>
      </c>
      <c r="J54" s="2">
        <f t="shared" si="27"/>
        <v>6.5099428792541089E-2</v>
      </c>
      <c r="K54" s="2">
        <f t="shared" si="28"/>
        <v>0.10077639001703968</v>
      </c>
      <c r="L54" s="2">
        <f t="shared" si="29"/>
        <v>0.18712634899218944</v>
      </c>
      <c r="M54" s="2">
        <f t="shared" si="30"/>
        <v>0.13429549923584902</v>
      </c>
      <c r="N54" s="2">
        <f t="shared" si="31"/>
        <v>1.990674387516695E-2</v>
      </c>
      <c r="O54" s="2">
        <f t="shared" si="32"/>
        <v>8.6312612357787133E-4</v>
      </c>
      <c r="P54" s="2">
        <f t="shared" si="14"/>
        <v>0.39695254747701181</v>
      </c>
      <c r="Q54" s="2">
        <f t="shared" si="14"/>
        <v>0.39695254747701181</v>
      </c>
      <c r="R54" s="2">
        <f t="shared" si="14"/>
        <v>0.39695254747701181</v>
      </c>
      <c r="S54" s="2">
        <f t="shared" si="14"/>
        <v>0.12604048316120411</v>
      </c>
      <c r="T54" s="2">
        <f t="shared" si="14"/>
        <v>1.2490533269785433E-2</v>
      </c>
      <c r="U54" s="2">
        <f t="shared" si="14"/>
        <v>4.3867948253272258E-4</v>
      </c>
      <c r="V54" s="2">
        <f t="shared" si="33"/>
        <v>0.3318531186844707</v>
      </c>
      <c r="W54" s="2">
        <f t="shared" si="34"/>
        <v>0.29617615745997211</v>
      </c>
      <c r="X54" s="2">
        <f t="shared" si="35"/>
        <v>0.20982619848482237</v>
      </c>
      <c r="Y54" s="2">
        <f t="shared" si="36"/>
        <v>8.2550160746449053E-3</v>
      </c>
      <c r="Z54" s="2">
        <f t="shared" si="37"/>
        <v>7.416210605381517E-3</v>
      </c>
      <c r="AA54" s="2">
        <f t="shared" si="38"/>
        <v>4.2444664104514875E-4</v>
      </c>
    </row>
    <row r="55" spans="1:27">
      <c r="A55">
        <f t="shared" si="4"/>
        <v>1.44</v>
      </c>
      <c r="B55">
        <v>1.2</v>
      </c>
      <c r="C55">
        <f t="shared" si="7"/>
        <v>9.9999999999999867E-2</v>
      </c>
      <c r="D55">
        <f t="shared" si="21"/>
        <v>0.32364342497202159</v>
      </c>
      <c r="E55">
        <f t="shared" si="22"/>
        <v>0.35543107235140614</v>
      </c>
      <c r="F55">
        <f t="shared" si="23"/>
        <v>0.24339636746912297</v>
      </c>
      <c r="G55">
        <f t="shared" si="24"/>
        <v>6.584091780720891E-2</v>
      </c>
      <c r="H55">
        <f t="shared" si="25"/>
        <v>6.5966564054286986E-3</v>
      </c>
      <c r="I55">
        <f t="shared" si="26"/>
        <v>2.4329059964614021E-4</v>
      </c>
      <c r="J55" s="2">
        <f t="shared" si="27"/>
        <v>5.3191807912232651E-2</v>
      </c>
      <c r="K55" s="2">
        <f t="shared" si="28"/>
        <v>8.935753394960487E-2</v>
      </c>
      <c r="L55" s="2">
        <f t="shared" si="29"/>
        <v>0.18600362401924855</v>
      </c>
      <c r="M55" s="2">
        <f t="shared" si="30"/>
        <v>0.14803046199725386</v>
      </c>
      <c r="N55" s="2">
        <f t="shared" si="31"/>
        <v>2.4263282278371035E-2</v>
      </c>
      <c r="O55" s="2">
        <f t="shared" si="32"/>
        <v>1.1627450274599249E-3</v>
      </c>
      <c r="P55" s="2">
        <f t="shared" si="14"/>
        <v>0.39104269397545594</v>
      </c>
      <c r="Q55" s="2">
        <f t="shared" si="14"/>
        <v>0.39104269397545594</v>
      </c>
      <c r="R55" s="2">
        <f t="shared" si="14"/>
        <v>0.39104269397545594</v>
      </c>
      <c r="S55" s="2">
        <f t="shared" si="14"/>
        <v>0.14597079232877139</v>
      </c>
      <c r="T55" s="2">
        <f t="shared" si="14"/>
        <v>1.6170297953321273E-2</v>
      </c>
      <c r="U55" s="2">
        <f t="shared" si="14"/>
        <v>6.3137363765212117E-4</v>
      </c>
      <c r="V55" s="2">
        <f t="shared" si="33"/>
        <v>0.33785088606322328</v>
      </c>
      <c r="W55" s="2">
        <f t="shared" si="34"/>
        <v>0.30168516002585105</v>
      </c>
      <c r="X55" s="2">
        <f t="shared" si="35"/>
        <v>0.20503906995620738</v>
      </c>
      <c r="Y55" s="2">
        <f t="shared" si="36"/>
        <v>2.0596696684824778E-3</v>
      </c>
      <c r="Z55" s="2">
        <f t="shared" si="37"/>
        <v>8.0929843250497624E-3</v>
      </c>
      <c r="AA55" s="2">
        <f t="shared" si="38"/>
        <v>5.3137138980780376E-4</v>
      </c>
    </row>
    <row r="56" spans="1:27">
      <c r="A56">
        <f t="shared" si="4"/>
        <v>1.6900000000000002</v>
      </c>
      <c r="B56">
        <v>1.3</v>
      </c>
      <c r="C56">
        <f t="shared" si="7"/>
        <v>0.10000000000000009</v>
      </c>
      <c r="D56">
        <f t="shared" si="21"/>
        <v>0.26364398776585746</v>
      </c>
      <c r="E56">
        <f t="shared" si="22"/>
        <v>0.31516527169394248</v>
      </c>
      <c r="F56">
        <f t="shared" si="23"/>
        <v>0.24152038638908843</v>
      </c>
      <c r="G56">
        <f t="shared" si="24"/>
        <v>7.2375086595099253E-2</v>
      </c>
      <c r="H56">
        <f t="shared" si="25"/>
        <v>8.0163476533417401E-3</v>
      </c>
      <c r="I56">
        <f t="shared" si="26"/>
        <v>3.267547928416065E-4</v>
      </c>
      <c r="J56" s="2">
        <f t="shared" si="27"/>
        <v>4.3330712977310851E-2</v>
      </c>
      <c r="K56" s="2">
        <f t="shared" si="28"/>
        <v>7.9234466696497571E-2</v>
      </c>
      <c r="L56" s="2">
        <f t="shared" si="29"/>
        <v>0.18456999835298946</v>
      </c>
      <c r="M56" s="2">
        <f t="shared" si="30"/>
        <v>0.16272126608464069</v>
      </c>
      <c r="N56" s="2">
        <f t="shared" si="31"/>
        <v>2.948507455906333E-2</v>
      </c>
      <c r="O56" s="2">
        <f t="shared" si="32"/>
        <v>1.561640733870843E-3</v>
      </c>
      <c r="P56" s="2">
        <f t="shared" si="14"/>
        <v>0.38138781546052408</v>
      </c>
      <c r="Q56" s="2">
        <f t="shared" si="14"/>
        <v>0.38138781546052408</v>
      </c>
      <c r="R56" s="2">
        <f t="shared" si="14"/>
        <v>0.38138781546052408</v>
      </c>
      <c r="S56" s="2">
        <f t="shared" si="14"/>
        <v>0.16737050504006146</v>
      </c>
      <c r="T56" s="2">
        <f t="shared" si="14"/>
        <v>2.0725838953744902E-2</v>
      </c>
      <c r="U56" s="2">
        <f t="shared" si="14"/>
        <v>8.9966872100044983E-4</v>
      </c>
      <c r="V56" s="2">
        <f t="shared" si="33"/>
        <v>0.33805710248321325</v>
      </c>
      <c r="W56" s="2">
        <f t="shared" si="34"/>
        <v>0.3021533487640265</v>
      </c>
      <c r="X56" s="2">
        <f t="shared" si="35"/>
        <v>0.19681781710753463</v>
      </c>
      <c r="Y56" s="2">
        <f t="shared" si="36"/>
        <v>4.6492389554207703E-3</v>
      </c>
      <c r="Z56" s="2">
        <f t="shared" si="37"/>
        <v>8.759235605318428E-3</v>
      </c>
      <c r="AA56" s="2">
        <f t="shared" si="38"/>
        <v>6.6197201287039316E-4</v>
      </c>
    </row>
    <row r="57" spans="1:27">
      <c r="A57">
        <f t="shared" si="4"/>
        <v>1.9599999999999997</v>
      </c>
      <c r="B57">
        <v>1.4</v>
      </c>
      <c r="C57">
        <f t="shared" si="7"/>
        <v>9.9999999999999867E-2</v>
      </c>
      <c r="D57">
        <f t="shared" si="21"/>
        <v>0.21389637947963555</v>
      </c>
      <c r="E57">
        <f t="shared" si="22"/>
        <v>0.2790461932844045</v>
      </c>
      <c r="F57">
        <f t="shared" si="23"/>
        <v>0.23889773004305193</v>
      </c>
      <c r="G57">
        <f t="shared" si="24"/>
        <v>7.9246983679104002E-2</v>
      </c>
      <c r="H57">
        <f t="shared" si="25"/>
        <v>9.7022535499071919E-3</v>
      </c>
      <c r="I57">
        <f t="shared" si="26"/>
        <v>4.3707317066271438E-4</v>
      </c>
      <c r="J57" s="2">
        <f t="shared" si="27"/>
        <v>3.5154538150702012E-2</v>
      </c>
      <c r="K57" s="2">
        <f t="shared" si="28"/>
        <v>7.0153910644218137E-2</v>
      </c>
      <c r="L57" s="2">
        <f t="shared" si="29"/>
        <v>0.1825657630803256</v>
      </c>
      <c r="M57" s="2">
        <f t="shared" si="30"/>
        <v>0.17817138637490532</v>
      </c>
      <c r="N57" s="2">
        <f t="shared" si="31"/>
        <v>3.5686035795952156E-2</v>
      </c>
      <c r="O57" s="2">
        <f t="shared" si="32"/>
        <v>2.0888791287595357E-3</v>
      </c>
      <c r="P57" s="2">
        <f t="shared" si="14"/>
        <v>0.36827014030332339</v>
      </c>
      <c r="Q57" s="2">
        <f t="shared" si="14"/>
        <v>0.36827014030332339</v>
      </c>
      <c r="R57" s="2">
        <f t="shared" si="14"/>
        <v>0.36827014030332339</v>
      </c>
      <c r="S57" s="2">
        <f t="shared" si="14"/>
        <v>0.18999796221190574</v>
      </c>
      <c r="T57" s="2">
        <f t="shared" si="14"/>
        <v>2.6300455573924356E-2</v>
      </c>
      <c r="U57" s="2">
        <f t="shared" si="14"/>
        <v>1.2692169221341098E-3</v>
      </c>
      <c r="V57" s="2">
        <f t="shared" si="33"/>
        <v>0.33311560215262137</v>
      </c>
      <c r="W57" s="2">
        <f t="shared" si="34"/>
        <v>0.29811622965910523</v>
      </c>
      <c r="X57" s="2">
        <f t="shared" si="35"/>
        <v>0.18570437722299779</v>
      </c>
      <c r="Y57" s="2">
        <f t="shared" si="36"/>
        <v>1.1826575837000419E-2</v>
      </c>
      <c r="Z57" s="2">
        <f t="shared" si="37"/>
        <v>9.3855802220277999E-3</v>
      </c>
      <c r="AA57" s="2">
        <f t="shared" si="38"/>
        <v>8.1966220662542584E-4</v>
      </c>
    </row>
    <row r="58" spans="1:27">
      <c r="A58">
        <f t="shared" si="4"/>
        <v>2.25</v>
      </c>
      <c r="B58">
        <v>1.5</v>
      </c>
      <c r="C58">
        <f t="shared" si="7"/>
        <v>0.10000000000000009</v>
      </c>
      <c r="D58">
        <f t="shared" si="21"/>
        <v>0.17269012755452232</v>
      </c>
      <c r="E58">
        <f t="shared" si="22"/>
        <v>0.2463957515052454</v>
      </c>
      <c r="F58">
        <f t="shared" si="23"/>
        <v>0.23529200630623021</v>
      </c>
      <c r="G58">
        <f t="shared" si="24"/>
        <v>8.6355719604665759E-2</v>
      </c>
      <c r="H58">
        <f t="shared" si="25"/>
        <v>1.168560546077931E-2</v>
      </c>
      <c r="I58">
        <f t="shared" si="26"/>
        <v>5.8178864133428111E-4</v>
      </c>
      <c r="J58" s="2">
        <f t="shared" si="27"/>
        <v>2.8382161924078001E-2</v>
      </c>
      <c r="K58" s="2">
        <f t="shared" si="28"/>
        <v>6.1945390943199195E-2</v>
      </c>
      <c r="L58" s="2">
        <f t="shared" si="29"/>
        <v>0.17981026722295151</v>
      </c>
      <c r="M58" s="2">
        <f t="shared" si="30"/>
        <v>0.19415399260707675</v>
      </c>
      <c r="N58" s="2">
        <f t="shared" si="31"/>
        <v>4.2981038644855189E-2</v>
      </c>
      <c r="O58" s="2">
        <f t="shared" si="32"/>
        <v>2.7805096075557861E-3</v>
      </c>
      <c r="P58" s="2">
        <f t="shared" si="14"/>
        <v>0.35206532676429952</v>
      </c>
      <c r="Q58" s="2">
        <f t="shared" si="14"/>
        <v>0.35206532676429952</v>
      </c>
      <c r="R58" s="2">
        <f t="shared" si="14"/>
        <v>0.35206532676429952</v>
      </c>
      <c r="S58" s="2">
        <f t="shared" si="14"/>
        <v>0.2135384149042944</v>
      </c>
      <c r="T58" s="2">
        <f t="shared" si="14"/>
        <v>3.3042391962541849E-2</v>
      </c>
      <c r="U58" s="2">
        <f t="shared" si="14"/>
        <v>1.7727444780653292E-3</v>
      </c>
      <c r="V58" s="2">
        <f t="shared" si="33"/>
        <v>0.32368316484022153</v>
      </c>
      <c r="W58" s="2">
        <f t="shared" si="34"/>
        <v>0.29011993582110035</v>
      </c>
      <c r="X58" s="2">
        <f t="shared" si="35"/>
        <v>0.17225505954134801</v>
      </c>
      <c r="Y58" s="2">
        <f t="shared" si="36"/>
        <v>1.9384422297217652E-2</v>
      </c>
      <c r="Z58" s="2">
        <f t="shared" si="37"/>
        <v>9.9386466823133401E-3</v>
      </c>
      <c r="AA58" s="2">
        <f t="shared" si="38"/>
        <v>1.0077651294904569E-3</v>
      </c>
    </row>
    <row r="59" spans="1:27">
      <c r="A59">
        <f t="shared" si="4"/>
        <v>2.5600000000000005</v>
      </c>
      <c r="B59">
        <v>1.6</v>
      </c>
      <c r="C59">
        <f t="shared" si="7"/>
        <v>0.10000000000000009</v>
      </c>
      <c r="D59">
        <f t="shared" si="21"/>
        <v>0.13865104334931941</v>
      </c>
      <c r="E59">
        <f t="shared" si="22"/>
        <v>0.21675473257842828</v>
      </c>
      <c r="F59">
        <f t="shared" si="23"/>
        <v>0.2305512763958982</v>
      </c>
      <c r="G59">
        <f t="shared" si="24"/>
        <v>9.3586004054881461E-2</v>
      </c>
      <c r="H59">
        <f t="shared" si="25"/>
        <v>1.3996620075654938E-2</v>
      </c>
      <c r="I59">
        <f t="shared" si="26"/>
        <v>7.7013706696313713E-4</v>
      </c>
      <c r="J59" s="2">
        <f t="shared" si="27"/>
        <v>2.2787732101479292E-2</v>
      </c>
      <c r="K59" s="2">
        <f t="shared" si="28"/>
        <v>5.4493458455891819E-2</v>
      </c>
      <c r="L59" s="2">
        <f t="shared" si="29"/>
        <v>0.17618739908819983</v>
      </c>
      <c r="M59" s="2">
        <f t="shared" si="30"/>
        <v>0.21040987698996128</v>
      </c>
      <c r="N59" s="2">
        <f t="shared" si="31"/>
        <v>5.1481223663438748E-2</v>
      </c>
      <c r="O59" s="2">
        <f t="shared" si="32"/>
        <v>3.6806726045987845E-3</v>
      </c>
      <c r="P59" s="2">
        <f t="shared" si="14"/>
        <v>0.33322460289179967</v>
      </c>
      <c r="Q59" s="2">
        <f t="shared" si="14"/>
        <v>0.33322460289179967</v>
      </c>
      <c r="R59" s="2">
        <f t="shared" si="14"/>
        <v>0.33322460289179967</v>
      </c>
      <c r="S59" s="2">
        <f t="shared" si="14"/>
        <v>0.23760749810046664</v>
      </c>
      <c r="T59" s="2">
        <f t="shared" si="14"/>
        <v>4.1099519184093984E-2</v>
      </c>
      <c r="U59" s="2">
        <f t="shared" si="14"/>
        <v>2.4513960609034431E-3</v>
      </c>
      <c r="V59" s="2">
        <f t="shared" si="33"/>
        <v>0.3104368707903204</v>
      </c>
      <c r="W59" s="2">
        <f t="shared" si="34"/>
        <v>0.27873114443590785</v>
      </c>
      <c r="X59" s="2">
        <f t="shared" si="35"/>
        <v>0.15703720380359984</v>
      </c>
      <c r="Y59" s="2">
        <f t="shared" si="36"/>
        <v>2.719762111050536E-2</v>
      </c>
      <c r="Z59" s="2">
        <f t="shared" si="37"/>
        <v>1.0381704479344764E-2</v>
      </c>
      <c r="AA59" s="2">
        <f t="shared" si="38"/>
        <v>1.2292765436953414E-3</v>
      </c>
    </row>
    <row r="60" spans="1:27">
      <c r="A60">
        <f t="shared" si="4"/>
        <v>2.8899999999999997</v>
      </c>
      <c r="B60">
        <v>1.7</v>
      </c>
      <c r="C60">
        <f t="shared" si="7"/>
        <v>9.9999999999999867E-2</v>
      </c>
      <c r="D60">
        <f t="shared" si="21"/>
        <v>0.11064597338457288</v>
      </c>
      <c r="E60">
        <f t="shared" si="22"/>
        <v>0.18980874598893169</v>
      </c>
      <c r="F60">
        <f t="shared" si="23"/>
        <v>0.2245956445476911</v>
      </c>
      <c r="G60">
        <f t="shared" si="24"/>
        <v>0.10080880110175661</v>
      </c>
      <c r="H60">
        <f t="shared" si="25"/>
        <v>1.666298404773655E-2</v>
      </c>
      <c r="I60">
        <f t="shared" si="26"/>
        <v>1.0132758884511543E-3</v>
      </c>
      <c r="J60" s="2">
        <f t="shared" si="27"/>
        <v>1.8185011368740133E-2</v>
      </c>
      <c r="K60" s="2">
        <f t="shared" si="28"/>
        <v>4.7719073494140424E-2</v>
      </c>
      <c r="L60" s="2">
        <f t="shared" si="29"/>
        <v>0.17163610229355269</v>
      </c>
      <c r="M60" s="2">
        <f t="shared" si="30"/>
        <v>0.22664892740678677</v>
      </c>
      <c r="N60" s="2">
        <f t="shared" si="31"/>
        <v>6.1288425635979631E-2</v>
      </c>
      <c r="O60" s="2">
        <f t="shared" si="32"/>
        <v>4.8426922472765135E-3</v>
      </c>
      <c r="P60" s="2">
        <f t="shared" si="14"/>
        <v>0.31225393336676127</v>
      </c>
      <c r="Q60" s="2">
        <f t="shared" si="14"/>
        <v>0.31225393336676127</v>
      </c>
      <c r="R60" s="2">
        <f t="shared" si="14"/>
        <v>0.31225393336676127</v>
      </c>
      <c r="S60" s="2">
        <f t="shared" si="14"/>
        <v>0.26175881949465679</v>
      </c>
      <c r="T60" s="2">
        <f t="shared" si="14"/>
        <v>5.0612647897458139E-2</v>
      </c>
      <c r="U60" s="2">
        <f t="shared" si="14"/>
        <v>3.3561230976197616E-3</v>
      </c>
      <c r="V60" s="2">
        <f t="shared" si="33"/>
        <v>0.29406892199802115</v>
      </c>
      <c r="W60" s="2">
        <f t="shared" si="34"/>
        <v>0.26453485987262082</v>
      </c>
      <c r="X60" s="2">
        <f t="shared" si="35"/>
        <v>0.14061783107320858</v>
      </c>
      <c r="Y60" s="2">
        <f t="shared" si="36"/>
        <v>3.510989208787002E-2</v>
      </c>
      <c r="Z60" s="2">
        <f t="shared" si="37"/>
        <v>1.0675777738521491E-2</v>
      </c>
      <c r="AA60" s="2">
        <f t="shared" si="38"/>
        <v>1.4865691496567519E-3</v>
      </c>
    </row>
    <row r="61" spans="1:27">
      <c r="A61">
        <f t="shared" si="4"/>
        <v>3.24</v>
      </c>
      <c r="B61">
        <v>1.8</v>
      </c>
      <c r="C61">
        <f t="shared" si="7"/>
        <v>0.10000000000000009</v>
      </c>
      <c r="D61">
        <f t="shared" si="21"/>
        <v>8.772239811210461E-2</v>
      </c>
      <c r="E61">
        <f t="shared" si="22"/>
        <v>0.1653372246358126</v>
      </c>
      <c r="F61">
        <f t="shared" si="23"/>
        <v>0.21740813383402632</v>
      </c>
      <c r="G61">
        <f t="shared" si="24"/>
        <v>0.10788334237905776</v>
      </c>
      <c r="H61">
        <f t="shared" si="25"/>
        <v>1.9708118121904348E-2</v>
      </c>
      <c r="I61">
        <f t="shared" si="26"/>
        <v>1.3244934654302531E-3</v>
      </c>
      <c r="J61" s="2">
        <f t="shared" si="27"/>
        <v>1.4417450162575823E-2</v>
      </c>
      <c r="K61" s="2">
        <f t="shared" si="28"/>
        <v>4.1566784146888677E-2</v>
      </c>
      <c r="L61" s="2">
        <f t="shared" si="29"/>
        <v>0.16614340306258152</v>
      </c>
      <c r="M61" s="2">
        <f t="shared" si="30"/>
        <v>0.24255465364170978</v>
      </c>
      <c r="N61" s="2">
        <f t="shared" si="31"/>
        <v>7.2488788831524556E-2</v>
      </c>
      <c r="O61" s="2">
        <f t="shared" si="32"/>
        <v>6.3300768425584488E-3</v>
      </c>
      <c r="P61" s="2">
        <f t="shared" si="14"/>
        <v>0.28969155276148273</v>
      </c>
      <c r="Q61" s="2">
        <f t="shared" si="14"/>
        <v>0.28969155276148273</v>
      </c>
      <c r="R61" s="2">
        <f t="shared" si="14"/>
        <v>0.28969155276148273</v>
      </c>
      <c r="S61" s="2">
        <f t="shared" si="14"/>
        <v>0.28549569278145898</v>
      </c>
      <c r="T61" s="2">
        <f t="shared" si="14"/>
        <v>6.1707568175961409E-2</v>
      </c>
      <c r="U61" s="2">
        <f t="shared" si="14"/>
        <v>4.5490355913107763E-3</v>
      </c>
      <c r="V61" s="2">
        <f t="shared" si="33"/>
        <v>0.27527410259890689</v>
      </c>
      <c r="W61" s="2">
        <f t="shared" si="34"/>
        <v>0.24812476861459404</v>
      </c>
      <c r="X61" s="2">
        <f t="shared" si="35"/>
        <v>0.12354814969890121</v>
      </c>
      <c r="Y61" s="2">
        <f t="shared" si="36"/>
        <v>4.2941039139749199E-2</v>
      </c>
      <c r="Z61" s="2">
        <f t="shared" si="37"/>
        <v>1.0781220655563147E-2</v>
      </c>
      <c r="AA61" s="2">
        <f t="shared" si="38"/>
        <v>1.7810412512476725E-3</v>
      </c>
    </row>
    <row r="62" spans="1:27">
      <c r="A62">
        <f t="shared" si="4"/>
        <v>3.61</v>
      </c>
      <c r="B62">
        <v>1.9</v>
      </c>
      <c r="C62">
        <f t="shared" si="7"/>
        <v>9.9999999999999867E-2</v>
      </c>
      <c r="D62">
        <f t="shared" si="21"/>
        <v>6.9069278710185894E-2</v>
      </c>
      <c r="E62">
        <f t="shared" si="22"/>
        <v>0.14317778016764776</v>
      </c>
      <c r="F62">
        <f t="shared" si="23"/>
        <v>0.20902694892021295</v>
      </c>
      <c r="G62">
        <f t="shared" si="24"/>
        <v>0.11466032420699812</v>
      </c>
      <c r="H62">
        <f t="shared" si="25"/>
        <v>2.3149266840100432E-2</v>
      </c>
      <c r="I62">
        <f t="shared" si="26"/>
        <v>1.7193784602648635E-3</v>
      </c>
      <c r="J62" s="2">
        <f t="shared" si="27"/>
        <v>1.1351751719060174E-2</v>
      </c>
      <c r="K62" s="2">
        <f t="shared" si="28"/>
        <v>3.59957649946556E-2</v>
      </c>
      <c r="L62" s="2">
        <f t="shared" si="29"/>
        <v>0.15973849741935123</v>
      </c>
      <c r="M62" s="2">
        <f t="shared" si="30"/>
        <v>0.25779137549109998</v>
      </c>
      <c r="N62" s="2">
        <f t="shared" si="31"/>
        <v>8.5145740714411097E-2</v>
      </c>
      <c r="O62" s="2">
        <f t="shared" si="32"/>
        <v>8.2173284043956258E-3</v>
      </c>
      <c r="P62" s="2">
        <f t="shared" si="14"/>
        <v>0.26608524989875487</v>
      </c>
      <c r="Q62" s="2">
        <f t="shared" si="14"/>
        <v>0.26608524989875487</v>
      </c>
      <c r="R62" s="2">
        <f t="shared" si="14"/>
        <v>0.26608524989875487</v>
      </c>
      <c r="S62" s="2">
        <f t="shared" si="14"/>
        <v>0.30828674535352801</v>
      </c>
      <c r="T62" s="2">
        <f t="shared" si="14"/>
        <v>7.4486035511747109E-2</v>
      </c>
      <c r="U62" s="2">
        <f t="shared" si="14"/>
        <v>6.1046088635199622E-3</v>
      </c>
      <c r="V62" s="2">
        <f t="shared" si="33"/>
        <v>0.25473349817969471</v>
      </c>
      <c r="W62" s="2">
        <f t="shared" si="34"/>
        <v>0.23008948490409928</v>
      </c>
      <c r="X62" s="2">
        <f t="shared" si="35"/>
        <v>0.10634675247940364</v>
      </c>
      <c r="Y62" s="2">
        <f t="shared" si="36"/>
        <v>5.049536986242803E-2</v>
      </c>
      <c r="Z62" s="2">
        <f t="shared" si="37"/>
        <v>1.0659705202663988E-2</v>
      </c>
      <c r="AA62" s="2">
        <f t="shared" si="38"/>
        <v>2.1127195408756636E-3</v>
      </c>
    </row>
    <row r="63" spans="1:27">
      <c r="A63">
        <f t="shared" si="4"/>
        <v>4</v>
      </c>
      <c r="B63">
        <v>2</v>
      </c>
      <c r="C63">
        <f t="shared" si="7"/>
        <v>0.10000000000000009</v>
      </c>
      <c r="D63">
        <f t="shared" si="21"/>
        <v>5.3990966513188063E-2</v>
      </c>
      <c r="E63">
        <f t="shared" si="22"/>
        <v>0.12320128646554068</v>
      </c>
      <c r="F63">
        <f t="shared" si="23"/>
        <v>0.19953805531359881</v>
      </c>
      <c r="G63">
        <f t="shared" si="24"/>
        <v>0.12098610561932904</v>
      </c>
      <c r="H63">
        <f t="shared" si="25"/>
        <v>2.6995486294535458E-2</v>
      </c>
      <c r="I63">
        <f t="shared" si="26"/>
        <v>2.2159242105363641E-3</v>
      </c>
      <c r="J63" s="2">
        <f t="shared" si="27"/>
        <v>8.8735840068852132E-3</v>
      </c>
      <c r="K63" s="2">
        <f t="shared" si="28"/>
        <v>3.0973552945577167E-2</v>
      </c>
      <c r="L63" s="2">
        <f t="shared" si="29"/>
        <v>0.15248708024695973</v>
      </c>
      <c r="M63" s="2">
        <f t="shared" si="30"/>
        <v>0.27201366120866727</v>
      </c>
      <c r="N63" s="2">
        <f t="shared" si="31"/>
        <v>9.9292590662624289E-2</v>
      </c>
      <c r="O63" s="2">
        <f t="shared" si="32"/>
        <v>1.0590441475242976E-2</v>
      </c>
      <c r="P63" s="2">
        <f t="shared" si="14"/>
        <v>0.24197072451914337</v>
      </c>
      <c r="Q63" s="2">
        <f t="shared" si="14"/>
        <v>0.24197072451914337</v>
      </c>
      <c r="R63" s="2">
        <f t="shared" si="14"/>
        <v>0.24197072451914337</v>
      </c>
      <c r="S63" s="2">
        <f t="shared" si="14"/>
        <v>0.32958481967138414</v>
      </c>
      <c r="T63" s="2">
        <f t="shared" si="14"/>
        <v>8.9016054915951492E-2</v>
      </c>
      <c r="U63" s="2">
        <f t="shared" si="14"/>
        <v>8.1106078990016237E-3</v>
      </c>
      <c r="V63" s="2">
        <f t="shared" si="33"/>
        <v>0.23309714051225816</v>
      </c>
      <c r="W63" s="2">
        <f t="shared" si="34"/>
        <v>0.21099717157356621</v>
      </c>
      <c r="X63" s="2">
        <f t="shared" si="35"/>
        <v>8.9483644272183638E-2</v>
      </c>
      <c r="Y63" s="2">
        <f t="shared" si="36"/>
        <v>5.7571158462716876E-2</v>
      </c>
      <c r="Z63" s="2">
        <f t="shared" si="37"/>
        <v>1.0276535746672796E-2</v>
      </c>
      <c r="AA63" s="2">
        <f t="shared" si="38"/>
        <v>2.4798335762413522E-3</v>
      </c>
    </row>
    <row r="64" spans="1:27">
      <c r="A64">
        <f t="shared" si="4"/>
        <v>4.41</v>
      </c>
      <c r="B64">
        <v>2.1</v>
      </c>
      <c r="C64">
        <f t="shared" si="7"/>
        <v>0.10000000000000009</v>
      </c>
      <c r="D64">
        <f t="shared" si="21"/>
        <v>4.1889139028978277E-2</v>
      </c>
      <c r="E64">
        <f t="shared" si="22"/>
        <v>0.10529476004226211</v>
      </c>
      <c r="F64">
        <f t="shared" si="23"/>
        <v>0.1890675281591376</v>
      </c>
      <c r="G64">
        <f t="shared" si="24"/>
        <v>0.12670768911536717</v>
      </c>
      <c r="H64">
        <f t="shared" si="25"/>
        <v>3.1245627663124206E-2</v>
      </c>
      <c r="I64">
        <f t="shared" si="26"/>
        <v>2.8345392496616174E-3</v>
      </c>
      <c r="J64" s="2">
        <f t="shared" si="27"/>
        <v>6.8846108553907463E-3</v>
      </c>
      <c r="K64" s="2">
        <f t="shared" si="28"/>
        <v>2.6471743263598524E-2</v>
      </c>
      <c r="L64" s="2">
        <f t="shared" si="29"/>
        <v>0.14448549823333828</v>
      </c>
      <c r="M64" s="2">
        <f t="shared" si="30"/>
        <v>0.28487752575494263</v>
      </c>
      <c r="N64" s="2">
        <f t="shared" si="31"/>
        <v>0.11492511317269269</v>
      </c>
      <c r="O64" s="2">
        <f t="shared" si="32"/>
        <v>1.3546953406657531E-2</v>
      </c>
      <c r="P64" s="2">
        <f t="shared" si="14"/>
        <v>0.21785217703255053</v>
      </c>
      <c r="Q64" s="2">
        <f t="shared" si="14"/>
        <v>0.21785217703255053</v>
      </c>
      <c r="R64" s="2">
        <f t="shared" si="14"/>
        <v>0.21785217703255053</v>
      </c>
      <c r="S64" s="2">
        <f t="shared" si="14"/>
        <v>0.34884829365398917</v>
      </c>
      <c r="T64" s="2">
        <f t="shared" si="14"/>
        <v>0.10532194758557283</v>
      </c>
      <c r="U64" s="2">
        <f t="shared" si="14"/>
        <v>1.066856542396068E-2</v>
      </c>
      <c r="V64" s="2">
        <f t="shared" si="33"/>
        <v>0.21096756617715978</v>
      </c>
      <c r="W64" s="2">
        <f t="shared" si="34"/>
        <v>0.191380433768952</v>
      </c>
      <c r="X64" s="2">
        <f t="shared" si="35"/>
        <v>7.3366678799212243E-2</v>
      </c>
      <c r="Y64" s="2">
        <f t="shared" si="36"/>
        <v>6.3970767899046543E-2</v>
      </c>
      <c r="Z64" s="2">
        <f t="shared" si="37"/>
        <v>9.6031655871198635E-3</v>
      </c>
      <c r="AA64" s="2">
        <f t="shared" si="38"/>
        <v>2.8783879826968506E-3</v>
      </c>
    </row>
    <row r="65" spans="1:27">
      <c r="A65">
        <f t="shared" si="4"/>
        <v>4.8400000000000007</v>
      </c>
      <c r="B65">
        <v>2.2000000000000002</v>
      </c>
      <c r="C65">
        <f t="shared" si="7"/>
        <v>0.10000000000000009</v>
      </c>
      <c r="D65">
        <f t="shared" si="21"/>
        <v>3.2249629860210384E-2</v>
      </c>
      <c r="E65">
        <f t="shared" si="22"/>
        <v>8.9350065083944427E-2</v>
      </c>
      <c r="F65">
        <f t="shared" si="23"/>
        <v>0.17777347138327837</v>
      </c>
      <c r="G65">
        <f t="shared" si="24"/>
        <v>0.13167822221137149</v>
      </c>
      <c r="H65">
        <f t="shared" si="25"/>
        <v>3.5886436406671857E-2</v>
      </c>
      <c r="I65">
        <f t="shared" si="26"/>
        <v>3.5979325387217988E-3</v>
      </c>
      <c r="J65" s="2">
        <f t="shared" si="27"/>
        <v>5.3003274109869767E-3</v>
      </c>
      <c r="K65" s="2">
        <f t="shared" si="28"/>
        <v>2.2463149947240066E-2</v>
      </c>
      <c r="L65" s="2">
        <f t="shared" si="29"/>
        <v>0.13585457447702765</v>
      </c>
      <c r="M65" s="2">
        <f t="shared" si="30"/>
        <v>0.2960527999625206</v>
      </c>
      <c r="N65" s="2">
        <f t="shared" si="31"/>
        <v>0.13199455648217961</v>
      </c>
      <c r="O65" s="2">
        <f t="shared" si="32"/>
        <v>1.7195395854257396E-2</v>
      </c>
      <c r="P65" s="2">
        <f t="shared" si="14"/>
        <v>0.19418605498321292</v>
      </c>
      <c r="Q65" s="2">
        <f t="shared" si="14"/>
        <v>0.19418605498321292</v>
      </c>
      <c r="R65" s="2">
        <f t="shared" si="14"/>
        <v>0.19418605498321292</v>
      </c>
      <c r="S65" s="2">
        <f t="shared" si="14"/>
        <v>0.36556369710916675</v>
      </c>
      <c r="T65" s="2">
        <f t="shared" si="14"/>
        <v>0.12337480377685675</v>
      </c>
      <c r="U65" s="2">
        <f t="shared" si="14"/>
        <v>1.3893629024918369E-2</v>
      </c>
      <c r="V65" s="2">
        <f t="shared" si="33"/>
        <v>0.18888572757222594</v>
      </c>
      <c r="W65" s="2">
        <f t="shared" si="34"/>
        <v>0.17172290503597287</v>
      </c>
      <c r="X65" s="2">
        <f t="shared" si="35"/>
        <v>5.8331480506185279E-2</v>
      </c>
      <c r="Y65" s="2">
        <f t="shared" si="36"/>
        <v>6.9510897146646156E-2</v>
      </c>
      <c r="Z65" s="2">
        <f t="shared" si="37"/>
        <v>8.619752705322864E-3</v>
      </c>
      <c r="AA65" s="2">
        <f t="shared" si="38"/>
        <v>3.3017668293390274E-3</v>
      </c>
    </row>
    <row r="66" spans="1:27">
      <c r="A66">
        <f t="shared" si="4"/>
        <v>5.2899999999999991</v>
      </c>
      <c r="B66">
        <v>2.2999999999999998</v>
      </c>
      <c r="C66">
        <f t="shared" si="7"/>
        <v>9.9999999999999645E-2</v>
      </c>
      <c r="D66">
        <f t="shared" si="21"/>
        <v>2.463220673182712E-2</v>
      </c>
      <c r="E66">
        <f t="shared" si="22"/>
        <v>7.5257026516026573E-2</v>
      </c>
      <c r="F66">
        <f t="shared" si="23"/>
        <v>0.16583754376402882</v>
      </c>
      <c r="G66">
        <f t="shared" si="24"/>
        <v>0.13576271760942737</v>
      </c>
      <c r="H66">
        <f t="shared" si="25"/>
        <v>4.0890903624795763E-2</v>
      </c>
      <c r="I66">
        <f t="shared" si="26"/>
        <v>4.530841224126946E-3</v>
      </c>
      <c r="J66" s="2">
        <f t="shared" si="27"/>
        <v>4.0483801240424376E-3</v>
      </c>
      <c r="K66" s="2">
        <f t="shared" si="28"/>
        <v>1.8920074312477466E-2</v>
      </c>
      <c r="L66" s="2">
        <f t="shared" si="29"/>
        <v>0.12673313270574277</v>
      </c>
      <c r="M66" s="2">
        <f t="shared" si="30"/>
        <v>0.3052359912201259</v>
      </c>
      <c r="N66" s="2">
        <f t="shared" si="31"/>
        <v>0.15040157866182027</v>
      </c>
      <c r="O66" s="2">
        <f t="shared" si="32"/>
        <v>2.1653993665297893E-2</v>
      </c>
      <c r="P66" s="2">
        <f t="shared" si="14"/>
        <v>0.17136859204780741</v>
      </c>
      <c r="Q66" s="2">
        <f t="shared" si="14"/>
        <v>0.17136859204780741</v>
      </c>
      <c r="R66" s="2">
        <f t="shared" si="14"/>
        <v>0.17136859204780741</v>
      </c>
      <c r="S66" s="2">
        <f t="shared" si="14"/>
        <v>0.37926832525233034</v>
      </c>
      <c r="T66" s="2">
        <f t="shared" si="14"/>
        <v>0.14308401683527133</v>
      </c>
      <c r="U66" s="2">
        <f t="shared" si="14"/>
        <v>1.7913581645429208E-2</v>
      </c>
      <c r="V66" s="2">
        <f t="shared" si="33"/>
        <v>0.16732021192376498</v>
      </c>
      <c r="W66" s="2">
        <f t="shared" si="34"/>
        <v>0.15244851773532994</v>
      </c>
      <c r="X66" s="2">
        <f t="shared" si="35"/>
        <v>4.4635459342064643E-2</v>
      </c>
      <c r="Y66" s="2">
        <f t="shared" si="36"/>
        <v>7.4032334032204439E-2</v>
      </c>
      <c r="Z66" s="2">
        <f t="shared" si="37"/>
        <v>7.3175618265489406E-3</v>
      </c>
      <c r="AA66" s="2">
        <f t="shared" si="38"/>
        <v>3.7404120198686851E-3</v>
      </c>
    </row>
    <row r="67" spans="1:27">
      <c r="A67">
        <f t="shared" si="4"/>
        <v>5.76</v>
      </c>
      <c r="B67">
        <v>2.4</v>
      </c>
      <c r="C67">
        <f t="shared" si="7"/>
        <v>0.10000000000000009</v>
      </c>
      <c r="D67">
        <f t="shared" si="21"/>
        <v>1.866210857903575E-2</v>
      </c>
      <c r="E67">
        <f t="shared" si="22"/>
        <v>6.2899868668424133E-2</v>
      </c>
      <c r="F67">
        <f t="shared" si="23"/>
        <v>0.15345628448942228</v>
      </c>
      <c r="G67">
        <f t="shared" si="24"/>
        <v>0.13884366192832673</v>
      </c>
      <c r="H67">
        <f t="shared" si="25"/>
        <v>4.6217014661778986E-2</v>
      </c>
      <c r="I67">
        <f t="shared" si="26"/>
        <v>5.6595705142493289E-3</v>
      </c>
      <c r="J67" s="2">
        <f t="shared" si="27"/>
        <v>3.0671758428558018E-3</v>
      </c>
      <c r="K67" s="2">
        <f t="shared" si="28"/>
        <v>1.5813409651499091E-2</v>
      </c>
      <c r="L67" s="2">
        <f t="shared" si="29"/>
        <v>0.11727136826387657</v>
      </c>
      <c r="M67" s="2">
        <f t="shared" si="30"/>
        <v>0.31216289361006416</v>
      </c>
      <c r="N67" s="2">
        <f t="shared" si="31"/>
        <v>0.16999164483988025</v>
      </c>
      <c r="O67" s="2">
        <f t="shared" si="32"/>
        <v>2.7048465837042544E-2</v>
      </c>
      <c r="P67" s="2">
        <f t="shared" si="14"/>
        <v>0.14972746563574488</v>
      </c>
      <c r="Q67" s="2">
        <f t="shared" si="14"/>
        <v>0.14972746563574488</v>
      </c>
      <c r="R67" s="2">
        <f t="shared" si="14"/>
        <v>0.14972746563574488</v>
      </c>
      <c r="S67" s="2">
        <f t="shared" si="14"/>
        <v>0.38957146825399225</v>
      </c>
      <c r="T67" s="2">
        <f t="shared" si="14"/>
        <v>0.16429064235655319</v>
      </c>
      <c r="U67" s="2">
        <f t="shared" si="14"/>
        <v>2.2866843082901767E-2</v>
      </c>
      <c r="V67" s="2">
        <f t="shared" si="33"/>
        <v>0.14666028979288909</v>
      </c>
      <c r="W67" s="2">
        <f t="shared" si="34"/>
        <v>0.13391405598424577</v>
      </c>
      <c r="X67" s="2">
        <f t="shared" si="35"/>
        <v>3.2456097371868303E-2</v>
      </c>
      <c r="Y67" s="2">
        <f t="shared" si="36"/>
        <v>7.7408574643928085E-2</v>
      </c>
      <c r="Z67" s="2">
        <f t="shared" si="37"/>
        <v>5.7010024833270556E-3</v>
      </c>
      <c r="AA67" s="2">
        <f t="shared" si="38"/>
        <v>4.181622754140777E-3</v>
      </c>
    </row>
    <row r="68" spans="1:27">
      <c r="A68">
        <f t="shared" si="4"/>
        <v>6.25</v>
      </c>
      <c r="B68">
        <v>2.5</v>
      </c>
      <c r="C68">
        <f t="shared" si="7"/>
        <v>0.10000000000000009</v>
      </c>
      <c r="D68">
        <f t="shared" si="21"/>
        <v>1.4022640394854832E-2</v>
      </c>
      <c r="E68">
        <f t="shared" si="22"/>
        <v>5.2156111344375006E-2</v>
      </c>
      <c r="F68">
        <f t="shared" si="23"/>
        <v>0.14083252420216258</v>
      </c>
      <c r="G68">
        <f t="shared" si="24"/>
        <v>0.14082617378475998</v>
      </c>
      <c r="H68">
        <f t="shared" si="25"/>
        <v>5.1807038373138964E-2</v>
      </c>
      <c r="I68">
        <f t="shared" si="26"/>
        <v>7.0113201975247888E-3</v>
      </c>
      <c r="J68" s="2">
        <f t="shared" si="27"/>
        <v>2.3046647537175004E-3</v>
      </c>
      <c r="K68" s="2">
        <f t="shared" si="28"/>
        <v>1.3112363697697754E-2</v>
      </c>
      <c r="L68" s="2">
        <f t="shared" si="29"/>
        <v>0.10762428442858289</v>
      </c>
      <c r="M68" s="2">
        <f t="shared" si="30"/>
        <v>0.31662018484774368</v>
      </c>
      <c r="N68" s="2">
        <f t="shared" si="31"/>
        <v>0.19055241304055479</v>
      </c>
      <c r="O68" s="2">
        <f t="shared" si="32"/>
        <v>3.3508806782747494E-2</v>
      </c>
      <c r="P68" s="2">
        <f t="shared" si="14"/>
        <v>0.12951759566589174</v>
      </c>
      <c r="Q68" s="2">
        <f t="shared" si="14"/>
        <v>0.12951759566589174</v>
      </c>
      <c r="R68" s="2">
        <f t="shared" si="14"/>
        <v>0.12951759566589174</v>
      </c>
      <c r="S68" s="2">
        <f t="shared" si="14"/>
        <v>0.39617290095095886</v>
      </c>
      <c r="T68" s="2">
        <f t="shared" si="14"/>
        <v>0.18676332052131245</v>
      </c>
      <c r="U68" s="2">
        <f t="shared" si="14"/>
        <v>2.8899281862970042E-2</v>
      </c>
      <c r="V68" s="2">
        <f t="shared" si="33"/>
        <v>0.12721293091217425</v>
      </c>
      <c r="W68" s="2">
        <f t="shared" si="34"/>
        <v>0.116405231968194</v>
      </c>
      <c r="X68" s="2">
        <f t="shared" si="35"/>
        <v>2.1893311237308852E-2</v>
      </c>
      <c r="Y68" s="2">
        <f t="shared" si="36"/>
        <v>7.9552716103215182E-2</v>
      </c>
      <c r="Z68" s="2">
        <f t="shared" si="37"/>
        <v>3.7890925192423375E-3</v>
      </c>
      <c r="AA68" s="2">
        <f t="shared" si="38"/>
        <v>4.6095249197774524E-3</v>
      </c>
    </row>
    <row r="69" spans="1:27">
      <c r="A69">
        <f t="shared" si="4"/>
        <v>6.7600000000000007</v>
      </c>
      <c r="B69">
        <v>2.6</v>
      </c>
      <c r="C69">
        <f t="shared" si="7"/>
        <v>0.10000000000000009</v>
      </c>
      <c r="D69">
        <f t="shared" si="21"/>
        <v>1.0448437872065855E-2</v>
      </c>
      <c r="E69">
        <f t="shared" si="22"/>
        <v>4.2897206388295889E-2</v>
      </c>
      <c r="F69">
        <f t="shared" si="23"/>
        <v>0.12816720913225582</v>
      </c>
      <c r="G69">
        <f t="shared" si="24"/>
        <v>0.14164238543443397</v>
      </c>
      <c r="H69">
        <f t="shared" si="25"/>
        <v>5.7587486836312644E-2</v>
      </c>
      <c r="I69">
        <f t="shared" si="26"/>
        <v>8.6132808826758899E-3</v>
      </c>
      <c r="J69" s="2">
        <f t="shared" si="27"/>
        <v>1.717233403774136E-3</v>
      </c>
      <c r="K69" s="2">
        <f t="shared" si="28"/>
        <v>1.0784618662702555E-2</v>
      </c>
      <c r="L69" s="2">
        <f t="shared" si="29"/>
        <v>9.7945444407902996E-2</v>
      </c>
      <c r="M69" s="2">
        <f t="shared" si="30"/>
        <v>0.3184552775471281</v>
      </c>
      <c r="N69" s="2">
        <f t="shared" si="31"/>
        <v>0.21181358599510469</v>
      </c>
      <c r="O69" s="2">
        <f t="shared" si="32"/>
        <v>4.1164967043583481E-2</v>
      </c>
      <c r="P69" s="2">
        <f t="shared" si="14"/>
        <v>0.11092083467945554</v>
      </c>
      <c r="Q69" s="2">
        <f t="shared" si="14"/>
        <v>0.11092083467945554</v>
      </c>
      <c r="R69" s="2">
        <f t="shared" si="14"/>
        <v>0.11092083467945554</v>
      </c>
      <c r="S69" s="2">
        <f t="shared" si="14"/>
        <v>0.39887741272396904</v>
      </c>
      <c r="T69" s="2">
        <f t="shared" si="14"/>
        <v>0.21019742966403787</v>
      </c>
      <c r="U69" s="2">
        <f t="shared" si="14"/>
        <v>3.615971054040492E-2</v>
      </c>
      <c r="V69" s="2">
        <f t="shared" ref="V69:AA111" si="39">ABS(P69-J69)</f>
        <v>0.10920360127568141</v>
      </c>
      <c r="W69" s="2">
        <f t="shared" si="39"/>
        <v>0.10013621601675299</v>
      </c>
      <c r="X69" s="2">
        <f t="shared" si="39"/>
        <v>1.2975390271552548E-2</v>
      </c>
      <c r="Y69" s="2">
        <f t="shared" si="39"/>
        <v>8.0422135176840936E-2</v>
      </c>
      <c r="Z69" s="2">
        <f t="shared" si="39"/>
        <v>1.6161563310668203E-3</v>
      </c>
      <c r="AA69" s="2">
        <f t="shared" si="39"/>
        <v>5.0052565031785609E-3</v>
      </c>
    </row>
    <row r="70" spans="1:27">
      <c r="A70">
        <f t="shared" si="4"/>
        <v>7.2900000000000009</v>
      </c>
      <c r="B70">
        <v>2.7</v>
      </c>
      <c r="C70">
        <f t="shared" si="7"/>
        <v>0.10000000000000009</v>
      </c>
      <c r="D70">
        <f t="shared" si="21"/>
        <v>7.7192109736463638E-3</v>
      </c>
      <c r="E70">
        <f t="shared" si="22"/>
        <v>3.4990317647199135E-2</v>
      </c>
      <c r="F70">
        <f t="shared" si="23"/>
        <v>0.11565196414516299</v>
      </c>
      <c r="G70">
        <f t="shared" si="24"/>
        <v>0.14125475948150928</v>
      </c>
      <c r="H70">
        <f t="shared" si="25"/>
        <v>6.3469848933007667E-2</v>
      </c>
      <c r="I70">
        <f t="shared" si="26"/>
        <v>1.0491495459872009E-2</v>
      </c>
      <c r="J70" s="2">
        <f t="shared" si="27"/>
        <v>1.2686764372849266E-3</v>
      </c>
      <c r="K70" s="2">
        <f t="shared" si="28"/>
        <v>8.7967787295079626E-3</v>
      </c>
      <c r="L70" s="2">
        <f t="shared" si="29"/>
        <v>8.8381288018497081E-2</v>
      </c>
      <c r="M70" s="2">
        <f t="shared" si="30"/>
        <v>0.31758377619501171</v>
      </c>
      <c r="N70" s="2">
        <f t="shared" si="31"/>
        <v>0.23344960934448611</v>
      </c>
      <c r="O70" s="2">
        <f t="shared" si="32"/>
        <v>5.0141411934236615E-2</v>
      </c>
      <c r="P70" s="2">
        <f t="shared" si="14"/>
        <v>9.4049077376886905E-2</v>
      </c>
      <c r="Q70" s="2">
        <f t="shared" si="14"/>
        <v>9.4049077376886905E-2</v>
      </c>
      <c r="R70" s="2">
        <f t="shared" si="14"/>
        <v>9.4049077376886905E-2</v>
      </c>
      <c r="S70" s="2">
        <f t="shared" si="14"/>
        <v>0.39760439648428691</v>
      </c>
      <c r="T70" s="2">
        <f t="shared" si="14"/>
        <v>0.23421800128318451</v>
      </c>
      <c r="U70" s="2">
        <f t="shared" si="14"/>
        <v>4.4794005079316065E-2</v>
      </c>
      <c r="V70" s="2">
        <f t="shared" si="39"/>
        <v>9.2780400939601979E-2</v>
      </c>
      <c r="W70" s="2">
        <f t="shared" si="39"/>
        <v>8.5252298647378946E-2</v>
      </c>
      <c r="X70" s="2">
        <f t="shared" si="39"/>
        <v>5.6677893583898242E-3</v>
      </c>
      <c r="Y70" s="2">
        <f t="shared" si="39"/>
        <v>8.0020620289275202E-2</v>
      </c>
      <c r="Z70" s="2">
        <f t="shared" si="39"/>
        <v>7.6839193869840394E-4</v>
      </c>
      <c r="AA70" s="2">
        <f t="shared" si="39"/>
        <v>5.34740685492055E-3</v>
      </c>
    </row>
    <row r="71" spans="1:27">
      <c r="A71">
        <f t="shared" ref="A71:A134" si="40">B71^2</f>
        <v>7.839999999999999</v>
      </c>
      <c r="B71">
        <v>2.8</v>
      </c>
      <c r="C71">
        <f t="shared" si="7"/>
        <v>9.9999999999999645E-2</v>
      </c>
      <c r="D71">
        <f t="shared" si="21"/>
        <v>5.6538939878428354E-3</v>
      </c>
      <c r="E71">
        <f t="shared" si="22"/>
        <v>2.8300751866673444E-2</v>
      </c>
      <c r="F71">
        <f t="shared" si="23"/>
        <v>0.10346268359306209</v>
      </c>
      <c r="G71">
        <f t="shared" si="24"/>
        <v>0.13965811205309009</v>
      </c>
      <c r="H71">
        <f t="shared" si="25"/>
        <v>6.9352162506972348E-2</v>
      </c>
      <c r="I71">
        <f t="shared" si="26"/>
        <v>1.2669497445091413E-2</v>
      </c>
      <c r="J71" s="2">
        <f t="shared" si="27"/>
        <v>9.2923513889850125E-4</v>
      </c>
      <c r="K71" s="2">
        <f t="shared" si="28"/>
        <v>7.114981194512357E-3</v>
      </c>
      <c r="L71" s="2">
        <f t="shared" si="29"/>
        <v>7.9066233811019085E-2</v>
      </c>
      <c r="M71" s="2">
        <f t="shared" si="30"/>
        <v>0.31399402586425701</v>
      </c>
      <c r="N71" s="2">
        <f t="shared" si="31"/>
        <v>0.25508545422152779</v>
      </c>
      <c r="O71" s="2">
        <f t="shared" si="32"/>
        <v>6.055061385899288E-2</v>
      </c>
      <c r="P71" s="2">
        <f t="shared" ref="P71:U102" si="41">_xlfn.NORM.DIST($B71,P$3,1,FALSE)</f>
        <v>7.8950158300894177E-2</v>
      </c>
      <c r="Q71" s="2">
        <f t="shared" si="41"/>
        <v>7.8950158300894177E-2</v>
      </c>
      <c r="R71" s="2">
        <f t="shared" si="41"/>
        <v>7.8950158300894177E-2</v>
      </c>
      <c r="S71" s="2">
        <f t="shared" si="41"/>
        <v>0.3923918395229985</v>
      </c>
      <c r="T71" s="2">
        <f t="shared" si="41"/>
        <v>0.25838672372946325</v>
      </c>
      <c r="U71" s="2">
        <f t="shared" si="41"/>
        <v>5.4937880420180649E-2</v>
      </c>
      <c r="V71" s="2">
        <f t="shared" si="39"/>
        <v>7.8020923161995673E-2</v>
      </c>
      <c r="W71" s="2">
        <f t="shared" si="39"/>
        <v>7.183517710638182E-2</v>
      </c>
      <c r="X71" s="2">
        <f t="shared" si="39"/>
        <v>1.160755101249078E-4</v>
      </c>
      <c r="Y71" s="2">
        <f t="shared" si="39"/>
        <v>7.8397813658741489E-2</v>
      </c>
      <c r="Z71" s="2">
        <f t="shared" si="39"/>
        <v>3.301269507935467E-3</v>
      </c>
      <c r="AA71" s="2">
        <f t="shared" si="39"/>
        <v>5.6127334388122313E-3</v>
      </c>
    </row>
    <row r="72" spans="1:27">
      <c r="A72">
        <f t="shared" si="40"/>
        <v>8.41</v>
      </c>
      <c r="B72">
        <v>2.9</v>
      </c>
      <c r="C72">
        <f t="shared" ref="C72:C135" si="42">B72-B71</f>
        <v>0.10000000000000009</v>
      </c>
      <c r="D72">
        <f t="shared" si="21"/>
        <v>4.1051947722592092E-3</v>
      </c>
      <c r="E72">
        <f t="shared" si="22"/>
        <v>2.2694644912437716E-2</v>
      </c>
      <c r="F72">
        <f t="shared" si="23"/>
        <v>9.1754375468793364E-2</v>
      </c>
      <c r="G72">
        <f t="shared" si="24"/>
        <v>0.13688019258371567</v>
      </c>
      <c r="H72">
        <f t="shared" si="25"/>
        <v>7.5121440362363401E-2</v>
      </c>
      <c r="I72">
        <f t="shared" si="26"/>
        <v>1.5166757234633925E-2</v>
      </c>
      <c r="J72" s="2">
        <f t="shared" si="27"/>
        <v>6.7470158489142988E-4</v>
      </c>
      <c r="K72" s="2">
        <f t="shared" si="28"/>
        <v>5.70557179995903E-3</v>
      </c>
      <c r="L72" s="2">
        <f t="shared" si="29"/>
        <v>7.0118738970019606E-2</v>
      </c>
      <c r="M72" s="2">
        <f t="shared" si="30"/>
        <v>0.30774841574614237</v>
      </c>
      <c r="N72" s="2">
        <f t="shared" si="31"/>
        <v>0.27630554035978877</v>
      </c>
      <c r="O72" s="2">
        <f t="shared" si="32"/>
        <v>7.2485626583650126E-2</v>
      </c>
      <c r="P72" s="2">
        <f t="shared" si="41"/>
        <v>6.5615814774676595E-2</v>
      </c>
      <c r="Q72" s="2">
        <f t="shared" si="41"/>
        <v>6.5615814774676595E-2</v>
      </c>
      <c r="R72" s="2">
        <f t="shared" si="41"/>
        <v>6.5615814774676595E-2</v>
      </c>
      <c r="S72" s="2">
        <f t="shared" si="41"/>
        <v>0.38339444051631538</v>
      </c>
      <c r="T72" s="2">
        <f t="shared" si="41"/>
        <v>0.2822131037450048</v>
      </c>
      <c r="U72" s="2">
        <f t="shared" si="41"/>
        <v>6.6708466891546303E-2</v>
      </c>
      <c r="V72" s="2">
        <f t="shared" si="39"/>
        <v>6.4941113189785168E-2</v>
      </c>
      <c r="W72" s="2">
        <f t="shared" si="39"/>
        <v>5.9910242974717566E-2</v>
      </c>
      <c r="X72" s="2">
        <f t="shared" si="39"/>
        <v>4.502924195343011E-3</v>
      </c>
      <c r="Y72" s="2">
        <f t="shared" si="39"/>
        <v>7.5646024770173015E-2</v>
      </c>
      <c r="Z72" s="2">
        <f t="shared" si="39"/>
        <v>5.9075633852160303E-3</v>
      </c>
      <c r="AA72" s="2">
        <f t="shared" si="39"/>
        <v>5.7771596921038226E-3</v>
      </c>
    </row>
    <row r="73" spans="1:27">
      <c r="A73">
        <f t="shared" si="40"/>
        <v>9</v>
      </c>
      <c r="B73">
        <v>3</v>
      </c>
      <c r="C73">
        <f t="shared" si="42"/>
        <v>0.10000000000000009</v>
      </c>
      <c r="D73">
        <f t="shared" si="21"/>
        <v>2.9545656079586718E-3</v>
      </c>
      <c r="E73">
        <f t="shared" si="22"/>
        <v>1.8041598912984316E-2</v>
      </c>
      <c r="F73">
        <f t="shared" si="23"/>
        <v>8.0657403746219367E-2</v>
      </c>
      <c r="G73">
        <f t="shared" si="24"/>
        <v>0.1329807621591052</v>
      </c>
      <c r="H73">
        <f t="shared" si="25"/>
        <v>8.0656908176092695E-2</v>
      </c>
      <c r="I73">
        <f t="shared" si="26"/>
        <v>1.7996988837731036E-2</v>
      </c>
      <c r="J73" s="2">
        <f t="shared" si="27"/>
        <v>4.8559208732948199E-4</v>
      </c>
      <c r="K73" s="2">
        <f t="shared" si="28"/>
        <v>4.5357677276404631E-3</v>
      </c>
      <c r="L73" s="2">
        <f t="shared" si="29"/>
        <v>6.1638427708596469E-2</v>
      </c>
      <c r="M73" s="2">
        <f t="shared" si="30"/>
        <v>0.29898130698603276</v>
      </c>
      <c r="N73" s="2">
        <f t="shared" si="31"/>
        <v>0.2966656455180357</v>
      </c>
      <c r="O73" s="2">
        <f t="shared" si="32"/>
        <v>8.6011992698278208E-2</v>
      </c>
      <c r="P73" s="2">
        <f t="shared" si="41"/>
        <v>5.3990966513188063E-2</v>
      </c>
      <c r="Q73" s="2">
        <f t="shared" si="41"/>
        <v>5.3990966513188063E-2</v>
      </c>
      <c r="R73" s="2">
        <f t="shared" si="41"/>
        <v>5.3990966513188063E-2</v>
      </c>
      <c r="S73" s="2">
        <f t="shared" si="41"/>
        <v>0.37087598292809615</v>
      </c>
      <c r="T73" s="2">
        <f t="shared" si="41"/>
        <v>0.30516955901948856</v>
      </c>
      <c r="U73" s="2">
        <f t="shared" si="41"/>
        <v>8.019495996081849E-2</v>
      </c>
      <c r="V73" s="2">
        <f t="shared" si="39"/>
        <v>5.3505374425858579E-2</v>
      </c>
      <c r="W73" s="2">
        <f t="shared" si="39"/>
        <v>4.9455198785547598E-2</v>
      </c>
      <c r="X73" s="2">
        <f t="shared" si="39"/>
        <v>7.647461195408406E-3</v>
      </c>
      <c r="Y73" s="2">
        <f t="shared" si="39"/>
        <v>7.1894675942063391E-2</v>
      </c>
      <c r="Z73" s="2">
        <f t="shared" si="39"/>
        <v>8.5039135014528533E-3</v>
      </c>
      <c r="AA73" s="2">
        <f t="shared" si="39"/>
        <v>5.8170327374597181E-3</v>
      </c>
    </row>
    <row r="74" spans="1:27">
      <c r="A74">
        <f t="shared" si="40"/>
        <v>9.6100000000000012</v>
      </c>
      <c r="B74">
        <v>3.1</v>
      </c>
      <c r="C74">
        <f t="shared" si="42"/>
        <v>0.10000000000000009</v>
      </c>
      <c r="D74">
        <f t="shared" si="21"/>
        <v>2.1076251975483342E-3</v>
      </c>
      <c r="E74">
        <f t="shared" si="22"/>
        <v>1.4217050850840103E-2</v>
      </c>
      <c r="F74">
        <f t="shared" si="23"/>
        <v>7.027518525034411E-2</v>
      </c>
      <c r="G74">
        <f t="shared" si="24"/>
        <v>0.12804920993383745</v>
      </c>
      <c r="H74">
        <f t="shared" si="25"/>
        <v>8.58339515816995E-2</v>
      </c>
      <c r="I74">
        <f t="shared" si="26"/>
        <v>2.116639186279963E-2</v>
      </c>
      <c r="J74" s="2">
        <f t="shared" si="27"/>
        <v>3.4639478515178845E-4</v>
      </c>
      <c r="K74" s="2">
        <f t="shared" si="28"/>
        <v>3.5742530771513104E-3</v>
      </c>
      <c r="L74" s="2">
        <f t="shared" si="29"/>
        <v>5.3704331215404348E-2</v>
      </c>
      <c r="M74" s="2">
        <f t="shared" si="30"/>
        <v>0.28789367366342983</v>
      </c>
      <c r="N74" s="2">
        <f t="shared" si="31"/>
        <v>0.31570742332144608</v>
      </c>
      <c r="O74" s="2">
        <f t="shared" si="32"/>
        <v>0.10115934164137337</v>
      </c>
      <c r="P74" s="2">
        <f t="shared" si="41"/>
        <v>4.3983595980427191E-2</v>
      </c>
      <c r="Q74" s="2">
        <f t="shared" si="41"/>
        <v>4.3983595980427191E-2</v>
      </c>
      <c r="R74" s="2">
        <f t="shared" si="41"/>
        <v>4.3983595980427191E-2</v>
      </c>
      <c r="S74" s="2">
        <f t="shared" si="41"/>
        <v>0.35519648945472465</v>
      </c>
      <c r="T74" s="2">
        <f t="shared" si="41"/>
        <v>0.3267099042227351</v>
      </c>
      <c r="U74" s="2">
        <f t="shared" si="41"/>
        <v>9.5448750003810312E-2</v>
      </c>
      <c r="V74" s="2">
        <f t="shared" si="39"/>
        <v>4.36372011952754E-2</v>
      </c>
      <c r="W74" s="2">
        <f t="shared" si="39"/>
        <v>4.0409342903275879E-2</v>
      </c>
      <c r="X74" s="2">
        <f t="shared" si="39"/>
        <v>9.720735234977157E-3</v>
      </c>
      <c r="Y74" s="2">
        <f t="shared" si="39"/>
        <v>6.7302815791294823E-2</v>
      </c>
      <c r="Z74" s="2">
        <f t="shared" si="39"/>
        <v>1.1002480901289025E-2</v>
      </c>
      <c r="AA74" s="2">
        <f t="shared" si="39"/>
        <v>5.7105916375630589E-3</v>
      </c>
    </row>
    <row r="75" spans="1:27">
      <c r="A75">
        <f t="shared" si="40"/>
        <v>10.240000000000002</v>
      </c>
      <c r="B75">
        <v>3.2</v>
      </c>
      <c r="C75">
        <f t="shared" si="42"/>
        <v>0.10000000000000009</v>
      </c>
      <c r="D75">
        <f t="shared" si="21"/>
        <v>1.4900551259155251E-3</v>
      </c>
      <c r="E75">
        <f t="shared" si="22"/>
        <v>1.1104229973121238E-2</v>
      </c>
      <c r="F75">
        <f t="shared" si="23"/>
        <v>6.0683309714608558E-2</v>
      </c>
      <c r="G75">
        <f t="shared" si="24"/>
        <v>0.12220084242788744</v>
      </c>
      <c r="H75">
        <f t="shared" si="25"/>
        <v>9.052861023865337E-2</v>
      </c>
      <c r="I75">
        <f t="shared" si="26"/>
        <v>2.467192446902974E-2</v>
      </c>
      <c r="J75" s="2">
        <f t="shared" si="27"/>
        <v>2.4489521467395181E-4</v>
      </c>
      <c r="K75" s="2">
        <f t="shared" si="28"/>
        <v>2.7916709708103145E-3</v>
      </c>
      <c r="L75" s="2">
        <f t="shared" si="29"/>
        <v>4.6374215202006096E-2</v>
      </c>
      <c r="M75" s="2">
        <f t="shared" si="30"/>
        <v>0.27474475999897424</v>
      </c>
      <c r="N75" s="2">
        <f t="shared" si="31"/>
        <v>0.33297493297990427</v>
      </c>
      <c r="O75" s="2">
        <f t="shared" si="32"/>
        <v>0.1179131357148854</v>
      </c>
      <c r="P75" s="2">
        <f t="shared" si="41"/>
        <v>3.5474592846231424E-2</v>
      </c>
      <c r="Q75" s="2">
        <f t="shared" si="41"/>
        <v>3.5474592846231424E-2</v>
      </c>
      <c r="R75" s="2">
        <f t="shared" si="41"/>
        <v>3.5474592846231424E-2</v>
      </c>
      <c r="S75" s="2">
        <f t="shared" si="41"/>
        <v>0.33679503031155533</v>
      </c>
      <c r="T75" s="2">
        <f t="shared" si="41"/>
        <v>0.34629039496654379</v>
      </c>
      <c r="U75" s="2">
        <f t="shared" si="41"/>
        <v>0.1124735675595515</v>
      </c>
      <c r="V75" s="2">
        <f t="shared" si="39"/>
        <v>3.522969763155747E-2</v>
      </c>
      <c r="W75" s="2">
        <f t="shared" si="39"/>
        <v>3.2682921875421107E-2</v>
      </c>
      <c r="X75" s="2">
        <f t="shared" si="39"/>
        <v>1.0899622355774671E-2</v>
      </c>
      <c r="Y75" s="2">
        <f t="shared" si="39"/>
        <v>6.2050270312581091E-2</v>
      </c>
      <c r="Z75" s="2">
        <f t="shared" si="39"/>
        <v>1.3315461986639521E-2</v>
      </c>
      <c r="AA75" s="2">
        <f t="shared" si="39"/>
        <v>5.4395681553339043E-3</v>
      </c>
    </row>
    <row r="76" spans="1:27">
      <c r="A76">
        <f t="shared" si="40"/>
        <v>10.889999999999999</v>
      </c>
      <c r="B76">
        <v>3.3</v>
      </c>
      <c r="C76">
        <f t="shared" si="42"/>
        <v>9.9999999999999645E-2</v>
      </c>
      <c r="D76">
        <f t="shared" si="21"/>
        <v>1.0439811751840494E-3</v>
      </c>
      <c r="E76">
        <f t="shared" si="22"/>
        <v>8.5956281631343247E-3</v>
      </c>
      <c r="F76">
        <f t="shared" si="23"/>
        <v>5.192997247961488E-2</v>
      </c>
      <c r="G76">
        <f t="shared" si="24"/>
        <v>0.11557206558202045</v>
      </c>
      <c r="H76">
        <f t="shared" si="25"/>
        <v>9.462240405085777E-2</v>
      </c>
      <c r="I76">
        <f t="shared" si="26"/>
        <v>2.849972041723859E-2</v>
      </c>
      <c r="J76" s="2">
        <f t="shared" si="27"/>
        <v>1.7158156739682706E-4</v>
      </c>
      <c r="K76" s="2">
        <f t="shared" si="28"/>
        <v>2.1609932140262316E-3</v>
      </c>
      <c r="L76" s="2">
        <f t="shared" si="29"/>
        <v>3.9684910571451168E-2</v>
      </c>
      <c r="M76" s="2">
        <f t="shared" si="30"/>
        <v>0.25984124814569698</v>
      </c>
      <c r="N76" s="2">
        <f t="shared" si="31"/>
        <v>0.34803239069033187</v>
      </c>
      <c r="O76" s="2">
        <f t="shared" si="32"/>
        <v>0.13620710478473269</v>
      </c>
      <c r="P76" s="2">
        <f t="shared" si="41"/>
        <v>2.8327037741601186E-2</v>
      </c>
      <c r="Q76" s="2">
        <f t="shared" si="41"/>
        <v>2.8327037741601186E-2</v>
      </c>
      <c r="R76" s="2">
        <f t="shared" si="41"/>
        <v>2.8327037741601186E-2</v>
      </c>
      <c r="S76" s="2">
        <f t="shared" si="41"/>
        <v>0.31616933032524369</v>
      </c>
      <c r="T76" s="2">
        <f t="shared" si="41"/>
        <v>0.36339223773350565</v>
      </c>
      <c r="U76" s="2">
        <f t="shared" si="41"/>
        <v>0.1312162891302798</v>
      </c>
      <c r="V76" s="2">
        <f t="shared" si="39"/>
        <v>2.8155456174204358E-2</v>
      </c>
      <c r="W76" s="2">
        <f t="shared" si="39"/>
        <v>2.6166044527574955E-2</v>
      </c>
      <c r="X76" s="2">
        <f t="shared" si="39"/>
        <v>1.1357872829849982E-2</v>
      </c>
      <c r="Y76" s="2">
        <f t="shared" si="39"/>
        <v>5.6328082179546712E-2</v>
      </c>
      <c r="Z76" s="2">
        <f t="shared" si="39"/>
        <v>1.535984704317378E-2</v>
      </c>
      <c r="AA76" s="2">
        <f t="shared" si="39"/>
        <v>4.9908156544528903E-3</v>
      </c>
    </row>
    <row r="77" spans="1:27">
      <c r="A77">
        <f t="shared" si="40"/>
        <v>11.559999999999999</v>
      </c>
      <c r="B77">
        <v>3.4</v>
      </c>
      <c r="C77">
        <f t="shared" si="42"/>
        <v>0.10000000000000009</v>
      </c>
      <c r="D77">
        <f t="shared" si="21"/>
        <v>7.2483480498412942E-4</v>
      </c>
      <c r="E77">
        <f t="shared" si="22"/>
        <v>6.5939625782743981E-3</v>
      </c>
      <c r="F77">
        <f t="shared" si="23"/>
        <v>4.4037544521155686E-2</v>
      </c>
      <c r="G77">
        <f t="shared" si="24"/>
        <v>0.10831474729768747</v>
      </c>
      <c r="H77">
        <f t="shared" si="25"/>
        <v>9.8007236144797769E-2</v>
      </c>
      <c r="I77">
        <f t="shared" si="26"/>
        <v>3.2623774905722276E-2</v>
      </c>
      <c r="J77" s="2">
        <f t="shared" si="27"/>
        <v>1.1912886448457732E-4</v>
      </c>
      <c r="K77" s="2">
        <f t="shared" si="28"/>
        <v>1.657762308321853E-3</v>
      </c>
      <c r="L77" s="2">
        <f t="shared" si="29"/>
        <v>3.3653513234469627E-2</v>
      </c>
      <c r="M77" s="2">
        <f t="shared" si="30"/>
        <v>0.2435245834595115</v>
      </c>
      <c r="N77" s="2">
        <f t="shared" si="31"/>
        <v>0.36048220337006603</v>
      </c>
      <c r="O77" s="2">
        <f t="shared" si="32"/>
        <v>0.15591696557028181</v>
      </c>
      <c r="P77" s="2">
        <f t="shared" si="41"/>
        <v>2.2394530294842899E-2</v>
      </c>
      <c r="Q77" s="2">
        <f t="shared" si="41"/>
        <v>2.2394530294842899E-2</v>
      </c>
      <c r="R77" s="2">
        <f t="shared" si="41"/>
        <v>2.2394530294842899E-2</v>
      </c>
      <c r="S77" s="2">
        <f t="shared" si="41"/>
        <v>0.29385349429209429</v>
      </c>
      <c r="T77" s="2">
        <f t="shared" si="41"/>
        <v>0.37754428624852487</v>
      </c>
      <c r="U77" s="2">
        <f t="shared" si="41"/>
        <v>0.15155912434298577</v>
      </c>
      <c r="V77" s="2">
        <f t="shared" si="39"/>
        <v>2.2275401430358322E-2</v>
      </c>
      <c r="W77" s="2">
        <f t="shared" si="39"/>
        <v>2.0736767986521045E-2</v>
      </c>
      <c r="X77" s="2">
        <f t="shared" si="39"/>
        <v>1.1258982939626728E-2</v>
      </c>
      <c r="Y77" s="2">
        <f t="shared" si="39"/>
        <v>5.0328910832582785E-2</v>
      </c>
      <c r="Z77" s="2">
        <f t="shared" si="39"/>
        <v>1.706208287845884E-2</v>
      </c>
      <c r="AA77" s="2">
        <f t="shared" si="39"/>
        <v>4.3578412272960443E-3</v>
      </c>
    </row>
    <row r="78" spans="1:27">
      <c r="A78">
        <f t="shared" si="40"/>
        <v>12.25</v>
      </c>
      <c r="B78">
        <v>3.5</v>
      </c>
      <c r="C78">
        <f t="shared" si="42"/>
        <v>0.10000000000000009</v>
      </c>
      <c r="D78">
        <f t="shared" si="21"/>
        <v>4.9867582574043433E-4</v>
      </c>
      <c r="E78">
        <f t="shared" si="22"/>
        <v>5.0126526384786981E-3</v>
      </c>
      <c r="F78">
        <f t="shared" si="23"/>
        <v>3.7005058103854911E-2</v>
      </c>
      <c r="G78">
        <f t="shared" si="24"/>
        <v>0.10059009343750148</v>
      </c>
      <c r="H78">
        <f t="shared" si="25"/>
        <v>0.100590093361298</v>
      </c>
      <c r="I78">
        <f t="shared" si="26"/>
        <v>3.7005027333111951E-2</v>
      </c>
      <c r="J78" s="2">
        <f t="shared" si="27"/>
        <v>8.1958929755956785E-5</v>
      </c>
      <c r="K78" s="2">
        <f t="shared" si="28"/>
        <v>1.2602113691331711E-3</v>
      </c>
      <c r="L78" s="2">
        <f t="shared" si="29"/>
        <v>2.8279283647209962E-2</v>
      </c>
      <c r="M78" s="2">
        <f t="shared" si="30"/>
        <v>0.22615720588071653</v>
      </c>
      <c r="N78" s="2">
        <f t="shared" si="31"/>
        <v>0.36998225762135306</v>
      </c>
      <c r="O78" s="2">
        <f t="shared" si="32"/>
        <v>0.17685603794465043</v>
      </c>
      <c r="P78" s="2">
        <f t="shared" si="41"/>
        <v>1.752830049356854E-2</v>
      </c>
      <c r="Q78" s="2">
        <f t="shared" si="41"/>
        <v>1.752830049356854E-2</v>
      </c>
      <c r="R78" s="2">
        <f t="shared" si="41"/>
        <v>1.752830049356854E-2</v>
      </c>
      <c r="S78" s="2">
        <f t="shared" si="41"/>
        <v>0.27039523535290233</v>
      </c>
      <c r="T78" s="2">
        <f t="shared" si="41"/>
        <v>0.38834454848392447</v>
      </c>
      <c r="U78" s="2">
        <f t="shared" si="41"/>
        <v>0.17331393327939798</v>
      </c>
      <c r="V78" s="2">
        <f t="shared" si="39"/>
        <v>1.7446341563812584E-2</v>
      </c>
      <c r="W78" s="2">
        <f t="shared" si="39"/>
        <v>1.6268089124435368E-2</v>
      </c>
      <c r="X78" s="2">
        <f t="shared" si="39"/>
        <v>1.0750983153641421E-2</v>
      </c>
      <c r="Y78" s="2">
        <f t="shared" si="39"/>
        <v>4.4238029472185803E-2</v>
      </c>
      <c r="Z78" s="2">
        <f t="shared" si="39"/>
        <v>1.8362290862571407E-2</v>
      </c>
      <c r="AA78" s="2">
        <f t="shared" si="39"/>
        <v>3.5421046652524546E-3</v>
      </c>
    </row>
    <row r="79" spans="1:27">
      <c r="A79">
        <f t="shared" si="40"/>
        <v>12.96</v>
      </c>
      <c r="B79">
        <v>3.6</v>
      </c>
      <c r="C79">
        <f t="shared" si="42"/>
        <v>0.10000000000000009</v>
      </c>
      <c r="D79">
        <f t="shared" si="21"/>
        <v>3.3994551672987327E-4</v>
      </c>
      <c r="E79">
        <f t="shared" si="22"/>
        <v>3.7758639127086387E-3</v>
      </c>
      <c r="F79">
        <f t="shared" si="23"/>
        <v>3.0811360140461264E-2</v>
      </c>
      <c r="G79">
        <f t="shared" si="24"/>
        <v>9.2562389730685452E-2</v>
      </c>
      <c r="H79">
        <f t="shared" si="25"/>
        <v>0.10229726119539939</v>
      </c>
      <c r="I79">
        <f t="shared" si="26"/>
        <v>4.1590962676595802E-2</v>
      </c>
      <c r="J79" s="2">
        <f t="shared" si="27"/>
        <v>5.5871107618154996E-5</v>
      </c>
      <c r="K79" s="2">
        <f t="shared" si="28"/>
        <v>9.4927515913794096E-4</v>
      </c>
      <c r="L79" s="2">
        <f t="shared" si="29"/>
        <v>2.3546056609965844E-2</v>
      </c>
      <c r="M79" s="2">
        <f t="shared" si="30"/>
        <v>0.20810847982898256</v>
      </c>
      <c r="N79" s="2">
        <f t="shared" si="31"/>
        <v>0.37626142277860902</v>
      </c>
      <c r="O79" s="2">
        <f t="shared" si="32"/>
        <v>0.19877333982414855</v>
      </c>
      <c r="P79" s="2">
        <f t="shared" si="41"/>
        <v>1.3582969233685613E-2</v>
      </c>
      <c r="Q79" s="2">
        <f t="shared" si="41"/>
        <v>1.3582969233685613E-2</v>
      </c>
      <c r="R79" s="2">
        <f t="shared" si="41"/>
        <v>1.3582969233685613E-2</v>
      </c>
      <c r="S79" s="2">
        <f t="shared" si="41"/>
        <v>0.24633394667260353</v>
      </c>
      <c r="T79" s="2">
        <f t="shared" si="41"/>
        <v>0.39547913819415187</v>
      </c>
      <c r="U79" s="2">
        <f t="shared" si="41"/>
        <v>0.19621939157529697</v>
      </c>
      <c r="V79" s="2">
        <f t="shared" si="39"/>
        <v>1.3527098126067458E-2</v>
      </c>
      <c r="W79" s="2">
        <f t="shared" si="39"/>
        <v>1.2633694074547671E-2</v>
      </c>
      <c r="X79" s="2">
        <f t="shared" si="39"/>
        <v>9.9630873762802316E-3</v>
      </c>
      <c r="Y79" s="2">
        <f t="shared" si="39"/>
        <v>3.8225466843620964E-2</v>
      </c>
      <c r="Z79" s="2">
        <f t="shared" si="39"/>
        <v>1.9217715415542846E-2</v>
      </c>
      <c r="AA79" s="2">
        <f t="shared" si="39"/>
        <v>2.5539482488515786E-3</v>
      </c>
    </row>
    <row r="80" spans="1:27">
      <c r="A80">
        <f t="shared" si="40"/>
        <v>13.690000000000001</v>
      </c>
      <c r="B80">
        <v>3.7</v>
      </c>
      <c r="C80">
        <f t="shared" si="42"/>
        <v>0.10000000000000009</v>
      </c>
      <c r="D80">
        <f t="shared" si="21"/>
        <v>2.2961095705446022E-4</v>
      </c>
      <c r="E80">
        <f t="shared" si="22"/>
        <v>2.8181904431355291E-3</v>
      </c>
      <c r="F80">
        <f t="shared" si="23"/>
        <v>2.5418679058496714E-2</v>
      </c>
      <c r="G80">
        <f t="shared" si="24"/>
        <v>8.439295498326338E-2</v>
      </c>
      <c r="H80">
        <f t="shared" si="25"/>
        <v>0.1030777879623182</v>
      </c>
      <c r="I80">
        <f t="shared" si="26"/>
        <v>4.6315835688596603E-2</v>
      </c>
      <c r="J80" s="2">
        <f t="shared" si="27"/>
        <v>3.773727806532939E-5</v>
      </c>
      <c r="K80" s="2">
        <f t="shared" si="28"/>
        <v>7.0851022262330573E-4</v>
      </c>
      <c r="L80" s="2">
        <f t="shared" si="29"/>
        <v>1.9424967068427407E-2</v>
      </c>
      <c r="M80" s="2">
        <f t="shared" si="30"/>
        <v>0.18974109917583956</v>
      </c>
      <c r="N80" s="2">
        <f t="shared" si="31"/>
        <v>0.37913229252043618</v>
      </c>
      <c r="O80" s="2">
        <f t="shared" si="32"/>
        <v>0.22135465865880205</v>
      </c>
      <c r="P80" s="2">
        <f t="shared" si="41"/>
        <v>1.0420934814422592E-2</v>
      </c>
      <c r="Q80" s="2">
        <f t="shared" si="41"/>
        <v>1.0420934814422592E-2</v>
      </c>
      <c r="R80" s="2">
        <f t="shared" si="41"/>
        <v>1.0420934814422592E-2</v>
      </c>
      <c r="S80" s="2">
        <f t="shared" si="41"/>
        <v>0.22218081248567456</v>
      </c>
      <c r="T80" s="2">
        <f t="shared" si="41"/>
        <v>0.39873742543579205</v>
      </c>
      <c r="U80" s="2">
        <f t="shared" si="41"/>
        <v>0.21994162335413855</v>
      </c>
      <c r="V80" s="2">
        <f t="shared" si="39"/>
        <v>1.0383197536357263E-2</v>
      </c>
      <c r="W80" s="2">
        <f t="shared" si="39"/>
        <v>9.7124245917992857E-3</v>
      </c>
      <c r="X80" s="2">
        <f t="shared" si="39"/>
        <v>9.0040322540048158E-3</v>
      </c>
      <c r="Y80" s="2">
        <f t="shared" si="39"/>
        <v>3.2439713309835E-2</v>
      </c>
      <c r="Z80" s="2">
        <f t="shared" si="39"/>
        <v>1.9605132915355872E-2</v>
      </c>
      <c r="AA80" s="2">
        <f t="shared" si="39"/>
        <v>1.4130353046634958E-3</v>
      </c>
    </row>
    <row r="81" spans="1:27">
      <c r="A81">
        <f t="shared" si="40"/>
        <v>14.44</v>
      </c>
      <c r="B81">
        <v>3.8</v>
      </c>
      <c r="C81">
        <f t="shared" si="42"/>
        <v>9.9999999999999645E-2</v>
      </c>
      <c r="D81">
        <f t="shared" si="21"/>
        <v>1.5365627673234752E-4</v>
      </c>
      <c r="E81">
        <f t="shared" si="22"/>
        <v>2.0840560215976316E-3</v>
      </c>
      <c r="F81">
        <f t="shared" si="23"/>
        <v>2.077636265107647E-2</v>
      </c>
      <c r="G81">
        <f t="shared" si="24"/>
        <v>7.623461915731379E-2</v>
      </c>
      <c r="H81">
        <f t="shared" si="25"/>
        <v>0.10290597209881064</v>
      </c>
      <c r="I81">
        <f t="shared" si="26"/>
        <v>5.1101593416634984E-2</v>
      </c>
      <c r="J81" s="2">
        <f t="shared" si="27"/>
        <v>2.5253889082290046E-5</v>
      </c>
      <c r="K81" s="2">
        <f t="shared" si="28"/>
        <v>5.2394436274460425E-4</v>
      </c>
      <c r="L81" s="2">
        <f t="shared" si="29"/>
        <v>1.5877306581120732E-2</v>
      </c>
      <c r="M81" s="2">
        <f t="shared" si="30"/>
        <v>0.17139867228288036</v>
      </c>
      <c r="N81" s="2">
        <f t="shared" si="31"/>
        <v>0.37850033345815193</v>
      </c>
      <c r="O81" s="2">
        <f t="shared" si="32"/>
        <v>0.24422696037945268</v>
      </c>
      <c r="P81" s="2">
        <f t="shared" si="41"/>
        <v>7.9154515829799686E-3</v>
      </c>
      <c r="Q81" s="2">
        <f t="shared" si="41"/>
        <v>7.9154515829799686E-3</v>
      </c>
      <c r="R81" s="2">
        <f t="shared" si="41"/>
        <v>7.9154515829799686E-3</v>
      </c>
      <c r="S81" s="2">
        <f t="shared" si="41"/>
        <v>0.19840192945958979</v>
      </c>
      <c r="T81" s="2">
        <f t="shared" si="41"/>
        <v>0.39802236588697809</v>
      </c>
      <c r="U81" s="2">
        <f t="shared" si="41"/>
        <v>0.24407875692577721</v>
      </c>
      <c r="V81" s="2">
        <f t="shared" si="39"/>
        <v>7.8901976938976787E-3</v>
      </c>
      <c r="W81" s="2">
        <f t="shared" si="39"/>
        <v>7.3915072202353641E-3</v>
      </c>
      <c r="X81" s="2">
        <f t="shared" si="39"/>
        <v>7.9618549981407636E-3</v>
      </c>
      <c r="Y81" s="2">
        <f t="shared" si="39"/>
        <v>2.7003257176709428E-2</v>
      </c>
      <c r="Z81" s="2">
        <f t="shared" si="39"/>
        <v>1.9522032428826164E-2</v>
      </c>
      <c r="AA81" s="2">
        <f t="shared" si="39"/>
        <v>1.4820345367547172E-4</v>
      </c>
    </row>
    <row r="82" spans="1:27">
      <c r="A82">
        <f t="shared" si="40"/>
        <v>15.209999999999999</v>
      </c>
      <c r="B82">
        <v>3.9</v>
      </c>
      <c r="C82">
        <f t="shared" si="42"/>
        <v>0.10000000000000009</v>
      </c>
      <c r="D82">
        <f t="shared" si="21"/>
        <v>1.0187460071424242E-4</v>
      </c>
      <c r="E82">
        <f t="shared" si="22"/>
        <v>1.5269157385953199E-3</v>
      </c>
      <c r="F82">
        <f t="shared" si="23"/>
        <v>1.6824570715497492E-2</v>
      </c>
      <c r="G82">
        <f t="shared" si="24"/>
        <v>6.8226987158220051E-2</v>
      </c>
      <c r="H82">
        <f t="shared" si="25"/>
        <v>0.10178270448128796</v>
      </c>
      <c r="I82">
        <f t="shared" si="26"/>
        <v>5.5859532572448856E-2</v>
      </c>
      <c r="J82" s="2">
        <f t="shared" si="27"/>
        <v>1.6743408869795011E-5</v>
      </c>
      <c r="K82" s="2">
        <f t="shared" si="28"/>
        <v>3.8387590608516338E-4</v>
      </c>
      <c r="L82" s="2">
        <f t="shared" si="29"/>
        <v>1.2857345235637717E-2</v>
      </c>
      <c r="M82" s="2">
        <f t="shared" si="30"/>
        <v>0.15339507355114984</v>
      </c>
      <c r="N82" s="2">
        <f t="shared" si="31"/>
        <v>0.37436882234053825</v>
      </c>
      <c r="O82" s="2">
        <f t="shared" si="32"/>
        <v>0.26696631036842056</v>
      </c>
      <c r="P82" s="2">
        <f t="shared" si="41"/>
        <v>5.9525324197758538E-3</v>
      </c>
      <c r="Q82" s="2">
        <f t="shared" si="41"/>
        <v>5.9525324197758538E-3</v>
      </c>
      <c r="R82" s="2">
        <f t="shared" si="41"/>
        <v>5.9525324197758538E-3</v>
      </c>
      <c r="S82" s="2">
        <f t="shared" si="41"/>
        <v>0.17540512856735962</v>
      </c>
      <c r="T82" s="2">
        <f t="shared" si="41"/>
        <v>0.39335530215106917</v>
      </c>
      <c r="U82" s="2">
        <f t="shared" si="41"/>
        <v>0.26816963112670184</v>
      </c>
      <c r="V82" s="2">
        <f t="shared" si="39"/>
        <v>5.9357890109060585E-3</v>
      </c>
      <c r="W82" s="2">
        <f t="shared" si="39"/>
        <v>5.5686565136906906E-3</v>
      </c>
      <c r="X82" s="2">
        <f t="shared" si="39"/>
        <v>6.9048128158618631E-3</v>
      </c>
      <c r="Y82" s="2">
        <f t="shared" si="39"/>
        <v>2.2010055016209784E-2</v>
      </c>
      <c r="Z82" s="2">
        <f t="shared" si="39"/>
        <v>1.8986479810530921E-2</v>
      </c>
      <c r="AA82" s="2">
        <f t="shared" si="39"/>
        <v>1.2033207582812788E-3</v>
      </c>
    </row>
    <row r="83" spans="1:27">
      <c r="A83">
        <f t="shared" si="40"/>
        <v>16</v>
      </c>
      <c r="B83">
        <v>4</v>
      </c>
      <c r="C83">
        <f t="shared" si="42"/>
        <v>0.10000000000000009</v>
      </c>
      <c r="D83">
        <f t="shared" si="21"/>
        <v>6.6915112882442684E-5</v>
      </c>
      <c r="E83">
        <f t="shared" si="22"/>
        <v>1.1083337828631855E-3</v>
      </c>
      <c r="F83">
        <f t="shared" si="23"/>
        <v>1.3497743147267729E-2</v>
      </c>
      <c r="G83">
        <f t="shared" si="24"/>
        <v>6.0492681132069522E-2</v>
      </c>
      <c r="H83">
        <f t="shared" si="25"/>
        <v>9.9735570100359439E-2</v>
      </c>
      <c r="I83">
        <f t="shared" si="26"/>
        <v>6.0492681129785841E-2</v>
      </c>
      <c r="J83" s="2">
        <f t="shared" si="27"/>
        <v>1.0997707835949252E-5</v>
      </c>
      <c r="K83" s="2">
        <f t="shared" si="28"/>
        <v>2.7864185585827069E-4</v>
      </c>
      <c r="L83" s="2">
        <f t="shared" si="29"/>
        <v>1.031498196780308E-2</v>
      </c>
      <c r="M83" s="2">
        <f t="shared" si="30"/>
        <v>0.13600599495975371</v>
      </c>
      <c r="N83" s="2">
        <f t="shared" si="31"/>
        <v>0.36683922002483316</v>
      </c>
      <c r="O83" s="2">
        <f t="shared" si="32"/>
        <v>0.2891092556953761</v>
      </c>
      <c r="P83" s="2">
        <f t="shared" si="41"/>
        <v>4.4318484119380075E-3</v>
      </c>
      <c r="Q83" s="2">
        <f t="shared" si="41"/>
        <v>4.4318484119380075E-3</v>
      </c>
      <c r="R83" s="2">
        <f t="shared" si="41"/>
        <v>4.4318484119380075E-3</v>
      </c>
      <c r="S83" s="2">
        <f t="shared" si="41"/>
        <v>0.15353087972656382</v>
      </c>
      <c r="T83" s="2">
        <f t="shared" si="41"/>
        <v>0.38487490557884124</v>
      </c>
      <c r="U83" s="2">
        <f t="shared" si="41"/>
        <v>0.2917066041979588</v>
      </c>
      <c r="V83" s="2">
        <f t="shared" si="39"/>
        <v>4.4208507041020584E-3</v>
      </c>
      <c r="W83" s="2">
        <f t="shared" si="39"/>
        <v>4.1532065560797365E-3</v>
      </c>
      <c r="X83" s="2">
        <f t="shared" si="39"/>
        <v>5.8831335558650723E-3</v>
      </c>
      <c r="Y83" s="2">
        <f t="shared" si="39"/>
        <v>1.7524884766810106E-2</v>
      </c>
      <c r="Z83" s="2">
        <f t="shared" si="39"/>
        <v>1.8035685554008085E-2</v>
      </c>
      <c r="AA83" s="2">
        <f t="shared" si="39"/>
        <v>2.597348502582697E-3</v>
      </c>
    </row>
    <row r="84" spans="1:27">
      <c r="A84">
        <f t="shared" si="40"/>
        <v>16.809999999999999</v>
      </c>
      <c r="B84">
        <v>4.0999999999999996</v>
      </c>
      <c r="C84">
        <f t="shared" si="42"/>
        <v>9.9999999999999645E-2</v>
      </c>
      <c r="D84">
        <f t="shared" si="21"/>
        <v>4.3542271793723383E-5</v>
      </c>
      <c r="E84">
        <f t="shared" si="22"/>
        <v>7.9700397554052771E-4</v>
      </c>
      <c r="F84">
        <f t="shared" si="23"/>
        <v>1.0727707145929629E-2</v>
      </c>
      <c r="G84">
        <f t="shared" si="24"/>
        <v>5.3134677326113218E-2</v>
      </c>
      <c r="H84">
        <f t="shared" si="25"/>
        <v>9.6817694506588808E-2</v>
      </c>
      <c r="I84">
        <f t="shared" si="26"/>
        <v>6.4898841438720684E-2</v>
      </c>
      <c r="J84" s="2">
        <f t="shared" si="27"/>
        <v>7.1563083894387235E-6</v>
      </c>
      <c r="K84" s="2">
        <f t="shared" si="28"/>
        <v>2.003716482387925E-4</v>
      </c>
      <c r="L84" s="2">
        <f t="shared" si="29"/>
        <v>8.1981190898965835E-3</v>
      </c>
      <c r="M84" s="2">
        <f t="shared" si="30"/>
        <v>0.11946295851602409</v>
      </c>
      <c r="N84" s="2">
        <f t="shared" si="31"/>
        <v>0.35610692856782106</v>
      </c>
      <c r="O84" s="2">
        <f t="shared" si="32"/>
        <v>0.3101673689017922</v>
      </c>
      <c r="P84" s="2">
        <f t="shared" si="41"/>
        <v>3.2668190561999247E-3</v>
      </c>
      <c r="Q84" s="2">
        <f t="shared" si="41"/>
        <v>3.2668190561999247E-3</v>
      </c>
      <c r="R84" s="2">
        <f t="shared" si="41"/>
        <v>3.2668190561999247E-3</v>
      </c>
      <c r="S84" s="2">
        <f t="shared" si="41"/>
        <v>0.13304735487301361</v>
      </c>
      <c r="T84" s="2">
        <f t="shared" si="41"/>
        <v>0.37283033181712233</v>
      </c>
      <c r="U84" s="2">
        <f t="shared" si="41"/>
        <v>0.31415211200399201</v>
      </c>
      <c r="V84" s="2">
        <f t="shared" si="39"/>
        <v>3.2596627478104858E-3</v>
      </c>
      <c r="W84" s="2">
        <f t="shared" si="39"/>
        <v>3.0664474079611322E-3</v>
      </c>
      <c r="X84" s="2">
        <f t="shared" si="39"/>
        <v>4.9313000336966588E-3</v>
      </c>
      <c r="Y84" s="2">
        <f t="shared" si="39"/>
        <v>1.358439635698952E-2</v>
      </c>
      <c r="Z84" s="2">
        <f t="shared" si="39"/>
        <v>1.6723403249301272E-2</v>
      </c>
      <c r="AA84" s="2">
        <f t="shared" si="39"/>
        <v>3.984743102199817E-3</v>
      </c>
    </row>
    <row r="85" spans="1:27">
      <c r="A85">
        <f t="shared" si="40"/>
        <v>17.64</v>
      </c>
      <c r="B85">
        <v>4.2</v>
      </c>
      <c r="C85">
        <f t="shared" si="42"/>
        <v>0.10000000000000053</v>
      </c>
      <c r="D85">
        <f t="shared" si="21"/>
        <v>2.8068127503114217E-5</v>
      </c>
      <c r="E85">
        <f t="shared" si="22"/>
        <v>5.6776769166650234E-4</v>
      </c>
      <c r="F85">
        <f t="shared" si="23"/>
        <v>8.4463320571465089E-3</v>
      </c>
      <c r="G85">
        <f t="shared" si="24"/>
        <v>4.6234774996528789E-2</v>
      </c>
      <c r="H85">
        <f t="shared" si="25"/>
        <v>9.3105403327489733E-2</v>
      </c>
      <c r="I85">
        <f t="shared" si="26"/>
        <v>6.8974179228924473E-2</v>
      </c>
      <c r="J85" s="2">
        <f t="shared" si="27"/>
        <v>4.6130844361530671E-6</v>
      </c>
      <c r="K85" s="2">
        <f t="shared" si="28"/>
        <v>1.4274025185231548E-4</v>
      </c>
      <c r="L85" s="2">
        <f t="shared" si="29"/>
        <v>6.4546911222843426E-3</v>
      </c>
      <c r="M85" s="2">
        <f t="shared" si="30"/>
        <v>0.10394987389325051</v>
      </c>
      <c r="N85" s="2">
        <f t="shared" si="31"/>
        <v>0.34245268265259304</v>
      </c>
      <c r="O85" s="2">
        <f t="shared" si="32"/>
        <v>0.32964440072164514</v>
      </c>
      <c r="P85" s="2">
        <f t="shared" si="41"/>
        <v>2.3840882014648404E-3</v>
      </c>
      <c r="Q85" s="2">
        <f t="shared" si="41"/>
        <v>2.3840882014648404E-3</v>
      </c>
      <c r="R85" s="2">
        <f t="shared" si="41"/>
        <v>2.3840882014648404E-3</v>
      </c>
      <c r="S85" s="2">
        <f t="shared" si="41"/>
        <v>0.11414944550931753</v>
      </c>
      <c r="T85" s="2">
        <f t="shared" si="41"/>
        <v>0.35756906147519091</v>
      </c>
      <c r="U85" s="2">
        <f t="shared" si="41"/>
        <v>0.33495831340663373</v>
      </c>
      <c r="V85" s="2">
        <f t="shared" si="39"/>
        <v>2.3794751170286873E-3</v>
      </c>
      <c r="W85" s="2">
        <f t="shared" si="39"/>
        <v>2.2413479496125248E-3</v>
      </c>
      <c r="X85" s="2">
        <f t="shared" si="39"/>
        <v>4.0706029208195018E-3</v>
      </c>
      <c r="Y85" s="2">
        <f t="shared" si="39"/>
        <v>1.0199571616067021E-2</v>
      </c>
      <c r="Z85" s="2">
        <f t="shared" si="39"/>
        <v>1.5116378822597865E-2</v>
      </c>
      <c r="AA85" s="2">
        <f t="shared" si="39"/>
        <v>5.3139126849885976E-3</v>
      </c>
    </row>
    <row r="86" spans="1:27">
      <c r="A86">
        <f t="shared" si="40"/>
        <v>18.489999999999998</v>
      </c>
      <c r="B86">
        <v>4.3</v>
      </c>
      <c r="C86">
        <f t="shared" si="42"/>
        <v>9.9999999999999645E-2</v>
      </c>
      <c r="D86">
        <f t="shared" si="21"/>
        <v>1.7923347321900991E-5</v>
      </c>
      <c r="E86">
        <f t="shared" si="22"/>
        <v>4.0067117999426815E-4</v>
      </c>
      <c r="F86">
        <f t="shared" si="23"/>
        <v>6.5876834190103546E-3</v>
      </c>
      <c r="G86">
        <f t="shared" si="24"/>
        <v>3.9853160941599262E-2</v>
      </c>
      <c r="H86">
        <f t="shared" si="25"/>
        <v>8.8694840804773162E-2</v>
      </c>
      <c r="I86">
        <f t="shared" si="26"/>
        <v>7.2617193806223543E-2</v>
      </c>
      <c r="J86" s="2">
        <f t="shared" si="27"/>
        <v>2.9457581224559241E-6</v>
      </c>
      <c r="K86" s="2">
        <f t="shared" si="28"/>
        <v>1.0073117224137486E-4</v>
      </c>
      <c r="L86" s="2">
        <f t="shared" si="29"/>
        <v>5.0343109166692242E-3</v>
      </c>
      <c r="M86" s="2">
        <f t="shared" si="30"/>
        <v>8.9602059368466436E-2</v>
      </c>
      <c r="N86" s="2">
        <f t="shared" si="31"/>
        <v>0.32623011216870229</v>
      </c>
      <c r="O86" s="2">
        <f t="shared" si="32"/>
        <v>0.3470552546176835</v>
      </c>
      <c r="P86" s="2">
        <f t="shared" si="41"/>
        <v>1.7225689390536812E-3</v>
      </c>
      <c r="Q86" s="2">
        <f t="shared" si="41"/>
        <v>1.7225689390536812E-3</v>
      </c>
      <c r="R86" s="2">
        <f t="shared" si="41"/>
        <v>1.7225689390536812E-3</v>
      </c>
      <c r="S86" s="2">
        <f t="shared" si="41"/>
        <v>9.6961298492764525E-2</v>
      </c>
      <c r="T86" s="2">
        <f t="shared" si="41"/>
        <v>0.33952025387965967</v>
      </c>
      <c r="U86" s="2">
        <f t="shared" si="41"/>
        <v>0.35358887608666589</v>
      </c>
      <c r="V86" s="2">
        <f t="shared" si="39"/>
        <v>1.7196231809312253E-3</v>
      </c>
      <c r="W86" s="2">
        <f t="shared" si="39"/>
        <v>1.6218377668123065E-3</v>
      </c>
      <c r="X86" s="2">
        <f t="shared" si="39"/>
        <v>3.3117419776155432E-3</v>
      </c>
      <c r="Y86" s="2">
        <f t="shared" si="39"/>
        <v>7.3592391242980892E-3</v>
      </c>
      <c r="Z86" s="2">
        <f t="shared" si="39"/>
        <v>1.3290141710957382E-2</v>
      </c>
      <c r="AA86" s="2">
        <f t="shared" si="39"/>
        <v>6.5336214689823979E-3</v>
      </c>
    </row>
    <row r="87" spans="1:27">
      <c r="A87">
        <f t="shared" si="40"/>
        <v>19.360000000000003</v>
      </c>
      <c r="B87">
        <v>4.4000000000000004</v>
      </c>
      <c r="C87">
        <f t="shared" si="42"/>
        <v>0.10000000000000053</v>
      </c>
      <c r="D87">
        <f t="shared" si="21"/>
        <v>1.1337486950024333E-5</v>
      </c>
      <c r="E87">
        <f t="shared" si="22"/>
        <v>2.8009202378578927E-4</v>
      </c>
      <c r="F87">
        <f t="shared" si="23"/>
        <v>5.0896660917402062E-3</v>
      </c>
      <c r="G87">
        <f t="shared" si="24"/>
        <v>3.4028969462785809E-2</v>
      </c>
      <c r="H87">
        <f t="shared" si="25"/>
        <v>8.369775915984623E-2</v>
      </c>
      <c r="I87">
        <f t="shared" si="26"/>
        <v>7.5732864293590843E-2</v>
      </c>
      <c r="J87" s="2">
        <f t="shared" si="27"/>
        <v>1.863351397005122E-6</v>
      </c>
      <c r="K87" s="2">
        <f t="shared" si="28"/>
        <v>7.0416838794857219E-5</v>
      </c>
      <c r="L87" s="2">
        <f t="shared" si="29"/>
        <v>3.8895253366164578E-3</v>
      </c>
      <c r="M87" s="2">
        <f t="shared" si="30"/>
        <v>7.6507500785705812E-2</v>
      </c>
      <c r="N87" s="2">
        <f t="shared" si="31"/>
        <v>0.30785025500058449</v>
      </c>
      <c r="O87" s="2">
        <f t="shared" si="32"/>
        <v>0.36194580267691445</v>
      </c>
      <c r="P87" s="2">
        <f t="shared" si="41"/>
        <v>1.2322191684730175E-3</v>
      </c>
      <c r="Q87" s="2">
        <f t="shared" si="41"/>
        <v>1.2322191684730175E-3</v>
      </c>
      <c r="R87" s="2">
        <f t="shared" si="41"/>
        <v>1.2322191684730175E-3</v>
      </c>
      <c r="S87" s="2">
        <f t="shared" si="41"/>
        <v>8.1541762568205708E-2</v>
      </c>
      <c r="T87" s="2">
        <f t="shared" si="41"/>
        <v>0.31917472622340604</v>
      </c>
      <c r="U87" s="2">
        <f t="shared" si="41"/>
        <v>0.36954172466882479</v>
      </c>
      <c r="V87" s="2">
        <f t="shared" si="39"/>
        <v>1.2303558170760124E-3</v>
      </c>
      <c r="W87" s="2">
        <f t="shared" si="39"/>
        <v>1.1618023296781604E-3</v>
      </c>
      <c r="X87" s="2">
        <f t="shared" si="39"/>
        <v>2.65730616814344E-3</v>
      </c>
      <c r="Y87" s="2">
        <f t="shared" si="39"/>
        <v>5.0342617824998964E-3</v>
      </c>
      <c r="Z87" s="2">
        <f t="shared" si="39"/>
        <v>1.1324471222821542E-2</v>
      </c>
      <c r="AA87" s="2">
        <f t="shared" si="39"/>
        <v>7.5959219919103371E-3</v>
      </c>
    </row>
    <row r="88" spans="1:27">
      <c r="A88">
        <f t="shared" si="40"/>
        <v>20.25</v>
      </c>
      <c r="B88">
        <v>4.5</v>
      </c>
      <c r="C88">
        <f t="shared" si="42"/>
        <v>9.9999999999999645E-2</v>
      </c>
      <c r="D88">
        <f t="shared" si="21"/>
        <v>7.1038849364024333E-6</v>
      </c>
      <c r="E88">
        <f t="shared" si="22"/>
        <v>1.9395342058804122E-4</v>
      </c>
      <c r="F88">
        <f t="shared" si="23"/>
        <v>3.8951779467831559E-3</v>
      </c>
      <c r="G88">
        <f t="shared" si="24"/>
        <v>2.8781687925807816E-2</v>
      </c>
      <c r="H88">
        <f t="shared" si="25"/>
        <v>7.8236739280955467E-2</v>
      </c>
      <c r="I88">
        <f t="shared" si="26"/>
        <v>7.8236739280955453E-2</v>
      </c>
      <c r="J88" s="2">
        <f t="shared" si="27"/>
        <v>1.1675456808689607E-6</v>
      </c>
      <c r="K88" s="2">
        <f t="shared" si="28"/>
        <v>4.8761069903598483E-5</v>
      </c>
      <c r="L88" s="2">
        <f t="shared" si="29"/>
        <v>2.9766969073334025E-3</v>
      </c>
      <c r="M88" s="2">
        <f t="shared" si="30"/>
        <v>6.4710011685949281E-2</v>
      </c>
      <c r="N88" s="2">
        <f t="shared" si="31"/>
        <v>0.28776397814974231</v>
      </c>
      <c r="O88" s="2">
        <f t="shared" si="32"/>
        <v>0.37391243104304939</v>
      </c>
      <c r="P88" s="2">
        <f t="shared" si="41"/>
        <v>8.7268269504576015E-4</v>
      </c>
      <c r="Q88" s="2">
        <f t="shared" si="41"/>
        <v>8.7268269504576015E-4</v>
      </c>
      <c r="R88" s="2">
        <f t="shared" si="41"/>
        <v>8.7268269504576015E-4</v>
      </c>
      <c r="S88" s="2">
        <f t="shared" si="41"/>
        <v>6.7892034266992793E-2</v>
      </c>
      <c r="T88" s="2">
        <f t="shared" si="41"/>
        <v>0.29706285954251543</v>
      </c>
      <c r="U88" s="2">
        <f t="shared" si="41"/>
        <v>0.38237142032227889</v>
      </c>
      <c r="V88" s="2">
        <f t="shared" si="39"/>
        <v>8.7151514936489123E-4</v>
      </c>
      <c r="W88" s="2">
        <f t="shared" si="39"/>
        <v>8.239216251421617E-4</v>
      </c>
      <c r="X88" s="2">
        <f t="shared" si="39"/>
        <v>2.1040142122876423E-3</v>
      </c>
      <c r="Y88" s="2">
        <f t="shared" si="39"/>
        <v>3.1820225810435115E-3</v>
      </c>
      <c r="Z88" s="2">
        <f t="shared" si="39"/>
        <v>9.2988813927731284E-3</v>
      </c>
      <c r="AA88" s="2">
        <f t="shared" si="39"/>
        <v>8.4589892792295007E-3</v>
      </c>
    </row>
    <row r="89" spans="1:27">
      <c r="A89">
        <f t="shared" si="40"/>
        <v>21.159999999999997</v>
      </c>
      <c r="B89">
        <v>4.5999999999999996</v>
      </c>
      <c r="C89">
        <f t="shared" si="42"/>
        <v>9.9999999999999645E-2</v>
      </c>
      <c r="D89">
        <f t="shared" si="21"/>
        <v>4.4090661154290254E-6</v>
      </c>
      <c r="E89">
        <f t="shared" si="22"/>
        <v>1.3303559919973363E-4</v>
      </c>
      <c r="F89">
        <f t="shared" si="23"/>
        <v>2.952819428772529E-3</v>
      </c>
      <c r="G89">
        <f t="shared" si="24"/>
        <v>2.4113224930341313E-2</v>
      </c>
      <c r="H89">
        <f t="shared" si="25"/>
        <v>7.2440131063434748E-2</v>
      </c>
      <c r="I89">
        <f t="shared" si="26"/>
        <v>8.0058726152896373E-2</v>
      </c>
      <c r="J89" s="2">
        <f t="shared" si="27"/>
        <v>7.2464378939417328E-7</v>
      </c>
      <c r="K89" s="2">
        <f t="shared" si="28"/>
        <v>3.3445958996638058E-5</v>
      </c>
      <c r="L89" s="2">
        <f t="shared" si="29"/>
        <v>2.2565460632678227E-3</v>
      </c>
      <c r="M89" s="2">
        <f t="shared" si="30"/>
        <v>5.4213883183312814E-2</v>
      </c>
      <c r="N89" s="2">
        <f t="shared" si="31"/>
        <v>0.26644336770789984</v>
      </c>
      <c r="O89" s="2">
        <f t="shared" si="32"/>
        <v>0.38262015003641736</v>
      </c>
      <c r="P89" s="2">
        <f t="shared" si="41"/>
        <v>6.1190193011377298E-4</v>
      </c>
      <c r="Q89" s="2">
        <f t="shared" si="41"/>
        <v>6.1190193011377298E-4</v>
      </c>
      <c r="R89" s="2">
        <f t="shared" si="41"/>
        <v>6.1190193011377298E-4</v>
      </c>
      <c r="S89" s="2">
        <f t="shared" si="41"/>
        <v>5.5964754625404144E-2</v>
      </c>
      <c r="T89" s="2">
        <f t="shared" si="41"/>
        <v>0.27373181383830897</v>
      </c>
      <c r="U89" s="2">
        <f t="shared" si="41"/>
        <v>0.39170978667206557</v>
      </c>
      <c r="V89" s="2">
        <f t="shared" si="39"/>
        <v>6.1117728632437878E-4</v>
      </c>
      <c r="W89" s="2">
        <f t="shared" si="39"/>
        <v>5.7845597111713491E-4</v>
      </c>
      <c r="X89" s="2">
        <f t="shared" si="39"/>
        <v>1.6446441331540496E-3</v>
      </c>
      <c r="Y89" s="2">
        <f t="shared" si="39"/>
        <v>1.7508714420913299E-3</v>
      </c>
      <c r="Z89" s="2">
        <f t="shared" si="39"/>
        <v>7.2884461304091319E-3</v>
      </c>
      <c r="AA89" s="2">
        <f t="shared" si="39"/>
        <v>9.0896366356482128E-3</v>
      </c>
    </row>
    <row r="90" spans="1:27">
      <c r="A90">
        <f t="shared" si="40"/>
        <v>22.090000000000003</v>
      </c>
      <c r="B90">
        <v>4.7</v>
      </c>
      <c r="C90">
        <f t="shared" si="42"/>
        <v>0.10000000000000053</v>
      </c>
      <c r="D90">
        <f t="shared" si="21"/>
        <v>2.7105639059008892E-6</v>
      </c>
      <c r="E90">
        <f t="shared" si="22"/>
        <v>9.0386257468446735E-5</v>
      </c>
      <c r="F90">
        <f t="shared" si="23"/>
        <v>2.2172201884544411E-3</v>
      </c>
      <c r="G90">
        <f t="shared" si="24"/>
        <v>2.0010441995093647E-2</v>
      </c>
      <c r="H90">
        <f t="shared" si="25"/>
        <v>6.6437007099310899E-2</v>
      </c>
      <c r="I90">
        <f t="shared" si="26"/>
        <v>8.1146343715005134E-2</v>
      </c>
      <c r="J90" s="2">
        <f t="shared" si="27"/>
        <v>4.4548964536812468E-7</v>
      </c>
      <c r="K90" s="2">
        <f t="shared" si="28"/>
        <v>2.2723655016658825E-5</v>
      </c>
      <c r="L90" s="2">
        <f t="shared" si="29"/>
        <v>1.694400761151398E-3</v>
      </c>
      <c r="M90" s="2">
        <f t="shared" si="30"/>
        <v>4.4989575965155168E-2</v>
      </c>
      <c r="N90" s="2">
        <f t="shared" si="31"/>
        <v>0.2443631679306727</v>
      </c>
      <c r="O90" s="2">
        <f t="shared" si="32"/>
        <v>0.38781813924750652</v>
      </c>
      <c r="P90" s="2">
        <f t="shared" si="41"/>
        <v>4.2478027055075143E-4</v>
      </c>
      <c r="Q90" s="2">
        <f t="shared" si="41"/>
        <v>4.2478027055075143E-4</v>
      </c>
      <c r="R90" s="2">
        <f t="shared" si="41"/>
        <v>4.2478027055075143E-4</v>
      </c>
      <c r="S90" s="2">
        <f t="shared" si="41"/>
        <v>4.5673831078116761E-2</v>
      </c>
      <c r="T90" s="2">
        <f t="shared" si="41"/>
        <v>0.2497234052101035</v>
      </c>
      <c r="U90" s="2">
        <f t="shared" si="41"/>
        <v>0.39728345176997232</v>
      </c>
      <c r="V90" s="2">
        <f t="shared" si="39"/>
        <v>4.2433478090538333E-4</v>
      </c>
      <c r="W90" s="2">
        <f t="shared" si="39"/>
        <v>4.0205661553409258E-4</v>
      </c>
      <c r="X90" s="2">
        <f t="shared" si="39"/>
        <v>1.2696204906006464E-3</v>
      </c>
      <c r="Y90" s="2">
        <f t="shared" si="39"/>
        <v>6.8425511296159314E-4</v>
      </c>
      <c r="Z90" s="2">
        <f t="shared" si="39"/>
        <v>5.3602372794308017E-3</v>
      </c>
      <c r="AA90" s="2">
        <f t="shared" si="39"/>
        <v>9.4653125224657964E-3</v>
      </c>
    </row>
    <row r="91" spans="1:27">
      <c r="A91">
        <f t="shared" si="40"/>
        <v>23.04</v>
      </c>
      <c r="B91">
        <v>4.8</v>
      </c>
      <c r="C91">
        <f t="shared" si="42"/>
        <v>9.9999999999999645E-2</v>
      </c>
      <c r="D91">
        <f t="shared" si="21"/>
        <v>1.6505412879300314E-6</v>
      </c>
      <c r="E91">
        <f t="shared" si="22"/>
        <v>6.0826395622472191E-5</v>
      </c>
      <c r="F91">
        <f t="shared" si="23"/>
        <v>1.6490524206853299E-3</v>
      </c>
      <c r="G91">
        <f t="shared" si="24"/>
        <v>1.644794964602473E-2</v>
      </c>
      <c r="H91">
        <f t="shared" si="25"/>
        <v>6.0352406825308916E-2</v>
      </c>
      <c r="I91">
        <f t="shared" si="26"/>
        <v>8.1467227911553308E-2</v>
      </c>
      <c r="J91" s="2">
        <f t="shared" si="27"/>
        <v>2.7127161673799821E-7</v>
      </c>
      <c r="K91" s="2">
        <f t="shared" si="28"/>
        <v>1.5292125913216189E-5</v>
      </c>
      <c r="L91" s="2">
        <f t="shared" si="29"/>
        <v>1.2602066729040123E-3</v>
      </c>
      <c r="M91" s="2">
        <f t="shared" si="30"/>
        <v>3.6980006751090942E-2</v>
      </c>
      <c r="N91" s="2">
        <f t="shared" si="31"/>
        <v>0.22198328865157757</v>
      </c>
      <c r="O91" s="2">
        <f t="shared" si="32"/>
        <v>0.3893517229719477</v>
      </c>
      <c r="P91" s="2">
        <f t="shared" si="41"/>
        <v>2.9194692579146027E-4</v>
      </c>
      <c r="Q91" s="2">
        <f t="shared" si="41"/>
        <v>2.9194692579146027E-4</v>
      </c>
      <c r="R91" s="2">
        <f t="shared" si="41"/>
        <v>2.9194692579146027E-4</v>
      </c>
      <c r="S91" s="2">
        <f t="shared" si="41"/>
        <v>3.6904330749766227E-2</v>
      </c>
      <c r="T91" s="2">
        <f t="shared" si="41"/>
        <v>0.22555386666293806</v>
      </c>
      <c r="U91" s="2">
        <f t="shared" si="41"/>
        <v>0.39892714050971223</v>
      </c>
      <c r="V91" s="2">
        <f t="shared" si="39"/>
        <v>2.9167565417472229E-4</v>
      </c>
      <c r="W91" s="2">
        <f t="shared" si="39"/>
        <v>2.7665479987824408E-4</v>
      </c>
      <c r="X91" s="2">
        <f t="shared" si="39"/>
        <v>9.6825974711255201E-4</v>
      </c>
      <c r="Y91" s="2">
        <f t="shared" si="39"/>
        <v>7.5676001324714859E-5</v>
      </c>
      <c r="Z91" s="2">
        <f t="shared" si="39"/>
        <v>3.5705780113604868E-3</v>
      </c>
      <c r="AA91" s="2">
        <f t="shared" si="39"/>
        <v>9.5754175377645301E-3</v>
      </c>
    </row>
    <row r="92" spans="1:27">
      <c r="A92">
        <f t="shared" si="40"/>
        <v>24.010000000000005</v>
      </c>
      <c r="B92">
        <v>4.9000000000000004</v>
      </c>
      <c r="C92">
        <f t="shared" si="42"/>
        <v>0.10000000000000053</v>
      </c>
      <c r="D92">
        <f t="shared" si="21"/>
        <v>9.9549418199728643E-7</v>
      </c>
      <c r="E92">
        <f t="shared" si="22"/>
        <v>4.0544181052325926E-5</v>
      </c>
      <c r="F92">
        <f t="shared" si="23"/>
        <v>1.2148025383835041E-3</v>
      </c>
      <c r="G92">
        <f t="shared" si="24"/>
        <v>1.3390982607079129E-2</v>
      </c>
      <c r="H92">
        <f t="shared" si="25"/>
        <v>5.4303112224235658E-2</v>
      </c>
      <c r="I92">
        <f t="shared" si="26"/>
        <v>8.1010723974900362E-2</v>
      </c>
      <c r="J92" s="2">
        <f t="shared" si="27"/>
        <v>1.6361257859980457E-7</v>
      </c>
      <c r="K92" s="2">
        <f t="shared" si="28"/>
        <v>1.019305377797763E-5</v>
      </c>
      <c r="L92" s="2">
        <f t="shared" si="29"/>
        <v>9.2835269875495919E-4</v>
      </c>
      <c r="M92" s="2">
        <f t="shared" si="30"/>
        <v>3.0107012598570973E-2</v>
      </c>
      <c r="N92" s="2">
        <f t="shared" si="31"/>
        <v>0.19973326781222059</v>
      </c>
      <c r="O92" s="2">
        <f t="shared" si="32"/>
        <v>0.38716997948029153</v>
      </c>
      <c r="P92" s="2">
        <f t="shared" si="41"/>
        <v>1.9865547139277237E-4</v>
      </c>
      <c r="Q92" s="2">
        <f t="shared" si="41"/>
        <v>1.9865547139277237E-4</v>
      </c>
      <c r="R92" s="2">
        <f t="shared" si="41"/>
        <v>1.9865547139277237E-4</v>
      </c>
      <c r="S92" s="2">
        <f t="shared" si="41"/>
        <v>2.9521898427144692E-2</v>
      </c>
      <c r="T92" s="2">
        <f t="shared" si="41"/>
        <v>0.20169649907649562</v>
      </c>
      <c r="U92" s="2">
        <f t="shared" si="41"/>
        <v>0.39659181570358615</v>
      </c>
      <c r="V92" s="2">
        <f t="shared" si="39"/>
        <v>1.9849185881417255E-4</v>
      </c>
      <c r="W92" s="2">
        <f t="shared" si="39"/>
        <v>1.8846241761479474E-4</v>
      </c>
      <c r="X92" s="2">
        <f t="shared" si="39"/>
        <v>7.2969722736218687E-4</v>
      </c>
      <c r="Y92" s="2">
        <f t="shared" si="39"/>
        <v>5.8511417142628058E-4</v>
      </c>
      <c r="Z92" s="2">
        <f t="shared" si="39"/>
        <v>1.9632312642750283E-3</v>
      </c>
      <c r="AA92" s="2">
        <f t="shared" si="39"/>
        <v>9.4218362232946218E-3</v>
      </c>
    </row>
    <row r="93" spans="1:27">
      <c r="A93">
        <f t="shared" si="40"/>
        <v>25</v>
      </c>
      <c r="B93">
        <v>5</v>
      </c>
      <c r="C93">
        <f t="shared" si="42"/>
        <v>9.9999999999999645E-2</v>
      </c>
      <c r="D93">
        <f t="shared" si="21"/>
        <v>5.9468780589371909E-7</v>
      </c>
      <c r="E93">
        <f t="shared" si="22"/>
        <v>2.6767260329547039E-5</v>
      </c>
      <c r="F93">
        <f t="shared" si="23"/>
        <v>8.8636968421454561E-4</v>
      </c>
      <c r="G93">
        <f t="shared" si="24"/>
        <v>1.0798193302638622E-2</v>
      </c>
      <c r="H93">
        <f t="shared" si="25"/>
        <v>4.8394144903828672E-2</v>
      </c>
      <c r="I93">
        <f t="shared" si="26"/>
        <v>7.9788456080286535E-2</v>
      </c>
      <c r="J93" s="2">
        <f t="shared" si="27"/>
        <v>9.7738798622528421E-8</v>
      </c>
      <c r="K93" s="2">
        <f t="shared" si="28"/>
        <v>6.7294520926708416E-6</v>
      </c>
      <c r="L93" s="2">
        <f t="shared" si="29"/>
        <v>6.7736414967498406E-4</v>
      </c>
      <c r="M93" s="2">
        <f t="shared" si="30"/>
        <v>2.4277631548298869E-2</v>
      </c>
      <c r="N93" s="2">
        <f t="shared" si="31"/>
        <v>0.1779993873041017</v>
      </c>
      <c r="O93" s="2">
        <f>I93/I$3</f>
        <v>0.38132846353699895</v>
      </c>
      <c r="P93" s="2">
        <f t="shared" si="41"/>
        <v>1.3383022576488537E-4</v>
      </c>
      <c r="Q93" s="2">
        <f t="shared" si="41"/>
        <v>1.3383022576488537E-4</v>
      </c>
      <c r="R93" s="2">
        <f t="shared" si="41"/>
        <v>1.3383022576488537E-4</v>
      </c>
      <c r="S93" s="2">
        <f t="shared" si="41"/>
        <v>2.3381280098416717E-2</v>
      </c>
      <c r="T93" s="2">
        <f t="shared" si="41"/>
        <v>0.17856794418454203</v>
      </c>
      <c r="U93" s="2">
        <f t="shared" si="41"/>
        <v>0.39034710826120428</v>
      </c>
      <c r="V93" s="2">
        <f t="shared" si="39"/>
        <v>1.3373248696626285E-4</v>
      </c>
      <c r="W93" s="2">
        <f t="shared" si="39"/>
        <v>1.2710077367221454E-4</v>
      </c>
      <c r="X93" s="2">
        <f t="shared" si="39"/>
        <v>5.4353392391009872E-4</v>
      </c>
      <c r="Y93" s="2">
        <f t="shared" si="39"/>
        <v>8.9635144988215246E-4</v>
      </c>
      <c r="Z93" s="2">
        <f t="shared" si="39"/>
        <v>5.6855688044032959E-4</v>
      </c>
      <c r="AA93" s="2">
        <f t="shared" si="39"/>
        <v>9.0186447242053269E-3</v>
      </c>
    </row>
    <row r="94" spans="1:27">
      <c r="A94">
        <f t="shared" si="40"/>
        <v>26.009999999999998</v>
      </c>
      <c r="B94">
        <v>5.0999999999999996</v>
      </c>
      <c r="C94">
        <f t="shared" si="42"/>
        <v>9.9999999999999645E-2</v>
      </c>
      <c r="D94">
        <f t="shared" si="21"/>
        <v>3.5186020244640539E-7</v>
      </c>
      <c r="E94">
        <f t="shared" si="22"/>
        <v>1.7502936286544409E-5</v>
      </c>
      <c r="F94">
        <f t="shared" si="23"/>
        <v>6.4055275700264087E-4</v>
      </c>
      <c r="G94">
        <f t="shared" si="24"/>
        <v>8.624234505966567E-3</v>
      </c>
      <c r="H94">
        <f t="shared" si="25"/>
        <v>4.271611314363738E-2</v>
      </c>
      <c r="I94">
        <f t="shared" si="26"/>
        <v>7.7833832838629768E-2</v>
      </c>
      <c r="J94" s="2">
        <f t="shared" si="27"/>
        <v>5.7829323435526185E-8</v>
      </c>
      <c r="K94" s="2">
        <f t="shared" si="28"/>
        <v>4.4003446662546004E-6</v>
      </c>
      <c r="L94" s="2">
        <f t="shared" si="29"/>
        <v>4.8951073270691659E-4</v>
      </c>
      <c r="M94" s="2">
        <f t="shared" si="30"/>
        <v>1.9389909205535245E-2</v>
      </c>
      <c r="N94" s="2">
        <f t="shared" si="31"/>
        <v>0.1571149150933463</v>
      </c>
      <c r="O94" s="2">
        <f t="shared" si="32"/>
        <v>0.37198684303008406</v>
      </c>
      <c r="P94" s="2">
        <f t="shared" si="41"/>
        <v>8.9261657177132928E-5</v>
      </c>
      <c r="Q94" s="2">
        <f t="shared" si="41"/>
        <v>8.9261657177132928E-5</v>
      </c>
      <c r="R94" s="2">
        <f t="shared" si="41"/>
        <v>8.9261657177132928E-5</v>
      </c>
      <c r="S94" s="2">
        <f t="shared" si="41"/>
        <v>1.8333667162772599E-2</v>
      </c>
      <c r="T94" s="2">
        <f t="shared" si="41"/>
        <v>0.15651850553833055</v>
      </c>
      <c r="U94" s="2">
        <f t="shared" si="41"/>
        <v>0.38037786841980148</v>
      </c>
      <c r="V94" s="2">
        <f t="shared" si="39"/>
        <v>8.9203827853697398E-5</v>
      </c>
      <c r="W94" s="2">
        <f t="shared" si="39"/>
        <v>8.4861312510878327E-5</v>
      </c>
      <c r="X94" s="2">
        <f t="shared" si="39"/>
        <v>4.0024907552978369E-4</v>
      </c>
      <c r="Y94" s="2">
        <f t="shared" si="39"/>
        <v>1.0562420427626465E-3</v>
      </c>
      <c r="Z94" s="2">
        <f t="shared" si="39"/>
        <v>5.9640955501574777E-4</v>
      </c>
      <c r="AA94" s="2">
        <f t="shared" si="39"/>
        <v>8.3910253897174214E-3</v>
      </c>
    </row>
    <row r="95" spans="1:27">
      <c r="A95">
        <f t="shared" si="40"/>
        <v>27.040000000000003</v>
      </c>
      <c r="B95">
        <v>5.2</v>
      </c>
      <c r="C95">
        <f t="shared" si="42"/>
        <v>0.10000000000000053</v>
      </c>
      <c r="D95">
        <f t="shared" si="21"/>
        <v>2.061936671037544E-7</v>
      </c>
      <c r="E95">
        <f t="shared" si="22"/>
        <v>1.1335550296239965E-5</v>
      </c>
      <c r="F95">
        <f t="shared" si="23"/>
        <v>4.5847850070631355E-4</v>
      </c>
      <c r="G95">
        <f t="shared" si="24"/>
        <v>6.8220370858139276E-3</v>
      </c>
      <c r="H95">
        <f t="shared" si="25"/>
        <v>3.7343472112156328E-2</v>
      </c>
      <c r="I95">
        <f t="shared" si="26"/>
        <v>7.5200518072203057E-2</v>
      </c>
      <c r="J95" s="2">
        <f t="shared" si="27"/>
        <v>3.3888573309499175E-8</v>
      </c>
      <c r="K95" s="2">
        <f t="shared" si="28"/>
        <v>2.8498263073417224E-6</v>
      </c>
      <c r="L95" s="2">
        <f t="shared" si="29"/>
        <v>3.5036949627896276E-4</v>
      </c>
      <c r="M95" s="2">
        <f t="shared" si="30"/>
        <v>1.5338019809086938E-2</v>
      </c>
      <c r="N95" s="2">
        <f t="shared" si="31"/>
        <v>0.13735370609360126</v>
      </c>
      <c r="O95" s="2">
        <f t="shared" si="32"/>
        <v>0.35940159043564407</v>
      </c>
      <c r="P95" s="2">
        <f t="shared" si="41"/>
        <v>5.8943067756539855E-5</v>
      </c>
      <c r="Q95" s="2">
        <f t="shared" si="41"/>
        <v>5.8943067756539855E-5</v>
      </c>
      <c r="R95" s="2">
        <f t="shared" si="41"/>
        <v>5.8943067756539855E-5</v>
      </c>
      <c r="S95" s="2">
        <f t="shared" si="41"/>
        <v>1.4232705266992697E-2</v>
      </c>
      <c r="T95" s="2">
        <f t="shared" si="41"/>
        <v>0.13582663501146638</v>
      </c>
      <c r="U95" s="2">
        <f t="shared" si="41"/>
        <v>0.36697507637651511</v>
      </c>
      <c r="V95" s="2">
        <f t="shared" si="39"/>
        <v>5.8909179183230354E-5</v>
      </c>
      <c r="W95" s="2">
        <f t="shared" si="39"/>
        <v>5.6093241449198132E-5</v>
      </c>
      <c r="X95" s="2">
        <f t="shared" si="39"/>
        <v>2.9142642852242291E-4</v>
      </c>
      <c r="Y95" s="2">
        <f t="shared" si="39"/>
        <v>1.1053145420942406E-3</v>
      </c>
      <c r="Z95" s="2">
        <f t="shared" si="39"/>
        <v>1.5270710821348732E-3</v>
      </c>
      <c r="AA95" s="2">
        <f t="shared" si="39"/>
        <v>7.5734859408710387E-3</v>
      </c>
    </row>
    <row r="96" spans="1:27">
      <c r="A96">
        <f t="shared" si="40"/>
        <v>28.09</v>
      </c>
      <c r="B96">
        <v>5.3</v>
      </c>
      <c r="C96">
        <f t="shared" si="42"/>
        <v>9.9999999999999645E-2</v>
      </c>
      <c r="D96">
        <f t="shared" si="21"/>
        <v>1.1967355534777269E-7</v>
      </c>
      <c r="E96">
        <f t="shared" si="22"/>
        <v>7.2709729972498414E-6</v>
      </c>
      <c r="F96">
        <f t="shared" si="23"/>
        <v>3.250130075703896E-4</v>
      </c>
      <c r="G96">
        <f t="shared" si="24"/>
        <v>5.3447241021889859E-3</v>
      </c>
      <c r="H96">
        <f t="shared" si="25"/>
        <v>3.2333696612793852E-2</v>
      </c>
      <c r="I96">
        <f t="shared" si="26"/>
        <v>7.1959965181230975E-2</v>
      </c>
      <c r="J96" s="2">
        <f t="shared" si="27"/>
        <v>1.966872266533135E-8</v>
      </c>
      <c r="K96" s="2">
        <f t="shared" si="28"/>
        <v>1.82796684642713E-6</v>
      </c>
      <c r="L96" s="2">
        <f t="shared" si="29"/>
        <v>2.4837510062329513E-4</v>
      </c>
      <c r="M96" s="2">
        <f t="shared" si="30"/>
        <v>1.2016569702317655E-2</v>
      </c>
      <c r="N96" s="2">
        <f t="shared" si="31"/>
        <v>0.1189271594278894</v>
      </c>
      <c r="O96" s="2">
        <f t="shared" si="32"/>
        <v>0.34391419895533598</v>
      </c>
      <c r="P96" s="2">
        <f t="shared" si="41"/>
        <v>3.8535196742087129E-5</v>
      </c>
      <c r="Q96" s="2">
        <f t="shared" si="41"/>
        <v>3.8535196742087129E-5</v>
      </c>
      <c r="R96" s="2">
        <f t="shared" si="41"/>
        <v>3.8535196742087129E-5</v>
      </c>
      <c r="S96" s="2">
        <f t="shared" si="41"/>
        <v>1.0939125994917871E-2</v>
      </c>
      <c r="T96" s="2">
        <f t="shared" si="41"/>
        <v>0.11669741762821666</v>
      </c>
      <c r="U96" s="2">
        <f t="shared" si="41"/>
        <v>0.35052173596440983</v>
      </c>
      <c r="V96" s="2">
        <f t="shared" si="39"/>
        <v>3.8515528019421799E-5</v>
      </c>
      <c r="W96" s="2">
        <f t="shared" si="39"/>
        <v>3.6707229895659997E-5</v>
      </c>
      <c r="X96" s="2">
        <f t="shared" si="39"/>
        <v>2.0983990388120799E-4</v>
      </c>
      <c r="Y96" s="2">
        <f t="shared" si="39"/>
        <v>1.0774437073997837E-3</v>
      </c>
      <c r="Z96" s="2">
        <f t="shared" si="39"/>
        <v>2.2297417996727381E-3</v>
      </c>
      <c r="AA96" s="2">
        <f t="shared" si="39"/>
        <v>6.6075370090738494E-3</v>
      </c>
    </row>
    <row r="97" spans="1:27">
      <c r="A97">
        <f t="shared" si="40"/>
        <v>29.160000000000004</v>
      </c>
      <c r="B97">
        <v>5.4</v>
      </c>
      <c r="C97">
        <f t="shared" si="42"/>
        <v>0.10000000000000053</v>
      </c>
      <c r="D97">
        <f t="shared" si="21"/>
        <v>6.8791179427973691E-8</v>
      </c>
      <c r="E97">
        <f t="shared" si="22"/>
        <v>4.6190703896447594E-6</v>
      </c>
      <c r="F97">
        <f t="shared" si="23"/>
        <v>2.2818873499736906E-4</v>
      </c>
      <c r="G97">
        <f t="shared" si="24"/>
        <v>4.1471352397857543E-3</v>
      </c>
      <c r="H97">
        <f t="shared" si="25"/>
        <v>2.7727308451063849E-2</v>
      </c>
      <c r="I97">
        <f t="shared" si="26"/>
        <v>6.8198174130245051E-2</v>
      </c>
      <c r="J97" s="2">
        <f t="shared" si="27"/>
        <v>1.1306045233284231E-8</v>
      </c>
      <c r="K97" s="2">
        <f t="shared" si="28"/>
        <v>1.1612623973129212E-6</v>
      </c>
      <c r="L97" s="2">
        <f t="shared" si="29"/>
        <v>1.7438194378666303E-4</v>
      </c>
      <c r="M97" s="2">
        <f t="shared" si="30"/>
        <v>9.3240247243844068E-3</v>
      </c>
      <c r="N97" s="2">
        <f t="shared" si="31"/>
        <v>0.10198431908837677</v>
      </c>
      <c r="O97" s="2">
        <f t="shared" si="32"/>
        <v>0.32593568336435547</v>
      </c>
      <c r="P97" s="2">
        <f t="shared" si="41"/>
        <v>2.4942471290053535E-5</v>
      </c>
      <c r="Q97" s="2">
        <f t="shared" si="41"/>
        <v>2.4942471290053535E-5</v>
      </c>
      <c r="R97" s="2">
        <f t="shared" si="41"/>
        <v>2.4942471290053535E-5</v>
      </c>
      <c r="S97" s="2">
        <f t="shared" si="41"/>
        <v>8.3240532185875418E-3</v>
      </c>
      <c r="T97" s="2">
        <f t="shared" si="41"/>
        <v>9.9264647596236946E-2</v>
      </c>
      <c r="U97" s="2">
        <f t="shared" si="41"/>
        <v>0.33147470547221253</v>
      </c>
      <c r="V97" s="2">
        <f t="shared" si="39"/>
        <v>2.4931165244820251E-5</v>
      </c>
      <c r="W97" s="2">
        <f t="shared" si="39"/>
        <v>2.3781208892740614E-5</v>
      </c>
      <c r="X97" s="2">
        <f t="shared" si="39"/>
        <v>1.4943947249660951E-4</v>
      </c>
      <c r="Y97" s="2">
        <f t="shared" si="39"/>
        <v>9.99971505796865E-4</v>
      </c>
      <c r="Z97" s="2">
        <f t="shared" si="39"/>
        <v>2.7196714921398218E-3</v>
      </c>
      <c r="AA97" s="2">
        <f t="shared" si="39"/>
        <v>5.5390221078570612E-3</v>
      </c>
    </row>
    <row r="98" spans="1:27">
      <c r="A98">
        <f t="shared" si="40"/>
        <v>30.25</v>
      </c>
      <c r="B98">
        <v>5.5</v>
      </c>
      <c r="C98">
        <f t="shared" si="42"/>
        <v>9.9999999999999645E-2</v>
      </c>
      <c r="D98">
        <f t="shared" si="21"/>
        <v>3.9162763791066461E-8</v>
      </c>
      <c r="E98">
        <f t="shared" si="22"/>
        <v>2.9061832841030819E-6</v>
      </c>
      <c r="F98">
        <f t="shared" si="23"/>
        <v>1.5866958096167133E-4</v>
      </c>
      <c r="G98">
        <f t="shared" si="24"/>
        <v>3.1869637261033859E-3</v>
      </c>
      <c r="H98">
        <f t="shared" si="25"/>
        <v>2.3548653757434864E-2</v>
      </c>
      <c r="I98">
        <f t="shared" si="26"/>
        <v>6.4011877593509001E-2</v>
      </c>
      <c r="J98" s="2">
        <f t="shared" si="27"/>
        <v>6.436522568214173E-9</v>
      </c>
      <c r="K98" s="2">
        <f t="shared" si="28"/>
        <v>7.3063215817064719E-7</v>
      </c>
      <c r="L98" s="2">
        <f t="shared" si="29"/>
        <v>1.2125537199823017E-4</v>
      </c>
      <c r="M98" s="2">
        <f t="shared" si="30"/>
        <v>7.1652663488831272E-3</v>
      </c>
      <c r="N98" s="2">
        <f t="shared" si="31"/>
        <v>8.6614733021725912E-2</v>
      </c>
      <c r="O98" s="2">
        <f t="shared" si="32"/>
        <v>0.30592835267158586</v>
      </c>
      <c r="P98" s="2">
        <f t="shared" si="41"/>
        <v>1.5983741106905475E-5</v>
      </c>
      <c r="Q98" s="2">
        <f t="shared" si="41"/>
        <v>1.5983741106905475E-5</v>
      </c>
      <c r="R98" s="2">
        <f t="shared" si="41"/>
        <v>1.5983741106905475E-5</v>
      </c>
      <c r="S98" s="2">
        <f t="shared" si="41"/>
        <v>6.2711057877468173E-3</v>
      </c>
      <c r="T98" s="2">
        <f t="shared" si="41"/>
        <v>8.35959080622172E-2</v>
      </c>
      <c r="U98" s="2">
        <f t="shared" si="41"/>
        <v>0.31034366748196396</v>
      </c>
      <c r="V98" s="2">
        <f t="shared" si="39"/>
        <v>1.5977304584337261E-5</v>
      </c>
      <c r="W98" s="2">
        <f t="shared" si="39"/>
        <v>1.5253108948734828E-5</v>
      </c>
      <c r="X98" s="2">
        <f t="shared" si="39"/>
        <v>1.052716308913247E-4</v>
      </c>
      <c r="Y98" s="2">
        <f t="shared" si="39"/>
        <v>8.9416056113630991E-4</v>
      </c>
      <c r="Z98" s="2">
        <f t="shared" si="39"/>
        <v>3.0188249595087119E-3</v>
      </c>
      <c r="AA98" s="2">
        <f t="shared" si="39"/>
        <v>4.4153148103781015E-3</v>
      </c>
    </row>
    <row r="99" spans="1:27">
      <c r="A99">
        <f t="shared" si="40"/>
        <v>31.359999999999996</v>
      </c>
      <c r="B99">
        <v>5.6</v>
      </c>
      <c r="C99">
        <f t="shared" si="42"/>
        <v>9.9999999999999645E-2</v>
      </c>
      <c r="D99">
        <f t="shared" si="21"/>
        <v>2.2080787500592348E-8</v>
      </c>
      <c r="E99">
        <f t="shared" si="22"/>
        <v>1.8108912024082457E-6</v>
      </c>
      <c r="F99">
        <f t="shared" si="23"/>
        <v>1.0926820182646227E-4</v>
      </c>
      <c r="G99">
        <f t="shared" si="24"/>
        <v>2.4255302203010122E-3</v>
      </c>
      <c r="H99">
        <f t="shared" si="25"/>
        <v>1.9807291907045648E-2</v>
      </c>
      <c r="I99">
        <f t="shared" si="26"/>
        <v>5.950439337353567E-2</v>
      </c>
      <c r="J99" s="2">
        <f t="shared" si="27"/>
        <v>3.6290464031020279E-9</v>
      </c>
      <c r="K99" s="2">
        <f t="shared" si="28"/>
        <v>4.5526906532879391E-7</v>
      </c>
      <c r="L99" s="2">
        <f t="shared" si="29"/>
        <v>8.3502813707221721E-5</v>
      </c>
      <c r="M99" s="2">
        <f t="shared" si="30"/>
        <v>5.4533316219985504E-3</v>
      </c>
      <c r="N99" s="2">
        <f t="shared" si="31"/>
        <v>7.2853561740041914E-2</v>
      </c>
      <c r="O99" s="2">
        <f t="shared" si="32"/>
        <v>0.28438598781757568</v>
      </c>
      <c r="P99" s="2">
        <f t="shared" si="41"/>
        <v>1.0140852065486758E-5</v>
      </c>
      <c r="Q99" s="2">
        <f t="shared" si="41"/>
        <v>1.0140852065486758E-5</v>
      </c>
      <c r="R99" s="2">
        <f t="shared" si="41"/>
        <v>1.0140852065486758E-5</v>
      </c>
      <c r="S99" s="2">
        <f t="shared" si="41"/>
        <v>4.6774640792108507E-3</v>
      </c>
      <c r="T99" s="2">
        <f t="shared" si="41"/>
        <v>6.969995366756386E-2</v>
      </c>
      <c r="U99" s="2">
        <f t="shared" si="41"/>
        <v>0.28766858556613717</v>
      </c>
      <c r="V99" s="2">
        <f t="shared" si="39"/>
        <v>1.0137223019083657E-5</v>
      </c>
      <c r="W99" s="2">
        <f t="shared" si="39"/>
        <v>9.6855830001579643E-6</v>
      </c>
      <c r="X99" s="2">
        <f t="shared" si="39"/>
        <v>7.336196164173497E-5</v>
      </c>
      <c r="Y99" s="2">
        <f t="shared" si="39"/>
        <v>7.7586754278769973E-4</v>
      </c>
      <c r="Z99" s="2">
        <f t="shared" si="39"/>
        <v>3.1536080724780535E-3</v>
      </c>
      <c r="AA99" s="2">
        <f t="shared" si="39"/>
        <v>3.2825977485614888E-3</v>
      </c>
    </row>
    <row r="100" spans="1:27">
      <c r="A100">
        <f t="shared" si="40"/>
        <v>32.49</v>
      </c>
      <c r="B100">
        <v>5.7</v>
      </c>
      <c r="C100">
        <f t="shared" si="42"/>
        <v>0.10000000000000053</v>
      </c>
      <c r="D100">
        <f t="shared" si="21"/>
        <v>1.2329666999369943E-8</v>
      </c>
      <c r="E100">
        <f t="shared" si="22"/>
        <v>1.1175257003769E-6</v>
      </c>
      <c r="F100">
        <f t="shared" si="23"/>
        <v>7.4522854491928579E-5</v>
      </c>
      <c r="G100">
        <f t="shared" si="24"/>
        <v>1.8282341779688783E-3</v>
      </c>
      <c r="H100">
        <f t="shared" si="25"/>
        <v>1.649983813629595E-2</v>
      </c>
      <c r="I100">
        <f t="shared" si="26"/>
        <v>5.4781391818730034E-2</v>
      </c>
      <c r="J100" s="2">
        <f t="shared" si="27"/>
        <v>2.0264192875507232E-9</v>
      </c>
      <c r="K100" s="2">
        <f t="shared" si="28"/>
        <v>2.8095275984271931E-7</v>
      </c>
      <c r="L100" s="2">
        <f t="shared" si="29"/>
        <v>5.6950402144010273E-5</v>
      </c>
      <c r="M100" s="2">
        <f t="shared" si="30"/>
        <v>4.1104279681573788E-3</v>
      </c>
      <c r="N100" s="2">
        <f t="shared" si="31"/>
        <v>6.0688355682572963E-2</v>
      </c>
      <c r="O100" s="2">
        <f t="shared" si="32"/>
        <v>0.2618136131326384</v>
      </c>
      <c r="P100" s="2">
        <f t="shared" si="41"/>
        <v>6.3698251788670899E-6</v>
      </c>
      <c r="Q100" s="2">
        <f t="shared" si="41"/>
        <v>6.3698251788670899E-6</v>
      </c>
      <c r="R100" s="2">
        <f t="shared" si="41"/>
        <v>6.3698251788670899E-6</v>
      </c>
      <c r="S100" s="2">
        <f t="shared" si="41"/>
        <v>3.4540915971584744E-3</v>
      </c>
      <c r="T100" s="2">
        <f t="shared" si="41"/>
        <v>5.7535648739946217E-2</v>
      </c>
      <c r="U100" s="2">
        <f t="shared" si="41"/>
        <v>0.26399703122066243</v>
      </c>
      <c r="V100" s="2">
        <f t="shared" si="39"/>
        <v>6.3677987595795388E-6</v>
      </c>
      <c r="W100" s="2">
        <f t="shared" si="39"/>
        <v>6.0888724190243703E-6</v>
      </c>
      <c r="X100" s="2">
        <f t="shared" si="39"/>
        <v>5.0580576965143183E-5</v>
      </c>
      <c r="Y100" s="2">
        <f t="shared" si="39"/>
        <v>6.5633637099890433E-4</v>
      </c>
      <c r="Z100" s="2">
        <f t="shared" si="39"/>
        <v>3.1527069426267457E-3</v>
      </c>
      <c r="AA100" s="2">
        <f t="shared" si="39"/>
        <v>2.183418088024025E-3</v>
      </c>
    </row>
    <row r="101" spans="1:27">
      <c r="A101">
        <f t="shared" si="40"/>
        <v>33.64</v>
      </c>
      <c r="B101">
        <v>5.8</v>
      </c>
      <c r="C101">
        <f t="shared" si="42"/>
        <v>9.9999999999999645E-2</v>
      </c>
      <c r="D101">
        <f t="shared" si="21"/>
        <v>6.8183435883602318E-9</v>
      </c>
      <c r="E101">
        <f t="shared" si="22"/>
        <v>6.8298886218053332E-7</v>
      </c>
      <c r="F101">
        <f t="shared" si="23"/>
        <v>5.0335676864825661E-5</v>
      </c>
      <c r="G101">
        <f t="shared" si="24"/>
        <v>1.3647330315482715E-3</v>
      </c>
      <c r="H101">
        <f t="shared" si="25"/>
        <v>1.3612096258774858E-2</v>
      </c>
      <c r="I101">
        <f t="shared" si="26"/>
        <v>4.9946819441634961E-2</v>
      </c>
      <c r="J101" s="2">
        <f t="shared" si="27"/>
        <v>1.1206160683258548E-9</v>
      </c>
      <c r="K101" s="2">
        <f t="shared" si="28"/>
        <v>1.717075550985028E-7</v>
      </c>
      <c r="L101" s="2">
        <f t="shared" si="29"/>
        <v>3.8466549076609179E-5</v>
      </c>
      <c r="M101" s="2">
        <f t="shared" si="30"/>
        <v>3.0683360422549292E-3</v>
      </c>
      <c r="N101" s="2">
        <f t="shared" si="31"/>
        <v>5.0066899597076872E-2</v>
      </c>
      <c r="O101" s="2">
        <f t="shared" si="32"/>
        <v>0.23870801431567404</v>
      </c>
      <c r="P101" s="2">
        <f t="shared" si="41"/>
        <v>3.9612990910320753E-6</v>
      </c>
      <c r="Q101" s="2">
        <f t="shared" si="41"/>
        <v>3.9612990910320753E-6</v>
      </c>
      <c r="R101" s="2">
        <f t="shared" si="41"/>
        <v>3.9612990910320753E-6</v>
      </c>
      <c r="S101" s="2">
        <f t="shared" si="41"/>
        <v>2.5253076512945093E-3</v>
      </c>
      <c r="T101" s="2">
        <f t="shared" si="41"/>
        <v>4.7021729024299602E-2</v>
      </c>
      <c r="U101" s="2">
        <f t="shared" si="41"/>
        <v>0.23986269188017986</v>
      </c>
      <c r="V101" s="2">
        <f t="shared" si="39"/>
        <v>3.9601784749637493E-6</v>
      </c>
      <c r="W101" s="2">
        <f t="shared" si="39"/>
        <v>3.7895915359335726E-6</v>
      </c>
      <c r="X101" s="2">
        <f t="shared" si="39"/>
        <v>3.4505249985577102E-5</v>
      </c>
      <c r="Y101" s="2">
        <f t="shared" si="39"/>
        <v>5.4302839096041994E-4</v>
      </c>
      <c r="Z101" s="2">
        <f t="shared" si="39"/>
        <v>3.0451705727772699E-3</v>
      </c>
      <c r="AA101" s="2">
        <f t="shared" si="39"/>
        <v>1.1546775645058238E-3</v>
      </c>
    </row>
    <row r="102" spans="1:27">
      <c r="A102">
        <f t="shared" si="40"/>
        <v>34.81</v>
      </c>
      <c r="B102">
        <v>5.9</v>
      </c>
      <c r="C102">
        <f t="shared" si="42"/>
        <v>0.10000000000000053</v>
      </c>
      <c r="D102">
        <f t="shared" si="21"/>
        <v>3.7341571609092568E-9</v>
      </c>
      <c r="E102">
        <f t="shared" si="22"/>
        <v>4.1338627952805461E-7</v>
      </c>
      <c r="F102">
        <f t="shared" si="23"/>
        <v>3.3670418882027169E-5</v>
      </c>
      <c r="G102">
        <f t="shared" si="24"/>
        <v>1.0089037999620085E-3</v>
      </c>
      <c r="H102">
        <f t="shared" si="25"/>
        <v>1.1121324538080771E-2</v>
      </c>
      <c r="I102">
        <f t="shared" si="26"/>
        <v>4.5099194898094025E-2</v>
      </c>
      <c r="J102" s="2">
        <f t="shared" si="27"/>
        <v>6.1372039439498627E-10</v>
      </c>
      <c r="K102" s="2">
        <f t="shared" si="28"/>
        <v>1.0392782561989436E-7</v>
      </c>
      <c r="L102" s="2">
        <f t="shared" si="29"/>
        <v>2.5730950709844447E-5</v>
      </c>
      <c r="M102" s="2">
        <f t="shared" si="30"/>
        <v>2.2683234163969838E-3</v>
      </c>
      <c r="N102" s="2">
        <f t="shared" si="31"/>
        <v>4.0905546687980326E-2</v>
      </c>
      <c r="O102" s="2">
        <f t="shared" si="32"/>
        <v>0.2155400360164996</v>
      </c>
      <c r="P102" s="2">
        <f t="shared" si="41"/>
        <v>2.4389607458933522E-6</v>
      </c>
      <c r="Q102" s="2">
        <f t="shared" si="41"/>
        <v>2.4389607458933522E-6</v>
      </c>
      <c r="R102" s="2">
        <f t="shared" si="41"/>
        <v>2.4389607458933522E-6</v>
      </c>
      <c r="S102" s="2">
        <f t="shared" si="41"/>
        <v>1.8278973117763105E-3</v>
      </c>
      <c r="T102" s="2">
        <f t="shared" si="41"/>
        <v>3.8046720649432271E-2</v>
      </c>
      <c r="U102" s="2">
        <f t="shared" si="41"/>
        <v>0.21576620283766937</v>
      </c>
      <c r="V102" s="2">
        <f t="shared" si="39"/>
        <v>2.4383470254989573E-6</v>
      </c>
      <c r="W102" s="2">
        <f t="shared" si="39"/>
        <v>2.3350329202734579E-6</v>
      </c>
      <c r="X102" s="2">
        <f t="shared" si="39"/>
        <v>2.3291989963951094E-5</v>
      </c>
      <c r="Y102" s="2">
        <f t="shared" si="39"/>
        <v>4.4042610462067329E-4</v>
      </c>
      <c r="Z102" s="2">
        <f t="shared" si="39"/>
        <v>2.8588260385480554E-3</v>
      </c>
      <c r="AA102" s="2">
        <f t="shared" si="39"/>
        <v>2.2616682116977094E-4</v>
      </c>
    </row>
    <row r="103" spans="1:27">
      <c r="A103">
        <f t="shared" si="40"/>
        <v>36</v>
      </c>
      <c r="B103">
        <v>6</v>
      </c>
      <c r="C103">
        <f t="shared" si="42"/>
        <v>9.9999999999999645E-2</v>
      </c>
      <c r="D103">
        <f t="shared" si="21"/>
        <v>2.0252942832744286E-9</v>
      </c>
      <c r="E103">
        <f t="shared" si="22"/>
        <v>2.4778810824245099E-7</v>
      </c>
      <c r="F103">
        <f t="shared" si="23"/>
        <v>2.230503762832294E-5</v>
      </c>
      <c r="G103">
        <f t="shared" si="24"/>
        <v>7.3864140198966817E-4</v>
      </c>
      <c r="H103">
        <f t="shared" si="25"/>
        <v>8.9984944188646766E-3</v>
      </c>
      <c r="I103">
        <f t="shared" si="26"/>
        <v>4.0328454086523892E-2</v>
      </c>
      <c r="J103" s="2">
        <f t="shared" si="27"/>
        <v>3.3286344220028352E-10</v>
      </c>
      <c r="K103" s="2">
        <f t="shared" si="28"/>
        <v>6.2295437897709129E-8</v>
      </c>
      <c r="L103" s="2">
        <f t="shared" si="29"/>
        <v>1.7045520752400247E-5</v>
      </c>
      <c r="M103" s="2">
        <f t="shared" si="30"/>
        <v>1.6606911268612072E-3</v>
      </c>
      <c r="N103" s="2">
        <f t="shared" si="31"/>
        <v>3.3097526496238837E-2</v>
      </c>
      <c r="O103" s="2">
        <f t="shared" si="32"/>
        <v>0.19273950379691737</v>
      </c>
      <c r="P103" s="2">
        <f t="shared" ref="P103:U134" si="43">_xlfn.NORM.DIST($B103,P$3,1,FALSE)</f>
        <v>1.4867195147342977E-6</v>
      </c>
      <c r="Q103" s="2">
        <f t="shared" si="43"/>
        <v>1.4867195147342977E-6</v>
      </c>
      <c r="R103" s="2">
        <f t="shared" si="43"/>
        <v>1.4867195147342977E-6</v>
      </c>
      <c r="S103" s="2">
        <f t="shared" si="43"/>
        <v>1.3099247530611903E-3</v>
      </c>
      <c r="T103" s="2">
        <f t="shared" si="43"/>
        <v>3.0478453034006682E-2</v>
      </c>
      <c r="U103" s="2">
        <f t="shared" si="43"/>
        <v>0.1921592032329848</v>
      </c>
      <c r="V103" s="2">
        <f t="shared" si="39"/>
        <v>1.4863866512920974E-6</v>
      </c>
      <c r="W103" s="2">
        <f t="shared" si="39"/>
        <v>1.4244240768365886E-6</v>
      </c>
      <c r="X103" s="2">
        <f t="shared" si="39"/>
        <v>1.5558801237665949E-5</v>
      </c>
      <c r="Y103" s="2">
        <f t="shared" si="39"/>
        <v>3.5076637380001695E-4</v>
      </c>
      <c r="Z103" s="2">
        <f t="shared" si="39"/>
        <v>2.6190734622321549E-3</v>
      </c>
      <c r="AA103" s="2">
        <f t="shared" si="39"/>
        <v>5.8030056393257312E-4</v>
      </c>
    </row>
    <row r="104" spans="1:27">
      <c r="A104">
        <f t="shared" si="40"/>
        <v>37.209999999999994</v>
      </c>
      <c r="B104">
        <v>6.1</v>
      </c>
      <c r="C104">
        <f t="shared" si="42"/>
        <v>9.9999999999999645E-2</v>
      </c>
      <c r="D104">
        <f t="shared" si="21"/>
        <v>1.0878308995237065E-9</v>
      </c>
      <c r="E104">
        <f t="shared" si="22"/>
        <v>1.4708984094787064E-7</v>
      </c>
      <c r="F104">
        <f t="shared" si="23"/>
        <v>1.4633058553998647E-5</v>
      </c>
      <c r="G104">
        <f t="shared" si="24"/>
        <v>5.3554410757375827E-4</v>
      </c>
      <c r="H104">
        <f t="shared" si="25"/>
        <v>7.210425570561842E-3</v>
      </c>
      <c r="I104">
        <f t="shared" si="26"/>
        <v>3.5713471644680438E-2</v>
      </c>
      <c r="J104" s="2">
        <f t="shared" si="27"/>
        <v>1.7878840657262998E-10</v>
      </c>
      <c r="K104" s="2">
        <f t="shared" si="28"/>
        <v>3.6979280874876872E-8</v>
      </c>
      <c r="L104" s="2">
        <f t="shared" si="29"/>
        <v>1.1182590561360365E-5</v>
      </c>
      <c r="M104" s="2">
        <f t="shared" si="30"/>
        <v>1.204066472709019E-3</v>
      </c>
      <c r="N104" s="2">
        <f t="shared" si="31"/>
        <v>2.6520797842639353E-2</v>
      </c>
      <c r="O104" s="2">
        <f t="shared" si="32"/>
        <v>0.17068337876013784</v>
      </c>
      <c r="P104" s="2">
        <f t="shared" si="43"/>
        <v>8.9724351623833374E-7</v>
      </c>
      <c r="Q104" s="2">
        <f t="shared" si="43"/>
        <v>8.9724351623833374E-7</v>
      </c>
      <c r="R104" s="2">
        <f t="shared" si="43"/>
        <v>8.9724351623833374E-7</v>
      </c>
      <c r="S104" s="2">
        <f t="shared" si="43"/>
        <v>9.2938992197399094E-4</v>
      </c>
      <c r="T104" s="2">
        <f t="shared" si="43"/>
        <v>2.4172728030766085E-2</v>
      </c>
      <c r="U104" s="2">
        <f t="shared" si="43"/>
        <v>0.16943222539768721</v>
      </c>
      <c r="V104" s="2">
        <f t="shared" si="39"/>
        <v>8.9706472783176106E-7</v>
      </c>
      <c r="W104" s="2">
        <f t="shared" si="39"/>
        <v>8.6026423536345687E-7</v>
      </c>
      <c r="X104" s="2">
        <f t="shared" si="39"/>
        <v>1.0285347045122031E-5</v>
      </c>
      <c r="Y104" s="2">
        <f t="shared" si="39"/>
        <v>2.7467655073502807E-4</v>
      </c>
      <c r="Z104" s="2">
        <f t="shared" si="39"/>
        <v>2.3480698118732678E-3</v>
      </c>
      <c r="AA104" s="2">
        <f t="shared" si="39"/>
        <v>1.2511533624506299E-3</v>
      </c>
    </row>
    <row r="105" spans="1:27">
      <c r="A105">
        <f t="shared" si="40"/>
        <v>38.440000000000005</v>
      </c>
      <c r="B105">
        <v>6.2</v>
      </c>
      <c r="C105">
        <f t="shared" si="42"/>
        <v>0.10000000000000053</v>
      </c>
      <c r="D105">
        <f t="shared" ref="D105:D153" si="44">_xlfn.NORM.DIST($B105,J$2,1,FALSE)/$B105 + _xlfn.NORM.DIST($B105,-J$2,1,FALSE)/$B105</f>
        <v>5.7863997031099339E-10</v>
      </c>
      <c r="E105">
        <f t="shared" ref="E105:E153" si="45">_xlfn.NORM.DIST($B105,K$2,1,FALSE)/$B105 + _xlfn.NORM.DIST($B105,-K$2,1,FALSE)/$B105</f>
        <v>8.6468668138665254E-8</v>
      </c>
      <c r="F105">
        <f t="shared" ref="F105:F153" si="46">_xlfn.NORM.DIST($B105,L$2,1,FALSE)/$B105 + _xlfn.NORM.DIST($B105,-L$2,1,FALSE)/$B105</f>
        <v>9.5069464125064018E-6</v>
      </c>
      <c r="G105">
        <f t="shared" ref="G105:G153" si="47">_xlfn.NORM.DIST($B105,M$2,1,FALSE)/$B105 + _xlfn.NORM.DIST($B105,-M$2,1,FALSE)/$B105</f>
        <v>3.8453035507497426E-4</v>
      </c>
      <c r="H105">
        <f t="shared" ref="H105:H153" si="48">_xlfn.NORM.DIST($B105,N$2,1,FALSE)/$B105 + _xlfn.NORM.DIST($B105,-N$2,1,FALSE)/$B105</f>
        <v>5.7217085235857137E-3</v>
      </c>
      <c r="I105">
        <f t="shared" ref="I105:I153" si="49">_xlfn.NORM.DIST($B105,O$2,1,FALSE)/$B105 + _xlfn.NORM.DIST($B105,-O$2,1,FALSE)/$B105</f>
        <v>3.1320331448905309E-2</v>
      </c>
      <c r="J105" s="2">
        <f t="shared" ref="J105:J153" si="50">D105/D$3</f>
        <v>9.5101286713249775E-11</v>
      </c>
      <c r="K105" s="2">
        <f t="shared" ref="K105:K153" si="51">E105/E$3</f>
        <v>2.1738749225444105E-8</v>
      </c>
      <c r="L105" s="2">
        <f t="shared" ref="L105:L153" si="52">F105/F$3</f>
        <v>7.2652131355547568E-6</v>
      </c>
      <c r="M105" s="2">
        <f t="shared" ref="M105:M153" si="53">G105/G$3</f>
        <v>8.6454150412046827E-4</v>
      </c>
      <c r="N105" s="2">
        <f t="shared" ref="N105:N153" si="54">H105/H$3</f>
        <v>2.1045120511062866E-2</v>
      </c>
      <c r="O105" s="2">
        <f t="shared" ref="O105:O152" si="55">I105/I$3</f>
        <v>0.14968749184547098</v>
      </c>
      <c r="P105" s="2">
        <f t="shared" si="43"/>
        <v>5.3610353446976145E-7</v>
      </c>
      <c r="Q105" s="2">
        <f t="shared" si="43"/>
        <v>5.3610353446976145E-7</v>
      </c>
      <c r="R105" s="2">
        <f t="shared" si="43"/>
        <v>5.3610353446976145E-7</v>
      </c>
      <c r="S105" s="2">
        <f t="shared" si="43"/>
        <v>6.5283980127658642E-4</v>
      </c>
      <c r="T105" s="2">
        <f t="shared" si="43"/>
        <v>1.8980841675088306E-2</v>
      </c>
      <c r="U105" s="2">
        <f t="shared" si="43"/>
        <v>0.1479067165472249</v>
      </c>
      <c r="V105" s="2">
        <f t="shared" si="39"/>
        <v>5.3600843318304819E-7</v>
      </c>
      <c r="W105" s="2">
        <f t="shared" si="39"/>
        <v>5.1436478524431739E-7</v>
      </c>
      <c r="X105" s="2">
        <f t="shared" si="39"/>
        <v>6.7291096010849956E-6</v>
      </c>
      <c r="Y105" s="2">
        <f t="shared" si="39"/>
        <v>2.1170170284388185E-4</v>
      </c>
      <c r="Z105" s="2">
        <f t="shared" si="39"/>
        <v>2.0642788359745597E-3</v>
      </c>
      <c r="AA105" s="2">
        <f t="shared" si="39"/>
        <v>1.7807752982460789E-3</v>
      </c>
    </row>
    <row r="106" spans="1:27">
      <c r="A106">
        <f t="shared" si="40"/>
        <v>39.69</v>
      </c>
      <c r="B106">
        <v>6.3</v>
      </c>
      <c r="C106">
        <f t="shared" si="42"/>
        <v>9.9999999999999645E-2</v>
      </c>
      <c r="D106">
        <f t="shared" si="44"/>
        <v>3.0480740858134404E-10</v>
      </c>
      <c r="E106">
        <f t="shared" si="45"/>
        <v>5.0339046199267419E-8</v>
      </c>
      <c r="F106">
        <f t="shared" si="46"/>
        <v>6.1166978956389355E-6</v>
      </c>
      <c r="G106">
        <f t="shared" si="47"/>
        <v>2.7342364111963195E-4</v>
      </c>
      <c r="H106">
        <f t="shared" si="48"/>
        <v>4.4963551970795537E-3</v>
      </c>
      <c r="I106">
        <f t="shared" si="49"/>
        <v>2.7201363817112287E-2</v>
      </c>
      <c r="J106" s="2">
        <f t="shared" si="50"/>
        <v>5.0096049777269149E-11</v>
      </c>
      <c r="K106" s="2">
        <f t="shared" si="51"/>
        <v>1.2655542465613505E-8</v>
      </c>
      <c r="L106" s="2">
        <f t="shared" si="52"/>
        <v>4.6743835475033724E-6</v>
      </c>
      <c r="M106" s="2">
        <f t="shared" si="53"/>
        <v>6.1473972817977418E-4</v>
      </c>
      <c r="N106" s="2">
        <f t="shared" si="54"/>
        <v>1.6538126084720942E-2</v>
      </c>
      <c r="O106" s="2">
        <f t="shared" si="55"/>
        <v>0.13000194238691548</v>
      </c>
      <c r="P106" s="2">
        <f t="shared" si="43"/>
        <v>3.1713492167159759E-7</v>
      </c>
      <c r="Q106" s="2">
        <f t="shared" si="43"/>
        <v>3.1713492167159759E-7</v>
      </c>
      <c r="R106" s="2">
        <f t="shared" si="43"/>
        <v>3.1713492167159759E-7</v>
      </c>
      <c r="S106" s="2">
        <f t="shared" si="43"/>
        <v>4.540172399411798E-4</v>
      </c>
      <c r="T106" s="2">
        <f t="shared" si="43"/>
        <v>1.4755785133386734E-2</v>
      </c>
      <c r="U106" s="2">
        <f t="shared" si="43"/>
        <v>0.12783119010458222</v>
      </c>
      <c r="V106" s="2">
        <f t="shared" si="39"/>
        <v>3.1708482562182034E-7</v>
      </c>
      <c r="W106" s="2">
        <f t="shared" si="39"/>
        <v>3.0447937920598407E-7</v>
      </c>
      <c r="X106" s="2">
        <f t="shared" si="39"/>
        <v>4.3572486258317746E-6</v>
      </c>
      <c r="Y106" s="2">
        <f t="shared" si="39"/>
        <v>1.6072248823859438E-4</v>
      </c>
      <c r="Z106" s="2">
        <f t="shared" si="39"/>
        <v>1.7823409513342079E-3</v>
      </c>
      <c r="AA106" s="2">
        <f t="shared" si="39"/>
        <v>2.1707522823332659E-3</v>
      </c>
    </row>
    <row r="107" spans="1:27">
      <c r="A107">
        <f t="shared" si="40"/>
        <v>40.960000000000008</v>
      </c>
      <c r="B107">
        <v>6.4</v>
      </c>
      <c r="C107">
        <f t="shared" si="42"/>
        <v>0.10000000000000053</v>
      </c>
      <c r="D107">
        <f t="shared" si="44"/>
        <v>1.5900438380140745E-10</v>
      </c>
      <c r="E107">
        <f t="shared" si="45"/>
        <v>2.9021358942326977E-8</v>
      </c>
      <c r="F107">
        <f t="shared" si="46"/>
        <v>3.8972611391005696E-6</v>
      </c>
      <c r="G107">
        <f t="shared" si="47"/>
        <v>1.9253424507390898E-4</v>
      </c>
      <c r="H107">
        <f t="shared" si="48"/>
        <v>3.4991453585692003E-3</v>
      </c>
      <c r="I107">
        <f t="shared" si="49"/>
        <v>2.3394916505585124E-2</v>
      </c>
      <c r="J107" s="2">
        <f t="shared" si="50"/>
        <v>2.6132867185849792E-11</v>
      </c>
      <c r="K107" s="2">
        <f t="shared" si="51"/>
        <v>7.2961461973384851E-9</v>
      </c>
      <c r="L107" s="2">
        <f t="shared" si="52"/>
        <v>2.9782888839294259E-6</v>
      </c>
      <c r="M107" s="2">
        <f t="shared" si="53"/>
        <v>4.3287569793662092E-4</v>
      </c>
      <c r="N107" s="2">
        <f t="shared" si="54"/>
        <v>1.2870270383970206E-2</v>
      </c>
      <c r="O107" s="2">
        <f t="shared" si="55"/>
        <v>0.11181000365108348</v>
      </c>
      <c r="P107" s="2">
        <f t="shared" si="43"/>
        <v>1.8573618445552897E-7</v>
      </c>
      <c r="Q107" s="2">
        <f t="shared" si="43"/>
        <v>1.8573618445552897E-7</v>
      </c>
      <c r="R107" s="2">
        <f t="shared" si="43"/>
        <v>1.8573618445552897E-7</v>
      </c>
      <c r="S107" s="2">
        <f t="shared" si="43"/>
        <v>3.1260442383606338E-4</v>
      </c>
      <c r="T107" s="2">
        <f t="shared" si="43"/>
        <v>1.1357068200931984E-2</v>
      </c>
      <c r="U107" s="2">
        <f t="shared" si="43"/>
        <v>0.10938123523780034</v>
      </c>
      <c r="V107" s="2">
        <f t="shared" si="39"/>
        <v>1.8571005158834312E-7</v>
      </c>
      <c r="W107" s="2">
        <f t="shared" si="39"/>
        <v>1.7844003825819047E-7</v>
      </c>
      <c r="X107" s="2">
        <f t="shared" si="39"/>
        <v>2.7925526994738969E-6</v>
      </c>
      <c r="Y107" s="2">
        <f t="shared" si="39"/>
        <v>1.2027127410055755E-4</v>
      </c>
      <c r="Z107" s="2">
        <f t="shared" si="39"/>
        <v>1.5132021830382217E-3</v>
      </c>
      <c r="AA107" s="2">
        <f t="shared" si="39"/>
        <v>2.4287684132831416E-3</v>
      </c>
    </row>
    <row r="108" spans="1:27">
      <c r="A108">
        <f t="shared" si="40"/>
        <v>42.25</v>
      </c>
      <c r="B108">
        <v>6.5</v>
      </c>
      <c r="C108">
        <f t="shared" si="42"/>
        <v>9.9999999999999645E-2</v>
      </c>
      <c r="D108">
        <f t="shared" si="44"/>
        <v>8.214020353116468E-11</v>
      </c>
      <c r="E108">
        <f t="shared" si="45"/>
        <v>1.6568899054997858E-8</v>
      </c>
      <c r="F108">
        <f t="shared" si="46"/>
        <v>2.4590370933826368E-6</v>
      </c>
      <c r="G108">
        <f t="shared" si="47"/>
        <v>1.3425887616088617E-4</v>
      </c>
      <c r="H108">
        <f t="shared" si="48"/>
        <v>2.6966616143951601E-3</v>
      </c>
      <c r="I108">
        <f t="shared" si="49"/>
        <v>1.992578394859873E-2</v>
      </c>
      <c r="J108" s="2">
        <f t="shared" si="50"/>
        <v>1.3499999045181018E-11</v>
      </c>
      <c r="K108" s="2">
        <f t="shared" si="51"/>
        <v>4.1655220237772493E-9</v>
      </c>
      <c r="L108" s="2">
        <f t="shared" si="52"/>
        <v>1.8791973591181628E-6</v>
      </c>
      <c r="M108" s="2">
        <f t="shared" si="53"/>
        <v>3.0185489703413626E-4</v>
      </c>
      <c r="N108" s="2">
        <f t="shared" si="54"/>
        <v>9.9186402835036557E-3</v>
      </c>
      <c r="O108" s="2">
        <f t="shared" si="55"/>
        <v>9.523017427788863E-2</v>
      </c>
      <c r="P108" s="2">
        <f t="shared" si="43"/>
        <v>1.0769760042543276E-7</v>
      </c>
      <c r="Q108" s="2">
        <f t="shared" si="43"/>
        <v>1.0769760042543276E-7</v>
      </c>
      <c r="R108" s="2">
        <f t="shared" si="43"/>
        <v>1.0769760042543276E-7</v>
      </c>
      <c r="S108" s="2">
        <f t="shared" si="43"/>
        <v>2.1309582954690917E-4</v>
      </c>
      <c r="T108" s="2">
        <f t="shared" si="43"/>
        <v>8.6542054313907164E-3</v>
      </c>
      <c r="U108" s="2">
        <f t="shared" si="43"/>
        <v>9.2662896198482517E-2</v>
      </c>
      <c r="V108" s="2">
        <f t="shared" si="39"/>
        <v>1.0768410042638758E-7</v>
      </c>
      <c r="W108" s="2">
        <f t="shared" si="39"/>
        <v>1.0353207840165551E-7</v>
      </c>
      <c r="X108" s="2">
        <f t="shared" si="39"/>
        <v>1.7714997586927301E-6</v>
      </c>
      <c r="Y108" s="2">
        <f t="shared" si="39"/>
        <v>8.8759067487227092E-5</v>
      </c>
      <c r="Z108" s="2">
        <f t="shared" si="39"/>
        <v>1.2644348521129393E-3</v>
      </c>
      <c r="AA108" s="2">
        <f t="shared" si="39"/>
        <v>2.5672780794061129E-3</v>
      </c>
    </row>
    <row r="109" spans="1:27">
      <c r="A109">
        <f t="shared" si="40"/>
        <v>43.559999999999995</v>
      </c>
      <c r="B109">
        <v>6.6</v>
      </c>
      <c r="C109">
        <f t="shared" si="42"/>
        <v>9.9999999999999645E-2</v>
      </c>
      <c r="D109">
        <f t="shared" si="44"/>
        <v>4.2020605883797495E-11</v>
      </c>
      <c r="E109">
        <f t="shared" si="45"/>
        <v>9.3676241541375145E-9</v>
      </c>
      <c r="F109">
        <f t="shared" si="46"/>
        <v>1.5364927372002255E-6</v>
      </c>
      <c r="G109">
        <f t="shared" si="47"/>
        <v>9.2712413653601975E-5</v>
      </c>
      <c r="H109">
        <f t="shared" si="48"/>
        <v>2.0580256414675204E-3</v>
      </c>
      <c r="I109">
        <f t="shared" si="49"/>
        <v>1.6806187072644793E-2</v>
      </c>
      <c r="J109" s="2">
        <f t="shared" si="50"/>
        <v>6.9062178436648745E-12</v>
      </c>
      <c r="K109" s="2">
        <f t="shared" si="51"/>
        <v>2.3550777028095419E-9</v>
      </c>
      <c r="L109" s="2">
        <f t="shared" si="52"/>
        <v>1.1741885072904889E-6</v>
      </c>
      <c r="M109" s="2">
        <f t="shared" si="53"/>
        <v>2.0844577935881297E-4</v>
      </c>
      <c r="N109" s="2">
        <f t="shared" si="54"/>
        <v>7.5696616598006613E-3</v>
      </c>
      <c r="O109" s="2">
        <f t="shared" si="55"/>
        <v>8.0320861051357217E-2</v>
      </c>
      <c r="P109" s="2">
        <f t="shared" si="43"/>
        <v>6.1826205001658573E-8</v>
      </c>
      <c r="Q109" s="2">
        <f t="shared" si="43"/>
        <v>6.1826205001658573E-8</v>
      </c>
      <c r="R109" s="2">
        <f t="shared" si="43"/>
        <v>6.1826205001658573E-8</v>
      </c>
      <c r="S109" s="2">
        <f t="shared" si="43"/>
        <v>1.4381753346640272E-4</v>
      </c>
      <c r="T109" s="2">
        <f t="shared" si="43"/>
        <v>6.5289782479532685E-3</v>
      </c>
      <c r="U109" s="2">
        <f t="shared" si="43"/>
        <v>7.7718779489084108E-2</v>
      </c>
      <c r="V109" s="2">
        <f t="shared" si="39"/>
        <v>6.1819298783814909E-8</v>
      </c>
      <c r="W109" s="2">
        <f t="shared" si="39"/>
        <v>5.9471127298849034E-8</v>
      </c>
      <c r="X109" s="2">
        <f t="shared" si="39"/>
        <v>1.1123623022888304E-6</v>
      </c>
      <c r="Y109" s="2">
        <f t="shared" si="39"/>
        <v>6.4628245892410253E-5</v>
      </c>
      <c r="Z109" s="2">
        <f t="shared" si="39"/>
        <v>1.0406834118473927E-3</v>
      </c>
      <c r="AA109" s="2">
        <f t="shared" si="39"/>
        <v>2.6020815622731092E-3</v>
      </c>
    </row>
    <row r="110" spans="1:27">
      <c r="A110">
        <f t="shared" si="40"/>
        <v>44.89</v>
      </c>
      <c r="B110">
        <v>6.7</v>
      </c>
      <c r="C110">
        <f t="shared" si="42"/>
        <v>0.10000000000000053</v>
      </c>
      <c r="D110">
        <f t="shared" si="44"/>
        <v>2.1287546638794258E-11</v>
      </c>
      <c r="E110">
        <f t="shared" si="45"/>
        <v>5.2447170432370242E-9</v>
      </c>
      <c r="F110">
        <f t="shared" si="46"/>
        <v>9.5072017595249435E-7</v>
      </c>
      <c r="G110">
        <f t="shared" si="47"/>
        <v>6.3400040380709162E-5</v>
      </c>
      <c r="H110">
        <f t="shared" si="48"/>
        <v>1.5553634051377002E-3</v>
      </c>
      <c r="I110">
        <f t="shared" si="49"/>
        <v>1.4037175727893567E-2</v>
      </c>
      <c r="J110" s="2">
        <f t="shared" si="50"/>
        <v>3.49867478948885E-12</v>
      </c>
      <c r="K110" s="2">
        <f t="shared" si="51"/>
        <v>1.3185537723155947E-9</v>
      </c>
      <c r="L110" s="2">
        <f t="shared" si="52"/>
        <v>7.2654082718722173E-7</v>
      </c>
      <c r="M110" s="2">
        <f t="shared" si="53"/>
        <v>1.4254262517545514E-4</v>
      </c>
      <c r="N110" s="2">
        <f t="shared" si="54"/>
        <v>5.7208105174687942E-3</v>
      </c>
      <c r="O110" s="2">
        <f t="shared" si="55"/>
        <v>6.7087081461136677E-2</v>
      </c>
      <c r="P110" s="2">
        <f t="shared" si="43"/>
        <v>3.513955094820434E-8</v>
      </c>
      <c r="Q110" s="2">
        <f t="shared" si="43"/>
        <v>3.513955094820434E-8</v>
      </c>
      <c r="R110" s="2">
        <f t="shared" si="43"/>
        <v>3.513955094820434E-8</v>
      </c>
      <c r="S110" s="2">
        <f t="shared" si="43"/>
        <v>9.60961032511844E-5</v>
      </c>
      <c r="T110" s="2">
        <f t="shared" si="43"/>
        <v>4.8766355291872962E-3</v>
      </c>
      <c r="U110" s="2">
        <f t="shared" si="43"/>
        <v>6.4536161182091559E-2</v>
      </c>
      <c r="V110" s="2">
        <f t="shared" si="39"/>
        <v>3.5136052273414851E-8</v>
      </c>
      <c r="W110" s="2">
        <f t="shared" si="39"/>
        <v>3.3820997175888745E-8</v>
      </c>
      <c r="X110" s="2">
        <f t="shared" si="39"/>
        <v>6.9140127623901738E-7</v>
      </c>
      <c r="Y110" s="2">
        <f t="shared" si="39"/>
        <v>4.6446521924270738E-5</v>
      </c>
      <c r="Z110" s="2">
        <f t="shared" si="39"/>
        <v>8.4417498828149792E-4</v>
      </c>
      <c r="AA110" s="2">
        <f t="shared" si="39"/>
        <v>2.5509202790451185E-3</v>
      </c>
    </row>
    <row r="111" spans="1:27">
      <c r="A111">
        <f t="shared" si="40"/>
        <v>46.239999999999995</v>
      </c>
      <c r="B111">
        <v>6.8</v>
      </c>
      <c r="C111">
        <f t="shared" si="42"/>
        <v>9.9999999999999645E-2</v>
      </c>
      <c r="D111">
        <f t="shared" si="44"/>
        <v>1.0679298534681766E-11</v>
      </c>
      <c r="E111">
        <f t="shared" si="45"/>
        <v>2.9078266080584601E-9</v>
      </c>
      <c r="F111">
        <f t="shared" si="46"/>
        <v>5.8254398397620168E-7</v>
      </c>
      <c r="G111">
        <f t="shared" si="47"/>
        <v>4.2933371439920627E-5</v>
      </c>
      <c r="H111">
        <f t="shared" si="48"/>
        <v>1.1640369974970542E-3</v>
      </c>
      <c r="I111">
        <f t="shared" si="49"/>
        <v>1.1610317397190321E-2</v>
      </c>
      <c r="J111" s="2">
        <f t="shared" si="50"/>
        <v>1.7551760748524003E-12</v>
      </c>
      <c r="K111" s="2">
        <f t="shared" si="51"/>
        <v>7.3104529981063233E-10</v>
      </c>
      <c r="L111" s="2">
        <f t="shared" si="52"/>
        <v>4.4518039976061032E-7</v>
      </c>
      <c r="M111" s="2">
        <f t="shared" si="53"/>
        <v>9.6527311905960375E-5</v>
      </c>
      <c r="N111" s="2">
        <f t="shared" si="54"/>
        <v>4.2814657179197201E-3</v>
      </c>
      <c r="O111" s="2">
        <f t="shared" si="55"/>
        <v>5.5488534454063022E-2</v>
      </c>
      <c r="P111" s="2">
        <f t="shared" si="43"/>
        <v>1.9773196406244672E-8</v>
      </c>
      <c r="Q111" s="2">
        <f t="shared" si="43"/>
        <v>1.9773196406244672E-8</v>
      </c>
      <c r="R111" s="2">
        <f t="shared" si="43"/>
        <v>1.9773196406244672E-8</v>
      </c>
      <c r="S111" s="2">
        <f t="shared" si="43"/>
        <v>6.3570667754593769E-5</v>
      </c>
      <c r="T111" s="2">
        <f t="shared" si="43"/>
        <v>3.6062217661799265E-3</v>
      </c>
      <c r="U111" s="2">
        <f t="shared" si="43"/>
        <v>5.3056346479078385E-2</v>
      </c>
      <c r="V111" s="2">
        <f t="shared" si="39"/>
        <v>1.9771441230169819E-8</v>
      </c>
      <c r="W111" s="2">
        <f t="shared" si="39"/>
        <v>1.9042151106434039E-8</v>
      </c>
      <c r="X111" s="2">
        <f t="shared" si="39"/>
        <v>4.2540720335436567E-7</v>
      </c>
      <c r="Y111" s="2">
        <f t="shared" ref="Y111:Y153" si="56">ABS(S111-M111)</f>
        <v>3.2956644151366606E-5</v>
      </c>
      <c r="Z111" s="2">
        <f t="shared" ref="Z111:Z153" si="57">ABS(T111-N111)</f>
        <v>6.752439517397936E-4</v>
      </c>
      <c r="AA111" s="2">
        <f t="shared" ref="AA111:AA153" si="58">ABS(U111-O111)</f>
        <v>2.432187974984637E-3</v>
      </c>
    </row>
    <row r="112" spans="1:27">
      <c r="A112">
        <f t="shared" si="40"/>
        <v>47.610000000000007</v>
      </c>
      <c r="B112">
        <v>6.9</v>
      </c>
      <c r="C112">
        <f t="shared" si="42"/>
        <v>0.10000000000000053</v>
      </c>
      <c r="D112">
        <f t="shared" si="44"/>
        <v>5.3053107739581779E-12</v>
      </c>
      <c r="E112">
        <f t="shared" si="45"/>
        <v>1.5964891032809454E-9</v>
      </c>
      <c r="F112">
        <f t="shared" si="46"/>
        <v>3.5347257186896635E-7</v>
      </c>
      <c r="G112">
        <f t="shared" si="47"/>
        <v>2.8790648027938023E-5</v>
      </c>
      <c r="H112">
        <f t="shared" si="48"/>
        <v>8.6268585793852878E-4</v>
      </c>
      <c r="I112">
        <f t="shared" si="49"/>
        <v>9.5095383731415295E-3</v>
      </c>
      <c r="J112" s="2">
        <f t="shared" si="50"/>
        <v>8.719443987699653E-13</v>
      </c>
      <c r="K112" s="2">
        <f t="shared" si="51"/>
        <v>4.0136707323539362E-10</v>
      </c>
      <c r="L112" s="2">
        <f t="shared" si="52"/>
        <v>2.701239136914098E-7</v>
      </c>
      <c r="M112" s="2">
        <f t="shared" si="53"/>
        <v>6.4730156727999894E-5</v>
      </c>
      <c r="N112" s="2">
        <f t="shared" si="54"/>
        <v>3.1730605934690835E-3</v>
      </c>
      <c r="O112" s="2">
        <f t="shared" si="55"/>
        <v>4.5448399867861804E-2</v>
      </c>
      <c r="P112" s="2">
        <f t="shared" si="43"/>
        <v>1.1015763624682308E-8</v>
      </c>
      <c r="Q112" s="2">
        <f t="shared" si="43"/>
        <v>1.1015763624682308E-8</v>
      </c>
      <c r="R112" s="2">
        <f t="shared" si="43"/>
        <v>1.1015763624682308E-8</v>
      </c>
      <c r="S112" s="2">
        <f t="shared" si="43"/>
        <v>4.1635599728234566E-5</v>
      </c>
      <c r="T112" s="2">
        <f t="shared" si="43"/>
        <v>2.6402291242079942E-3</v>
      </c>
      <c r="U112" s="2">
        <f t="shared" si="43"/>
        <v>4.318457082735961E-2</v>
      </c>
      <c r="V112" s="2">
        <f t="shared" ref="V112:V153" si="59">ABS(P112-J112)</f>
        <v>1.1014891680283538E-8</v>
      </c>
      <c r="W112" s="2">
        <f t="shared" ref="W112:W153" si="60">ABS(Q112-K112)</f>
        <v>1.0614396551446914E-8</v>
      </c>
      <c r="X112" s="2">
        <f t="shared" ref="X112:X153" si="61">ABS(R112-L112)</f>
        <v>2.5910815006672752E-7</v>
      </c>
      <c r="Y112" s="2">
        <f t="shared" si="56"/>
        <v>2.3094556999765328E-5</v>
      </c>
      <c r="Z112" s="2">
        <f t="shared" si="57"/>
        <v>5.3283146926108929E-4</v>
      </c>
      <c r="AA112" s="2">
        <f t="shared" si="58"/>
        <v>2.2638290405021938E-3</v>
      </c>
    </row>
    <row r="113" spans="1:27">
      <c r="A113">
        <f t="shared" si="40"/>
        <v>49</v>
      </c>
      <c r="B113">
        <v>7</v>
      </c>
      <c r="C113">
        <f t="shared" si="42"/>
        <v>9.9999999999999645E-2</v>
      </c>
      <c r="D113">
        <f t="shared" si="44"/>
        <v>2.6099201166755984E-12</v>
      </c>
      <c r="E113">
        <f t="shared" si="45"/>
        <v>8.6798398601348134E-10</v>
      </c>
      <c r="F113">
        <f t="shared" si="46"/>
        <v>2.1238850210504652E-7</v>
      </c>
      <c r="G113">
        <f t="shared" si="47"/>
        <v>1.9118603680697911E-5</v>
      </c>
      <c r="H113">
        <f t="shared" si="48"/>
        <v>6.3312120170542965E-4</v>
      </c>
      <c r="I113">
        <f t="shared" si="49"/>
        <v>7.712995216169723E-3</v>
      </c>
      <c r="J113" s="2">
        <f t="shared" si="50"/>
        <v>4.2894852421142668E-13</v>
      </c>
      <c r="K113" s="2">
        <f t="shared" si="51"/>
        <v>2.1821645469766476E-10</v>
      </c>
      <c r="L113" s="2">
        <f t="shared" si="52"/>
        <v>1.6230739802051494E-7</v>
      </c>
      <c r="M113" s="2">
        <f t="shared" si="53"/>
        <v>4.2984451460460033E-5</v>
      </c>
      <c r="N113" s="2">
        <f t="shared" si="54"/>
        <v>2.3286946430556158E-3</v>
      </c>
      <c r="O113" s="2">
        <f t="shared" si="55"/>
        <v>3.6862282584972927E-2</v>
      </c>
      <c r="P113" s="2">
        <f t="shared" si="43"/>
        <v>6.0758828498232861E-9</v>
      </c>
      <c r="Q113" s="2">
        <f t="shared" si="43"/>
        <v>6.0758828498232861E-9</v>
      </c>
      <c r="R113" s="2">
        <f t="shared" si="43"/>
        <v>6.0758828498232861E-9</v>
      </c>
      <c r="S113" s="2">
        <f t="shared" si="43"/>
        <v>2.699789669767969E-5</v>
      </c>
      <c r="T113" s="2">
        <f t="shared" si="43"/>
        <v>1.9137617038267087E-3</v>
      </c>
      <c r="U113" s="2">
        <f t="shared" si="43"/>
        <v>3.4799814608632899E-2</v>
      </c>
      <c r="V113" s="2">
        <f t="shared" si="59"/>
        <v>6.0754539012990745E-9</v>
      </c>
      <c r="W113" s="2">
        <f t="shared" si="60"/>
        <v>5.8576663951256213E-9</v>
      </c>
      <c r="X113" s="2">
        <f t="shared" si="61"/>
        <v>1.5623151517069165E-7</v>
      </c>
      <c r="Y113" s="2">
        <f t="shared" si="56"/>
        <v>1.5986554762780343E-5</v>
      </c>
      <c r="Z113" s="2">
        <f t="shared" si="57"/>
        <v>4.1493293922890712E-4</v>
      </c>
      <c r="AA113" s="2">
        <f t="shared" si="58"/>
        <v>2.062467976340028E-3</v>
      </c>
    </row>
    <row r="114" spans="1:27">
      <c r="A114">
        <f t="shared" si="40"/>
        <v>50.41</v>
      </c>
      <c r="B114">
        <v>7.1</v>
      </c>
      <c r="C114">
        <f t="shared" si="42"/>
        <v>9.9999999999999645E-2</v>
      </c>
      <c r="D114">
        <f t="shared" si="44"/>
        <v>1.2714207541423994E-12</v>
      </c>
      <c r="E114">
        <f t="shared" si="45"/>
        <v>4.6730795807840962E-10</v>
      </c>
      <c r="F114">
        <f t="shared" si="46"/>
        <v>1.2637232623080981E-7</v>
      </c>
      <c r="G114">
        <f t="shared" si="47"/>
        <v>1.2572064391145484E-5</v>
      </c>
      <c r="H114">
        <f t="shared" si="48"/>
        <v>4.6011536002815842E-4</v>
      </c>
      <c r="I114">
        <f t="shared" si="49"/>
        <v>6.1948726732996102E-3</v>
      </c>
      <c r="J114" s="2">
        <f t="shared" si="50"/>
        <v>2.0896197268897062E-13</v>
      </c>
      <c r="K114" s="2">
        <f t="shared" si="51"/>
        <v>1.1748406365447811E-10</v>
      </c>
      <c r="L114" s="2">
        <f t="shared" si="52"/>
        <v>9.6573794009704293E-8</v>
      </c>
      <c r="M114" s="2">
        <f t="shared" si="53"/>
        <v>2.8265834712843636E-5</v>
      </c>
      <c r="N114" s="2">
        <f t="shared" si="54"/>
        <v>1.6923587003546553E-3</v>
      </c>
      <c r="O114" s="2">
        <f t="shared" si="55"/>
        <v>2.960680522430029E-2</v>
      </c>
      <c r="P114" s="2">
        <f t="shared" si="43"/>
        <v>3.3178842435473049E-9</v>
      </c>
      <c r="Q114" s="2">
        <f t="shared" si="43"/>
        <v>3.3178842435473049E-9</v>
      </c>
      <c r="R114" s="2">
        <f t="shared" si="43"/>
        <v>3.3178842435473049E-9</v>
      </c>
      <c r="S114" s="2">
        <f t="shared" si="43"/>
        <v>1.7332136193334682E-5</v>
      </c>
      <c r="T114" s="2">
        <f t="shared" si="43"/>
        <v>1.373381386675316E-3</v>
      </c>
      <c r="U114" s="2">
        <f t="shared" si="43"/>
        <v>2.7764017399664234E-2</v>
      </c>
      <c r="V114" s="2">
        <f t="shared" si="59"/>
        <v>3.3176752815746158E-9</v>
      </c>
      <c r="W114" s="2">
        <f t="shared" si="60"/>
        <v>3.200400179892827E-9</v>
      </c>
      <c r="X114" s="2">
        <f t="shared" si="61"/>
        <v>9.3255909766156983E-8</v>
      </c>
      <c r="Y114" s="2">
        <f t="shared" si="56"/>
        <v>1.0933698519508954E-5</v>
      </c>
      <c r="Z114" s="2">
        <f t="shared" si="57"/>
        <v>3.1897731367933925E-4</v>
      </c>
      <c r="AA114" s="2">
        <f t="shared" si="58"/>
        <v>1.8427878246360559E-3</v>
      </c>
    </row>
    <row r="115" spans="1:27">
      <c r="A115">
        <f t="shared" si="40"/>
        <v>51.84</v>
      </c>
      <c r="B115">
        <v>7.2</v>
      </c>
      <c r="C115">
        <f t="shared" si="42"/>
        <v>0.10000000000000053</v>
      </c>
      <c r="D115">
        <f t="shared" si="44"/>
        <v>6.1333054531587197E-13</v>
      </c>
      <c r="E115">
        <f t="shared" si="45"/>
        <v>2.4913679275027142E-10</v>
      </c>
      <c r="F115">
        <f t="shared" si="46"/>
        <v>7.4458824231934445E-8</v>
      </c>
      <c r="G115">
        <f t="shared" si="47"/>
        <v>8.1865371884083132E-6</v>
      </c>
      <c r="H115">
        <f t="shared" si="48"/>
        <v>3.3112336131456118E-4</v>
      </c>
      <c r="I115">
        <f t="shared" si="49"/>
        <v>4.9270267841988085E-3</v>
      </c>
      <c r="J115" s="2">
        <f t="shared" si="50"/>
        <v>1.0080279108394391E-13</v>
      </c>
      <c r="K115" s="2">
        <f t="shared" si="51"/>
        <v>6.2634505388059885E-11</v>
      </c>
      <c r="L115" s="2">
        <f t="shared" si="52"/>
        <v>5.6901470187754533E-8</v>
      </c>
      <c r="M115" s="2">
        <f t="shared" si="53"/>
        <v>1.84058321560198E-5</v>
      </c>
      <c r="N115" s="2">
        <f t="shared" si="54"/>
        <v>1.2179108764747198E-3</v>
      </c>
      <c r="O115" s="2">
        <f t="shared" si="55"/>
        <v>2.3547460945147609E-2</v>
      </c>
      <c r="P115" s="2">
        <f t="shared" si="43"/>
        <v>1.7937839079640794E-9</v>
      </c>
      <c r="Q115" s="2">
        <f t="shared" si="43"/>
        <v>1.7937839079640794E-9</v>
      </c>
      <c r="R115" s="2">
        <f t="shared" si="43"/>
        <v>1.7937839079640794E-9</v>
      </c>
      <c r="S115" s="2">
        <f t="shared" si="43"/>
        <v>1.1016187264863121E-5</v>
      </c>
      <c r="T115" s="2">
        <f t="shared" si="43"/>
        <v>9.7577909540293715E-4</v>
      </c>
      <c r="U115" s="2">
        <f t="shared" si="43"/>
        <v>2.193030848038062E-2</v>
      </c>
      <c r="V115" s="2">
        <f t="shared" si="59"/>
        <v>1.7936831051729956E-9</v>
      </c>
      <c r="W115" s="2">
        <f t="shared" si="60"/>
        <v>1.7311494025760195E-9</v>
      </c>
      <c r="X115" s="2">
        <f t="shared" si="61"/>
        <v>5.5107686279790453E-8</v>
      </c>
      <c r="Y115" s="2">
        <f t="shared" si="56"/>
        <v>7.3896448911566789E-6</v>
      </c>
      <c r="Z115" s="2">
        <f t="shared" si="57"/>
        <v>2.4213178107178269E-4</v>
      </c>
      <c r="AA115" s="2">
        <f t="shared" si="58"/>
        <v>1.617152464766989E-3</v>
      </c>
    </row>
    <row r="116" spans="1:27">
      <c r="A116">
        <f t="shared" si="40"/>
        <v>53.29</v>
      </c>
      <c r="B116">
        <v>7.3</v>
      </c>
      <c r="C116">
        <f t="shared" si="42"/>
        <v>9.9999999999999645E-2</v>
      </c>
      <c r="D116">
        <f t="shared" si="44"/>
        <v>2.9298185949429151E-13</v>
      </c>
      <c r="E116">
        <f t="shared" si="45"/>
        <v>1.3152654454728454E-10</v>
      </c>
      <c r="F116">
        <f t="shared" si="46"/>
        <v>4.3443139955022417E-8</v>
      </c>
      <c r="G116">
        <f t="shared" si="47"/>
        <v>5.2787940742585107E-6</v>
      </c>
      <c r="H116">
        <f t="shared" si="48"/>
        <v>2.3596834781557279E-4</v>
      </c>
      <c r="I116">
        <f t="shared" si="49"/>
        <v>3.8804161289864641E-3</v>
      </c>
      <c r="J116" s="2">
        <f t="shared" si="50"/>
        <v>4.8152483843403647E-14</v>
      </c>
      <c r="K116" s="2">
        <f t="shared" si="51"/>
        <v>3.3066573476272775E-11</v>
      </c>
      <c r="L116" s="2">
        <f t="shared" si="52"/>
        <v>3.3199268971977074E-8</v>
      </c>
      <c r="M116" s="2">
        <f t="shared" si="53"/>
        <v>1.1868338893588382E-5</v>
      </c>
      <c r="N116" s="2">
        <f t="shared" si="54"/>
        <v>8.6791948525595584E-4</v>
      </c>
      <c r="O116" s="2">
        <f t="shared" si="55"/>
        <v>1.8545453729066363E-2</v>
      </c>
      <c r="P116" s="2">
        <f t="shared" si="43"/>
        <v>9.6014333703123363E-10</v>
      </c>
      <c r="Q116" s="2">
        <f t="shared" si="43"/>
        <v>9.6014333703123363E-10</v>
      </c>
      <c r="R116" s="2">
        <f t="shared" si="43"/>
        <v>9.6014333703123363E-10</v>
      </c>
      <c r="S116" s="2">
        <f t="shared" si="43"/>
        <v>6.932144101526607E-6</v>
      </c>
      <c r="T116" s="2">
        <f t="shared" si="43"/>
        <v>6.8638679152658439E-4</v>
      </c>
      <c r="U116" s="2">
        <f t="shared" si="43"/>
        <v>1.7150004117021441E-2</v>
      </c>
      <c r="V116" s="2">
        <f t="shared" si="59"/>
        <v>9.6009518454739032E-10</v>
      </c>
      <c r="W116" s="2">
        <f t="shared" si="60"/>
        <v>9.2707676355496089E-10</v>
      </c>
      <c r="X116" s="2">
        <f t="shared" si="61"/>
        <v>3.2239125634945842E-8</v>
      </c>
      <c r="Y116" s="2">
        <f t="shared" si="56"/>
        <v>4.936194792061775E-6</v>
      </c>
      <c r="Z116" s="2">
        <f t="shared" si="57"/>
        <v>1.8153269372937146E-4</v>
      </c>
      <c r="AA116" s="2">
        <f t="shared" si="58"/>
        <v>1.3954496120449217E-3</v>
      </c>
    </row>
    <row r="117" spans="1:27">
      <c r="A117">
        <f t="shared" si="40"/>
        <v>54.760000000000005</v>
      </c>
      <c r="B117">
        <v>7.4</v>
      </c>
      <c r="C117">
        <f t="shared" si="42"/>
        <v>0.10000000000000053</v>
      </c>
      <c r="D117">
        <f t="shared" si="44"/>
        <v>1.3858793612963954E-13</v>
      </c>
      <c r="E117">
        <f t="shared" si="45"/>
        <v>6.8758678144953738E-11</v>
      </c>
      <c r="F117">
        <f t="shared" si="46"/>
        <v>2.5099484385885795E-8</v>
      </c>
      <c r="G117">
        <f t="shared" si="47"/>
        <v>3.3706042283856127E-6</v>
      </c>
      <c r="H117">
        <f t="shared" si="48"/>
        <v>1.6651610384770506E-4</v>
      </c>
      <c r="I117">
        <f t="shared" si="49"/>
        <v>3.0262878776814704E-3</v>
      </c>
      <c r="J117" s="2">
        <f t="shared" si="50"/>
        <v>2.2777360232786527E-14</v>
      </c>
      <c r="K117" s="2">
        <f t="shared" si="51"/>
        <v>1.7286349997540814E-11</v>
      </c>
      <c r="L117" s="2">
        <f t="shared" si="52"/>
        <v>1.9181038342248699E-8</v>
      </c>
      <c r="M117" s="2">
        <f t="shared" si="53"/>
        <v>7.5781462007990039E-6</v>
      </c>
      <c r="N117" s="2">
        <f t="shared" si="54"/>
        <v>6.1246591958715932E-4</v>
      </c>
      <c r="O117" s="2">
        <f t="shared" si="55"/>
        <v>1.4463366799022994E-2</v>
      </c>
      <c r="P117" s="2">
        <f t="shared" si="43"/>
        <v>5.0881402816450389E-10</v>
      </c>
      <c r="Q117" s="2">
        <f t="shared" si="43"/>
        <v>5.0881402816450389E-10</v>
      </c>
      <c r="R117" s="2">
        <f t="shared" si="43"/>
        <v>5.0881402816450389E-10</v>
      </c>
      <c r="S117" s="2">
        <f t="shared" si="43"/>
        <v>4.318778287257917E-6</v>
      </c>
      <c r="T117" s="2">
        <f t="shared" si="43"/>
        <v>4.7801704250476659E-4</v>
      </c>
      <c r="U117" s="2">
        <f t="shared" si="43"/>
        <v>1.3278247877641628E-2</v>
      </c>
      <c r="V117" s="2">
        <f t="shared" si="59"/>
        <v>5.0879125080427106E-10</v>
      </c>
      <c r="W117" s="2">
        <f t="shared" si="60"/>
        <v>4.9152767816696307E-10</v>
      </c>
      <c r="X117" s="2">
        <f t="shared" si="61"/>
        <v>1.8672224314084196E-8</v>
      </c>
      <c r="Y117" s="2">
        <f t="shared" si="56"/>
        <v>3.2593679135410868E-6</v>
      </c>
      <c r="Z117" s="2">
        <f t="shared" si="57"/>
        <v>1.3444887708239273E-4</v>
      </c>
      <c r="AA117" s="2">
        <f t="shared" si="58"/>
        <v>1.1851189213813659E-3</v>
      </c>
    </row>
    <row r="118" spans="1:27">
      <c r="A118">
        <f t="shared" si="40"/>
        <v>56.249999999999851</v>
      </c>
      <c r="B118">
        <v>7.4999999999999902</v>
      </c>
      <c r="C118">
        <f t="shared" si="42"/>
        <v>9.9999999999989875E-2</v>
      </c>
      <c r="D118">
        <f t="shared" si="44"/>
        <v>6.491521421411185E-14</v>
      </c>
      <c r="E118">
        <f t="shared" si="45"/>
        <v>3.5594099085154526E-11</v>
      </c>
      <c r="F118">
        <f t="shared" si="46"/>
        <v>1.4359680056726496E-8</v>
      </c>
      <c r="G118">
        <f t="shared" si="47"/>
        <v>2.131165480920827E-6</v>
      </c>
      <c r="H118">
        <f t="shared" si="48"/>
        <v>1.1635769267277208E-4</v>
      </c>
      <c r="I118">
        <f t="shared" si="49"/>
        <v>2.3371067324758654E-3</v>
      </c>
      <c r="J118" s="2">
        <f t="shared" si="50"/>
        <v>1.0669018242397399E-14</v>
      </c>
      <c r="K118" s="2">
        <f t="shared" si="51"/>
        <v>8.94857305627661E-12</v>
      </c>
      <c r="L118" s="2">
        <f t="shared" si="52"/>
        <v>1.0973674578963844E-8</v>
      </c>
      <c r="M118" s="2">
        <f t="shared" si="53"/>
        <v>4.791509918757059E-6</v>
      </c>
      <c r="N118" s="2">
        <f t="shared" si="54"/>
        <v>4.2797735232292134E-4</v>
      </c>
      <c r="O118" s="2">
        <f t="shared" si="55"/>
        <v>1.1169602260760995E-2</v>
      </c>
      <c r="P118" s="2">
        <f t="shared" si="43"/>
        <v>2.6695566147630225E-10</v>
      </c>
      <c r="Q118" s="2">
        <f t="shared" si="43"/>
        <v>2.6695566147630225E-10</v>
      </c>
      <c r="R118" s="2">
        <f t="shared" si="43"/>
        <v>2.6695566147630225E-10</v>
      </c>
      <c r="S118" s="2">
        <f t="shared" si="43"/>
        <v>2.6638593567161473E-6</v>
      </c>
      <c r="T118" s="2">
        <f t="shared" si="43"/>
        <v>3.2959066202147767E-4</v>
      </c>
      <c r="U118" s="2">
        <f t="shared" si="43"/>
        <v>1.017827944083057E-2</v>
      </c>
      <c r="V118" s="2">
        <f t="shared" si="59"/>
        <v>2.6694499245805984E-10</v>
      </c>
      <c r="W118" s="2">
        <f t="shared" si="60"/>
        <v>2.5800708842002566E-10</v>
      </c>
      <c r="X118" s="2">
        <f t="shared" si="61"/>
        <v>1.0706718917487542E-8</v>
      </c>
      <c r="Y118" s="2">
        <f t="shared" si="56"/>
        <v>2.1276505620409117E-6</v>
      </c>
      <c r="Z118" s="2">
        <f t="shared" si="57"/>
        <v>9.8386690301443668E-5</v>
      </c>
      <c r="AA118" s="2">
        <f t="shared" si="58"/>
        <v>9.9132281993042498E-4</v>
      </c>
    </row>
    <row r="119" spans="1:27">
      <c r="A119">
        <f t="shared" si="40"/>
        <v>57.759999999999849</v>
      </c>
      <c r="B119">
        <v>7.5999999999999899</v>
      </c>
      <c r="C119">
        <f t="shared" si="42"/>
        <v>9.9999999999999645E-2</v>
      </c>
      <c r="D119">
        <f t="shared" si="44"/>
        <v>3.0109381320532205E-14</v>
      </c>
      <c r="E119">
        <f t="shared" si="45"/>
        <v>1.8245793966601087E-11</v>
      </c>
      <c r="F119">
        <f t="shared" si="46"/>
        <v>8.1350269739034113E-9</v>
      </c>
      <c r="G119">
        <f t="shared" si="47"/>
        <v>1.3343226401956873E-6</v>
      </c>
      <c r="H119">
        <f t="shared" si="48"/>
        <v>8.0513411857078369E-5</v>
      </c>
      <c r="I119">
        <f t="shared" si="49"/>
        <v>1.7872327939060519E-3</v>
      </c>
      <c r="J119" s="2">
        <f t="shared" si="50"/>
        <v>4.9485708776452609E-15</v>
      </c>
      <c r="K119" s="2">
        <f t="shared" si="51"/>
        <v>4.587103606395211E-12</v>
      </c>
      <c r="L119" s="2">
        <f t="shared" si="52"/>
        <v>6.2167916241902486E-9</v>
      </c>
      <c r="M119" s="2">
        <f t="shared" si="53"/>
        <v>2.99996420857816E-6</v>
      </c>
      <c r="N119" s="2">
        <f t="shared" si="54"/>
        <v>2.9613784908903164E-4</v>
      </c>
      <c r="O119" s="2">
        <f t="shared" si="55"/>
        <v>8.5416207903227948E-3</v>
      </c>
      <c r="P119" s="2">
        <f t="shared" si="43"/>
        <v>1.3866799941654059E-10</v>
      </c>
      <c r="Q119" s="2">
        <f t="shared" si="43"/>
        <v>1.3866799941654059E-10</v>
      </c>
      <c r="R119" s="2">
        <f t="shared" si="43"/>
        <v>1.3866799941654059E-10</v>
      </c>
      <c r="S119" s="2">
        <f t="shared" si="43"/>
        <v>1.6267421863172748E-6</v>
      </c>
      <c r="T119" s="2">
        <f t="shared" si="43"/>
        <v>2.2499013282807425E-4</v>
      </c>
      <c r="U119" s="2">
        <f t="shared" si="43"/>
        <v>7.724404774070371E-3</v>
      </c>
      <c r="V119" s="2">
        <f t="shared" si="59"/>
        <v>1.3866305084566293E-10</v>
      </c>
      <c r="W119" s="2">
        <f t="shared" si="60"/>
        <v>1.3408089581014537E-10</v>
      </c>
      <c r="X119" s="2">
        <f t="shared" si="61"/>
        <v>6.0781236247737082E-9</v>
      </c>
      <c r="Y119" s="2">
        <f t="shared" si="56"/>
        <v>1.3732220222608852E-6</v>
      </c>
      <c r="Z119" s="2">
        <f t="shared" si="57"/>
        <v>7.1147716260957394E-5</v>
      </c>
      <c r="AA119" s="2">
        <f t="shared" si="58"/>
        <v>8.1721601625242384E-4</v>
      </c>
    </row>
    <row r="120" spans="1:27">
      <c r="A120">
        <f t="shared" si="40"/>
        <v>59.28999999999985</v>
      </c>
      <c r="B120">
        <v>7.6999999999999904</v>
      </c>
      <c r="C120">
        <f t="shared" si="42"/>
        <v>0.10000000000000053</v>
      </c>
      <c r="D120">
        <f t="shared" si="44"/>
        <v>1.3828956811047706E-14</v>
      </c>
      <c r="E120">
        <f t="shared" si="45"/>
        <v>9.2614669951855802E-12</v>
      </c>
      <c r="F120">
        <f t="shared" si="46"/>
        <v>4.5635780452218002E-9</v>
      </c>
      <c r="G120">
        <f t="shared" si="47"/>
        <v>8.2725002322953151E-7</v>
      </c>
      <c r="H120">
        <f t="shared" si="48"/>
        <v>5.5166268902697072E-5</v>
      </c>
      <c r="I120">
        <f t="shared" si="49"/>
        <v>1.3533681577172568E-3</v>
      </c>
      <c r="J120" s="2">
        <f t="shared" si="50"/>
        <v>2.2728322516776025E-15</v>
      </c>
      <c r="K120" s="2">
        <f t="shared" si="51"/>
        <v>2.3283891472134162E-12</v>
      </c>
      <c r="L120" s="2">
        <f t="shared" si="52"/>
        <v>3.4874885920950169E-9</v>
      </c>
      <c r="M120" s="2">
        <f t="shared" si="53"/>
        <v>1.8599103293863657E-6</v>
      </c>
      <c r="N120" s="2">
        <f t="shared" si="54"/>
        <v>2.0290806013924484E-4</v>
      </c>
      <c r="O120" s="2">
        <f t="shared" si="55"/>
        <v>6.4680760292306072E-3</v>
      </c>
      <c r="P120" s="2">
        <f t="shared" si="43"/>
        <v>7.1313281239965313E-11</v>
      </c>
      <c r="Q120" s="2">
        <f t="shared" si="43"/>
        <v>7.1313281239965313E-11</v>
      </c>
      <c r="R120" s="2">
        <f t="shared" si="43"/>
        <v>7.1313281239965313E-11</v>
      </c>
      <c r="S120" s="2">
        <f t="shared" si="43"/>
        <v>9.8352005982991929E-7</v>
      </c>
      <c r="T120" s="2">
        <f t="shared" si="43"/>
        <v>1.5205793931234553E-4</v>
      </c>
      <c r="U120" s="2">
        <f t="shared" si="43"/>
        <v>5.8038039304986822E-3</v>
      </c>
      <c r="V120" s="2">
        <f t="shared" si="59"/>
        <v>7.1311008407713638E-11</v>
      </c>
      <c r="W120" s="2">
        <f t="shared" si="60"/>
        <v>6.8984892092751901E-11</v>
      </c>
      <c r="X120" s="2">
        <f t="shared" si="61"/>
        <v>3.4161753108550517E-9</v>
      </c>
      <c r="Y120" s="2">
        <f t="shared" si="56"/>
        <v>8.7639026955644638E-7</v>
      </c>
      <c r="Z120" s="2">
        <f t="shared" si="57"/>
        <v>5.085012082689931E-5</v>
      </c>
      <c r="AA120" s="2">
        <f t="shared" si="58"/>
        <v>6.6427209873192502E-4</v>
      </c>
    </row>
    <row r="121" spans="1:27">
      <c r="A121">
        <f t="shared" si="40"/>
        <v>60.839999999999847</v>
      </c>
      <c r="B121">
        <v>7.7999999999999901</v>
      </c>
      <c r="C121">
        <f t="shared" si="42"/>
        <v>9.9999999999999645E-2</v>
      </c>
      <c r="D121">
        <f t="shared" si="44"/>
        <v>6.2893725274272274E-15</v>
      </c>
      <c r="E121">
        <f t="shared" si="45"/>
        <v>4.6550796299587828E-12</v>
      </c>
      <c r="F121">
        <f t="shared" si="46"/>
        <v>2.5350251802879971E-9</v>
      </c>
      <c r="G121">
        <f t="shared" si="47"/>
        <v>5.0785885782464997E-7</v>
      </c>
      <c r="H121">
        <f t="shared" si="48"/>
        <v>3.7429093050188652E-5</v>
      </c>
      <c r="I121">
        <f t="shared" si="49"/>
        <v>1.0148014849974609E-3</v>
      </c>
      <c r="J121" s="2">
        <f t="shared" si="50"/>
        <v>1.0336780220278009E-15</v>
      </c>
      <c r="K121" s="2">
        <f t="shared" si="51"/>
        <v>1.1703153393997586E-12</v>
      </c>
      <c r="L121" s="2">
        <f t="shared" si="52"/>
        <v>1.937267492594907E-9</v>
      </c>
      <c r="M121" s="2">
        <f t="shared" si="53"/>
        <v>1.1418215884127502E-6</v>
      </c>
      <c r="N121" s="2">
        <f t="shared" si="54"/>
        <v>1.376686300279004E-4</v>
      </c>
      <c r="O121" s="2">
        <f t="shared" si="55"/>
        <v>4.8499834447198516E-3</v>
      </c>
      <c r="P121" s="2">
        <f t="shared" si="43"/>
        <v>3.6309615017920331E-11</v>
      </c>
      <c r="Q121" s="2">
        <f t="shared" si="43"/>
        <v>3.6309615017920331E-11</v>
      </c>
      <c r="R121" s="2">
        <f t="shared" si="43"/>
        <v>3.6309615017920331E-11</v>
      </c>
      <c r="S121" s="2">
        <f t="shared" si="43"/>
        <v>5.8871455097877253E-7</v>
      </c>
      <c r="T121" s="2">
        <f t="shared" si="43"/>
        <v>1.0174469736940726E-4</v>
      </c>
      <c r="U121" s="2">
        <f t="shared" si="43"/>
        <v>4.3173523715341177E-3</v>
      </c>
      <c r="V121" s="2">
        <f t="shared" si="59"/>
        <v>3.6308581339898301E-11</v>
      </c>
      <c r="W121" s="2">
        <f t="shared" si="60"/>
        <v>3.5139299678520569E-11</v>
      </c>
      <c r="X121" s="2">
        <f t="shared" si="61"/>
        <v>1.9009578775769867E-9</v>
      </c>
      <c r="Y121" s="2">
        <f t="shared" si="56"/>
        <v>5.5310703743397771E-7</v>
      </c>
      <c r="Z121" s="2">
        <f t="shared" si="57"/>
        <v>3.5923932658493135E-5</v>
      </c>
      <c r="AA121" s="2">
        <f t="shared" si="58"/>
        <v>5.3263107318573394E-4</v>
      </c>
    </row>
    <row r="122" spans="1:27">
      <c r="A122">
        <f t="shared" si="40"/>
        <v>62.40999999999984</v>
      </c>
      <c r="B122">
        <v>7.8999999999999897</v>
      </c>
      <c r="C122">
        <f t="shared" si="42"/>
        <v>9.9999999999999645E-2</v>
      </c>
      <c r="D122">
        <f t="shared" si="44"/>
        <v>2.8323939783171506E-15</v>
      </c>
      <c r="E122">
        <f t="shared" si="45"/>
        <v>2.3168765425269472E-12</v>
      </c>
      <c r="F122">
        <f t="shared" si="46"/>
        <v>1.3944004588206576E-9</v>
      </c>
      <c r="G122">
        <f t="shared" si="47"/>
        <v>3.0872920834094751E-7</v>
      </c>
      <c r="H122">
        <f t="shared" si="48"/>
        <v>2.5146262201617842E-5</v>
      </c>
      <c r="I122">
        <f t="shared" si="49"/>
        <v>7.5348511642734696E-4</v>
      </c>
      <c r="J122" s="2">
        <f t="shared" si="50"/>
        <v>4.6551279835032839E-16</v>
      </c>
      <c r="K122" s="2">
        <f t="shared" si="51"/>
        <v>5.8247685813245079E-13</v>
      </c>
      <c r="L122" s="2">
        <f t="shared" si="52"/>
        <v>1.0656015180984485E-9</v>
      </c>
      <c r="M122" s="2">
        <f t="shared" si="53"/>
        <v>6.9411741003636302E-7</v>
      </c>
      <c r="N122" s="2">
        <f t="shared" si="54"/>
        <v>9.2490925788052302E-5</v>
      </c>
      <c r="O122" s="2">
        <f t="shared" si="55"/>
        <v>3.6010888775203022E-3</v>
      </c>
      <c r="P122" s="2">
        <f t="shared" si="43"/>
        <v>1.8303322170157081E-11</v>
      </c>
      <c r="Q122" s="2">
        <f t="shared" si="43"/>
        <v>1.8303322170157081E-11</v>
      </c>
      <c r="R122" s="2">
        <f t="shared" si="43"/>
        <v>1.8303322170157081E-11</v>
      </c>
      <c r="S122" s="2">
        <f t="shared" si="43"/>
        <v>3.4888586409640439E-7</v>
      </c>
      <c r="T122" s="2">
        <f t="shared" si="43"/>
        <v>6.7401804423102281E-5</v>
      </c>
      <c r="U122" s="2">
        <f t="shared" si="43"/>
        <v>3.179649981928853E-3</v>
      </c>
      <c r="V122" s="2">
        <f t="shared" si="59"/>
        <v>1.8302856657358732E-11</v>
      </c>
      <c r="W122" s="2">
        <f t="shared" si="60"/>
        <v>1.7720845312024629E-11</v>
      </c>
      <c r="X122" s="2">
        <f t="shared" si="61"/>
        <v>1.0472981959282915E-9</v>
      </c>
      <c r="Y122" s="2">
        <f t="shared" si="56"/>
        <v>3.4523154593995862E-7</v>
      </c>
      <c r="Z122" s="2">
        <f t="shared" si="57"/>
        <v>2.5089121364950021E-5</v>
      </c>
      <c r="AA122" s="2">
        <f t="shared" si="58"/>
        <v>4.214388955914492E-4</v>
      </c>
    </row>
    <row r="123" spans="1:27">
      <c r="A123">
        <f t="shared" si="40"/>
        <v>63.999999999999844</v>
      </c>
      <c r="B123">
        <v>7.9999999999999902</v>
      </c>
      <c r="C123">
        <f t="shared" si="42"/>
        <v>0.10000000000000053</v>
      </c>
      <c r="D123">
        <f t="shared" si="44"/>
        <v>1.2630677708843234E-15</v>
      </c>
      <c r="E123">
        <f t="shared" si="45"/>
        <v>1.1418401795428224E-12</v>
      </c>
      <c r="F123">
        <f t="shared" si="46"/>
        <v>7.5948535622796442E-10</v>
      </c>
      <c r="G123">
        <f t="shared" si="47"/>
        <v>1.8583993934179671E-7</v>
      </c>
      <c r="H123">
        <f t="shared" si="48"/>
        <v>1.6728778220611345E-5</v>
      </c>
      <c r="I123">
        <f t="shared" si="49"/>
        <v>5.5398105149226785E-4</v>
      </c>
      <c r="J123" s="2">
        <f t="shared" si="50"/>
        <v>2.075891337969212E-16</v>
      </c>
      <c r="K123" s="2">
        <f t="shared" si="51"/>
        <v>2.8706556782870146E-13</v>
      </c>
      <c r="L123" s="2">
        <f t="shared" si="52"/>
        <v>5.8039908367109199E-10</v>
      </c>
      <c r="M123" s="2">
        <f t="shared" si="53"/>
        <v>4.1782485716345439E-7</v>
      </c>
      <c r="N123" s="2">
        <f t="shared" si="54"/>
        <v>6.1530424383620844E-5</v>
      </c>
      <c r="O123" s="2">
        <f t="shared" si="55"/>
        <v>2.6476103633536929E-3</v>
      </c>
      <c r="P123" s="2">
        <f t="shared" si="43"/>
        <v>9.1347204083652108E-12</v>
      </c>
      <c r="Q123" s="2">
        <f t="shared" si="43"/>
        <v>9.1347204083652108E-12</v>
      </c>
      <c r="R123" s="2">
        <f t="shared" si="43"/>
        <v>9.1347204083652108E-12</v>
      </c>
      <c r="S123" s="2">
        <f t="shared" si="43"/>
        <v>2.0470056045889968E-7</v>
      </c>
      <c r="T123" s="2">
        <f t="shared" si="43"/>
        <v>4.4206722495314346E-5</v>
      </c>
      <c r="U123" s="2">
        <f t="shared" si="43"/>
        <v>2.3184524296364279E-3</v>
      </c>
      <c r="V123" s="2">
        <f t="shared" si="59"/>
        <v>9.1345128192314137E-12</v>
      </c>
      <c r="W123" s="2">
        <f t="shared" si="60"/>
        <v>8.8476548405365099E-12</v>
      </c>
      <c r="X123" s="2">
        <f t="shared" si="61"/>
        <v>5.712643632627268E-10</v>
      </c>
      <c r="Y123" s="2">
        <f t="shared" si="56"/>
        <v>2.1312429670455471E-7</v>
      </c>
      <c r="Z123" s="2">
        <f t="shared" si="57"/>
        <v>1.7323701888306499E-5</v>
      </c>
      <c r="AA123" s="2">
        <f t="shared" si="58"/>
        <v>3.2915793371726502E-4</v>
      </c>
    </row>
    <row r="124" spans="1:27">
      <c r="A124">
        <f t="shared" si="40"/>
        <v>67.239999999999995</v>
      </c>
      <c r="B124">
        <v>8.1999999999999993</v>
      </c>
      <c r="C124">
        <f t="shared" si="42"/>
        <v>0.20000000000000906</v>
      </c>
      <c r="D124">
        <f t="shared" si="44"/>
        <v>2.4386289630480927E-16</v>
      </c>
      <c r="E124">
        <f t="shared" si="45"/>
        <v>2.69267088987312E-13</v>
      </c>
      <c r="F124">
        <f t="shared" si="46"/>
        <v>2.1875413511757347E-10</v>
      </c>
      <c r="G124">
        <f t="shared" si="47"/>
        <v>6.5378479813385882E-8</v>
      </c>
      <c r="H124">
        <f t="shared" si="48"/>
        <v>7.1881789947000074E-6</v>
      </c>
      <c r="I124">
        <f t="shared" si="49"/>
        <v>2.9074246359327426E-4</v>
      </c>
      <c r="J124" s="2">
        <f t="shared" si="50"/>
        <v>4.0079628802245834E-17</v>
      </c>
      <c r="K124" s="2">
        <f t="shared" si="51"/>
        <v>6.7695384330119661E-14</v>
      </c>
      <c r="L124" s="2">
        <f t="shared" si="52"/>
        <v>1.6717201790707419E-10</v>
      </c>
      <c r="M124" s="2">
        <f t="shared" si="53"/>
        <v>1.469907603626085E-7</v>
      </c>
      <c r="N124" s="2">
        <f t="shared" si="54"/>
        <v>2.6438972306081365E-5</v>
      </c>
      <c r="O124" s="2">
        <f t="shared" si="55"/>
        <v>1.3895290418381408E-3</v>
      </c>
      <c r="P124" s="2">
        <f t="shared" si="43"/>
        <v>2.207989963137155E-12</v>
      </c>
      <c r="Q124" s="2">
        <f t="shared" si="43"/>
        <v>2.207989963137155E-12</v>
      </c>
      <c r="R124" s="2">
        <f t="shared" si="43"/>
        <v>2.207989963137155E-12</v>
      </c>
      <c r="S124" s="2">
        <f t="shared" si="43"/>
        <v>6.8385104357813736E-8</v>
      </c>
      <c r="T124" s="2">
        <f t="shared" si="43"/>
        <v>1.8454108556533039E-5</v>
      </c>
      <c r="U124" s="2">
        <f t="shared" si="43"/>
        <v>1.1962091040416526E-3</v>
      </c>
      <c r="V124" s="2">
        <f t="shared" si="59"/>
        <v>2.2079498835083527E-12</v>
      </c>
      <c r="W124" s="2">
        <f t="shared" si="60"/>
        <v>2.1402945788070355E-12</v>
      </c>
      <c r="X124" s="2">
        <f t="shared" si="61"/>
        <v>1.6496402794393702E-10</v>
      </c>
      <c r="Y124" s="2">
        <f t="shared" si="56"/>
        <v>7.8605656004794768E-8</v>
      </c>
      <c r="Z124" s="2">
        <f t="shared" si="57"/>
        <v>7.984863749548326E-6</v>
      </c>
      <c r="AA124" s="2">
        <f t="shared" si="58"/>
        <v>1.9331993779648821E-4</v>
      </c>
    </row>
    <row r="125" spans="1:27">
      <c r="A125">
        <f t="shared" si="40"/>
        <v>70.56</v>
      </c>
      <c r="B125">
        <v>8.4</v>
      </c>
      <c r="C125">
        <f t="shared" si="42"/>
        <v>0.20000000000000107</v>
      </c>
      <c r="D125">
        <f t="shared" si="44"/>
        <v>4.52638461406658E-17</v>
      </c>
      <c r="E125">
        <f t="shared" si="45"/>
        <v>6.1044689239084914E-14</v>
      </c>
      <c r="F125">
        <f t="shared" si="46"/>
        <v>6.0573098591012517E-11</v>
      </c>
      <c r="G125">
        <f t="shared" si="47"/>
        <v>2.2111450530420115E-8</v>
      </c>
      <c r="H125">
        <f t="shared" si="48"/>
        <v>2.9693418202444683E-6</v>
      </c>
      <c r="I125">
        <f t="shared" si="49"/>
        <v>1.466927581515497E-4</v>
      </c>
      <c r="J125" s="2">
        <f t="shared" si="50"/>
        <v>7.4392545113230306E-18</v>
      </c>
      <c r="K125" s="2">
        <f t="shared" si="51"/>
        <v>1.5347006256480518E-14</v>
      </c>
      <c r="L125" s="2">
        <f t="shared" si="52"/>
        <v>4.6289991807017682E-11</v>
      </c>
      <c r="M125" s="2">
        <f t="shared" si="53"/>
        <v>4.9713283873590465E-8</v>
      </c>
      <c r="N125" s="2">
        <f t="shared" si="54"/>
        <v>1.0921590323587807E-5</v>
      </c>
      <c r="O125" s="2">
        <f t="shared" si="55"/>
        <v>7.0108041721784553E-4</v>
      </c>
      <c r="P125" s="2">
        <f t="shared" si="43"/>
        <v>5.1277536367966629E-13</v>
      </c>
      <c r="Q125" s="2">
        <f t="shared" si="43"/>
        <v>5.1277536367966629E-13</v>
      </c>
      <c r="R125" s="2">
        <f t="shared" si="43"/>
        <v>5.1277536367966629E-13</v>
      </c>
      <c r="S125" s="2">
        <f t="shared" si="43"/>
        <v>2.1949883371066387E-8</v>
      </c>
      <c r="T125" s="2">
        <f t="shared" si="43"/>
        <v>7.4016074026801107E-6</v>
      </c>
      <c r="U125" s="2">
        <f t="shared" si="43"/>
        <v>5.9298572421962858E-4</v>
      </c>
      <c r="V125" s="2">
        <f t="shared" si="59"/>
        <v>5.1276792442515497E-13</v>
      </c>
      <c r="W125" s="2">
        <f t="shared" si="60"/>
        <v>4.9742835742318575E-13</v>
      </c>
      <c r="X125" s="2">
        <f t="shared" si="61"/>
        <v>4.5777216443338013E-11</v>
      </c>
      <c r="Y125" s="2">
        <f t="shared" si="56"/>
        <v>2.7763400502524078E-8</v>
      </c>
      <c r="Z125" s="2">
        <f t="shared" si="57"/>
        <v>3.5199829209076967E-6</v>
      </c>
      <c r="AA125" s="2">
        <f t="shared" si="58"/>
        <v>1.0809469299821696E-4</v>
      </c>
    </row>
    <row r="126" spans="1:27">
      <c r="A126">
        <f t="shared" si="40"/>
        <v>73.960000000000335</v>
      </c>
      <c r="B126">
        <v>8.6000000000000192</v>
      </c>
      <c r="C126">
        <f t="shared" si="42"/>
        <v>0.20000000000001883</v>
      </c>
      <c r="D126">
        <f t="shared" si="44"/>
        <v>8.0766575548037381E-18</v>
      </c>
      <c r="E126">
        <f t="shared" si="45"/>
        <v>1.3304145685594036E-14</v>
      </c>
      <c r="F126">
        <f t="shared" si="46"/>
        <v>1.6124185978664399E-11</v>
      </c>
      <c r="G126">
        <f t="shared" si="47"/>
        <v>7.1890936048432119E-9</v>
      </c>
      <c r="H126">
        <f t="shared" si="48"/>
        <v>1.1791688448239324E-6</v>
      </c>
      <c r="I126">
        <f t="shared" si="49"/>
        <v>7.1151387222526596E-5</v>
      </c>
      <c r="J126" s="2">
        <f t="shared" si="50"/>
        <v>1.3274238995126885E-18</v>
      </c>
      <c r="K126" s="2">
        <f t="shared" si="51"/>
        <v>3.3447431647045055E-15</v>
      </c>
      <c r="L126" s="2">
        <f t="shared" si="52"/>
        <v>1.232211087444599E-11</v>
      </c>
      <c r="M126" s="2">
        <f t="shared" si="53"/>
        <v>1.6163274800976793E-8</v>
      </c>
      <c r="N126" s="2">
        <f t="shared" si="54"/>
        <v>4.3371224416476854E-6</v>
      </c>
      <c r="O126" s="2">
        <f t="shared" si="55"/>
        <v>3.4004980796709122E-4</v>
      </c>
      <c r="P126" s="2">
        <f t="shared" si="43"/>
        <v>1.1441564901799704E-13</v>
      </c>
      <c r="Q126" s="2">
        <f t="shared" si="43"/>
        <v>1.1441564901799704E-13</v>
      </c>
      <c r="R126" s="2">
        <f t="shared" si="43"/>
        <v>1.1441564901799704E-13</v>
      </c>
      <c r="S126" s="2">
        <f t="shared" si="43"/>
        <v>6.7691032844874294E-9</v>
      </c>
      <c r="T126" s="2">
        <f t="shared" si="43"/>
        <v>2.8522477131232117E-6</v>
      </c>
      <c r="U126" s="2">
        <f t="shared" si="43"/>
        <v>2.8242919849399614E-4</v>
      </c>
      <c r="V126" s="2">
        <f t="shared" si="59"/>
        <v>1.1441432159409752E-13</v>
      </c>
      <c r="W126" s="2">
        <f t="shared" si="60"/>
        <v>1.1107090585329253E-13</v>
      </c>
      <c r="X126" s="2">
        <f t="shared" si="61"/>
        <v>1.2207695225427992E-11</v>
      </c>
      <c r="Y126" s="2">
        <f t="shared" si="56"/>
        <v>9.3941715164893638E-9</v>
      </c>
      <c r="Z126" s="2">
        <f t="shared" si="57"/>
        <v>1.4848747285244737E-6</v>
      </c>
      <c r="AA126" s="2">
        <f t="shared" si="58"/>
        <v>5.7620609473095074E-5</v>
      </c>
    </row>
    <row r="127" spans="1:27">
      <c r="A127">
        <f t="shared" si="40"/>
        <v>77.440000000000509</v>
      </c>
      <c r="B127">
        <v>8.8000000000000291</v>
      </c>
      <c r="C127">
        <f t="shared" si="42"/>
        <v>0.20000000000000995</v>
      </c>
      <c r="D127">
        <f t="shared" si="44"/>
        <v>1.3853995749002004E-18</v>
      </c>
      <c r="E127">
        <f t="shared" si="45"/>
        <v>2.7873356152566674E-15</v>
      </c>
      <c r="F127">
        <f t="shared" si="46"/>
        <v>4.1260926156716687E-12</v>
      </c>
      <c r="G127">
        <f t="shared" si="47"/>
        <v>2.2469541370728756E-9</v>
      </c>
      <c r="H127">
        <f t="shared" si="48"/>
        <v>4.5014762398085303E-7</v>
      </c>
      <c r="I127">
        <f t="shared" si="49"/>
        <v>3.3175787021753052E-5</v>
      </c>
      <c r="J127" s="2">
        <f t="shared" si="50"/>
        <v>2.2769474793486308E-19</v>
      </c>
      <c r="K127" s="2">
        <f t="shared" si="51"/>
        <v>7.0075313118092135E-16</v>
      </c>
      <c r="L127" s="2">
        <f t="shared" si="52"/>
        <v>3.1531620111436183E-12</v>
      </c>
      <c r="M127" s="2">
        <f t="shared" si="53"/>
        <v>5.0518381285553774E-9</v>
      </c>
      <c r="N127" s="2">
        <f t="shared" si="54"/>
        <v>1.6556961885413926E-6</v>
      </c>
      <c r="O127" s="2">
        <f t="shared" si="55"/>
        <v>1.5855516591154435E-4</v>
      </c>
      <c r="P127" s="2">
        <f t="shared" si="43"/>
        <v>2.4528552856958751E-14</v>
      </c>
      <c r="Q127" s="2">
        <f t="shared" si="43"/>
        <v>2.4528552856958751E-14</v>
      </c>
      <c r="R127" s="2">
        <f t="shared" si="43"/>
        <v>2.4528552856958751E-14</v>
      </c>
      <c r="S127" s="2">
        <f t="shared" si="43"/>
        <v>2.0056644886054788E-9</v>
      </c>
      <c r="T127" s="2">
        <f t="shared" si="43"/>
        <v>1.0560309739308419E-6</v>
      </c>
      <c r="U127" s="2">
        <f t="shared" si="43"/>
        <v>1.2924185110667238E-4</v>
      </c>
      <c r="V127" s="2">
        <f t="shared" si="59"/>
        <v>2.4528325162210817E-14</v>
      </c>
      <c r="W127" s="2">
        <f t="shared" si="60"/>
        <v>2.3827799725777828E-14</v>
      </c>
      <c r="X127" s="2">
        <f t="shared" si="61"/>
        <v>3.1286334582866596E-12</v>
      </c>
      <c r="Y127" s="2">
        <f t="shared" si="56"/>
        <v>3.0461736399498986E-9</v>
      </c>
      <c r="Z127" s="2">
        <f t="shared" si="57"/>
        <v>5.9966521461055064E-7</v>
      </c>
      <c r="AA127" s="2">
        <f t="shared" si="58"/>
        <v>2.9313314804871971E-5</v>
      </c>
    </row>
    <row r="128" spans="1:27">
      <c r="A128">
        <f t="shared" si="40"/>
        <v>81.000000000000739</v>
      </c>
      <c r="B128">
        <v>9.0000000000000409</v>
      </c>
      <c r="C128">
        <f t="shared" si="42"/>
        <v>0.20000000000001172</v>
      </c>
      <c r="D128">
        <f t="shared" si="44"/>
        <v>2.2843941270366822E-19</v>
      </c>
      <c r="E128">
        <f t="shared" si="45"/>
        <v>5.6136346227568936E-16</v>
      </c>
      <c r="F128">
        <f t="shared" si="46"/>
        <v>1.0149689342624398E-12</v>
      </c>
      <c r="G128">
        <f t="shared" si="47"/>
        <v>6.7509809442464084E-10</v>
      </c>
      <c r="H128">
        <f t="shared" si="48"/>
        <v>1.6519105719266528E-7</v>
      </c>
      <c r="I128">
        <f t="shared" si="49"/>
        <v>1.4870025084984762E-5</v>
      </c>
      <c r="J128" s="2">
        <f t="shared" si="50"/>
        <v>3.7544731091531373E-20</v>
      </c>
      <c r="K128" s="2">
        <f t="shared" si="51"/>
        <v>1.4113018962161427E-16</v>
      </c>
      <c r="L128" s="2">
        <f t="shared" si="52"/>
        <v>7.7563975996362279E-13</v>
      </c>
      <c r="M128" s="2">
        <f t="shared" si="53"/>
        <v>1.5178263933648177E-9</v>
      </c>
      <c r="N128" s="2">
        <f t="shared" si="54"/>
        <v>6.075922413102699E-7</v>
      </c>
      <c r="O128" s="2">
        <f t="shared" si="55"/>
        <v>7.1067471373404071E-5</v>
      </c>
      <c r="P128" s="2">
        <f t="shared" si="43"/>
        <v>5.0522710835352416E-15</v>
      </c>
      <c r="Q128" s="2">
        <f t="shared" si="43"/>
        <v>5.0522710835352416E-15</v>
      </c>
      <c r="R128" s="2">
        <f t="shared" si="43"/>
        <v>5.0522710835352416E-15</v>
      </c>
      <c r="S128" s="2">
        <f t="shared" si="43"/>
        <v>5.7097047360645719E-10</v>
      </c>
      <c r="T128" s="2">
        <f t="shared" si="43"/>
        <v>3.7565942814763758E-7</v>
      </c>
      <c r="U128" s="2">
        <f t="shared" si="43"/>
        <v>5.6823105692196153E-5</v>
      </c>
      <c r="V128" s="2">
        <f t="shared" si="59"/>
        <v>5.0522335388041498E-15</v>
      </c>
      <c r="W128" s="2">
        <f t="shared" si="60"/>
        <v>4.9111408939136275E-15</v>
      </c>
      <c r="X128" s="2">
        <f t="shared" si="61"/>
        <v>7.7058748888008756E-13</v>
      </c>
      <c r="Y128" s="2">
        <f t="shared" si="56"/>
        <v>9.4685591975836048E-10</v>
      </c>
      <c r="Z128" s="2">
        <f t="shared" si="57"/>
        <v>2.3193281316263231E-7</v>
      </c>
      <c r="AA128" s="2">
        <f t="shared" si="58"/>
        <v>1.4244365681207918E-5</v>
      </c>
    </row>
    <row r="129" spans="1:27">
      <c r="A129">
        <f t="shared" si="40"/>
        <v>84.64000000000074</v>
      </c>
      <c r="B129">
        <v>9.2000000000000401</v>
      </c>
      <c r="C129">
        <f t="shared" si="42"/>
        <v>0.19999999999999929</v>
      </c>
      <c r="D129">
        <f t="shared" si="44"/>
        <v>3.6208435486506406E-20</v>
      </c>
      <c r="E129">
        <f t="shared" si="45"/>
        <v>1.086780309844223E-16</v>
      </c>
      <c r="F129">
        <f t="shared" si="46"/>
        <v>2.3999890903657545E-13</v>
      </c>
      <c r="G129">
        <f t="shared" si="47"/>
        <v>1.9497651173517739E-10</v>
      </c>
      <c r="H129">
        <f t="shared" si="48"/>
        <v>5.8272123311918219E-8</v>
      </c>
      <c r="I129">
        <f t="shared" si="49"/>
        <v>6.406855190927135E-6</v>
      </c>
      <c r="J129" s="2">
        <f t="shared" si="50"/>
        <v>5.9509694824395574E-21</v>
      </c>
      <c r="K129" s="2">
        <f t="shared" si="51"/>
        <v>2.732231816149573E-17</v>
      </c>
      <c r="L129" s="2">
        <f t="shared" si="52"/>
        <v>1.8340728461007986E-13</v>
      </c>
      <c r="M129" s="2">
        <f t="shared" si="53"/>
        <v>4.3836665818183894E-10</v>
      </c>
      <c r="N129" s="2">
        <f t="shared" si="54"/>
        <v>2.143317599069696E-7</v>
      </c>
      <c r="O129" s="2">
        <f t="shared" si="55"/>
        <v>3.0619921302925367E-5</v>
      </c>
      <c r="P129" s="2">
        <f t="shared" si="43"/>
        <v>9.9983787484938405E-16</v>
      </c>
      <c r="Q129" s="2">
        <f t="shared" si="43"/>
        <v>9.9983787484938405E-16</v>
      </c>
      <c r="R129" s="2">
        <f t="shared" si="43"/>
        <v>9.9983787484938405E-16</v>
      </c>
      <c r="S129" s="2">
        <f t="shared" si="43"/>
        <v>1.5616986547491506E-10</v>
      </c>
      <c r="T129" s="2">
        <f t="shared" si="43"/>
        <v>1.2839264635501855E-7</v>
      </c>
      <c r="U129" s="2">
        <f t="shared" si="43"/>
        <v>2.4003522798843652E-5</v>
      </c>
      <c r="V129" s="2">
        <f t="shared" si="59"/>
        <v>9.9983192387990169E-16</v>
      </c>
      <c r="W129" s="2">
        <f t="shared" si="60"/>
        <v>9.7251555668788829E-16</v>
      </c>
      <c r="X129" s="2">
        <f t="shared" si="61"/>
        <v>1.8240744673523048E-13</v>
      </c>
      <c r="Y129" s="2">
        <f t="shared" si="56"/>
        <v>2.8219679270692388E-10</v>
      </c>
      <c r="Z129" s="2">
        <f t="shared" si="57"/>
        <v>8.5939113551951046E-8</v>
      </c>
      <c r="AA129" s="2">
        <f t="shared" si="58"/>
        <v>6.6163985040817153E-6</v>
      </c>
    </row>
    <row r="130" spans="1:27">
      <c r="A130">
        <f t="shared" si="40"/>
        <v>88.360000000000937</v>
      </c>
      <c r="B130">
        <v>9.4000000000000501</v>
      </c>
      <c r="C130">
        <f t="shared" si="42"/>
        <v>0.20000000000000995</v>
      </c>
      <c r="D130">
        <f t="shared" si="44"/>
        <v>5.5167334065939564E-21</v>
      </c>
      <c r="E130">
        <f t="shared" si="45"/>
        <v>2.0224271818263546E-17</v>
      </c>
      <c r="F130">
        <f t="shared" si="46"/>
        <v>5.4550570604199375E-14</v>
      </c>
      <c r="G130">
        <f t="shared" si="47"/>
        <v>5.4129151932376628E-11</v>
      </c>
      <c r="H130">
        <f t="shared" si="48"/>
        <v>1.975916855909342E-8</v>
      </c>
      <c r="I130">
        <f t="shared" si="49"/>
        <v>2.6534543925582928E-6</v>
      </c>
      <c r="J130" s="2">
        <f t="shared" si="50"/>
        <v>9.066923688992305E-22</v>
      </c>
      <c r="K130" s="2">
        <f t="shared" si="51"/>
        <v>5.0845049749049395E-18</v>
      </c>
      <c r="L130" s="2">
        <f t="shared" si="52"/>
        <v>4.1687572950266654E-14</v>
      </c>
      <c r="M130" s="2">
        <f t="shared" si="53"/>
        <v>1.2169884070467716E-10</v>
      </c>
      <c r="N130" s="2">
        <f t="shared" si="54"/>
        <v>7.2676558375946092E-8</v>
      </c>
      <c r="O130" s="2">
        <f t="shared" si="55"/>
        <v>1.2681504772590167E-5</v>
      </c>
      <c r="P130" s="2">
        <f t="shared" si="43"/>
        <v>1.9010815379071672E-16</v>
      </c>
      <c r="Q130" s="2">
        <f t="shared" si="43"/>
        <v>1.9010815379071672E-16</v>
      </c>
      <c r="R130" s="2">
        <f t="shared" si="43"/>
        <v>1.9010815379071672E-16</v>
      </c>
      <c r="S130" s="2">
        <f t="shared" si="43"/>
        <v>4.1040159768423236E-11</v>
      </c>
      <c r="T130" s="2">
        <f t="shared" si="43"/>
        <v>4.2161322812592342E-8</v>
      </c>
      <c r="U130" s="2">
        <f t="shared" si="43"/>
        <v>9.7421143422587152E-6</v>
      </c>
      <c r="V130" s="2">
        <f t="shared" si="59"/>
        <v>1.9010724709834782E-16</v>
      </c>
      <c r="W130" s="2">
        <f t="shared" si="60"/>
        <v>1.8502364881581179E-16</v>
      </c>
      <c r="X130" s="2">
        <f t="shared" si="61"/>
        <v>4.1497464796475939E-14</v>
      </c>
      <c r="Y130" s="2">
        <f t="shared" si="56"/>
        <v>8.0658680936253924E-11</v>
      </c>
      <c r="Z130" s="2">
        <f t="shared" si="57"/>
        <v>3.0515235563353749E-8</v>
      </c>
      <c r="AA130" s="2">
        <f t="shared" si="58"/>
        <v>2.939390430331452E-6</v>
      </c>
    </row>
    <row r="131" spans="1:27">
      <c r="A131">
        <f t="shared" si="40"/>
        <v>92.160000000001148</v>
      </c>
      <c r="B131">
        <v>9.60000000000006</v>
      </c>
      <c r="C131">
        <f t="shared" si="42"/>
        <v>0.20000000000000995</v>
      </c>
      <c r="D131">
        <f t="shared" si="44"/>
        <v>8.0793998578014692E-22</v>
      </c>
      <c r="E131">
        <f t="shared" si="45"/>
        <v>3.6176695463494746E-18</v>
      </c>
      <c r="F131">
        <f t="shared" si="46"/>
        <v>1.1918296772704223E-14</v>
      </c>
      <c r="G131">
        <f t="shared" si="47"/>
        <v>1.4444583272549548E-11</v>
      </c>
      <c r="H131">
        <f t="shared" si="48"/>
        <v>6.4402296876705534E-9</v>
      </c>
      <c r="I131">
        <f t="shared" si="49"/>
        <v>1.0563387568212382E-6</v>
      </c>
      <c r="J131" s="2">
        <f t="shared" si="50"/>
        <v>1.3278746055769475E-22</v>
      </c>
      <c r="K131" s="2">
        <f t="shared" si="51"/>
        <v>9.0950413301729985E-19</v>
      </c>
      <c r="L131" s="2">
        <f t="shared" si="52"/>
        <v>9.1079682696625567E-15</v>
      </c>
      <c r="M131" s="2">
        <f t="shared" si="53"/>
        <v>3.2475828199332901E-11</v>
      </c>
      <c r="N131" s="2">
        <f t="shared" si="54"/>
        <v>2.3687926313837016E-8</v>
      </c>
      <c r="O131" s="2">
        <f t="shared" si="55"/>
        <v>5.0485001828823424E-6</v>
      </c>
      <c r="P131" s="2">
        <f t="shared" si="43"/>
        <v>3.4729627485644061E-17</v>
      </c>
      <c r="Q131" s="2">
        <f t="shared" si="43"/>
        <v>3.4729627485644061E-17</v>
      </c>
      <c r="R131" s="2">
        <f t="shared" si="43"/>
        <v>3.4729627485644061E-17</v>
      </c>
      <c r="S131" s="2">
        <f t="shared" si="43"/>
        <v>1.0362130802475878E-11</v>
      </c>
      <c r="T131" s="2">
        <f t="shared" si="43"/>
        <v>1.3301987248743785E-8</v>
      </c>
      <c r="U131" s="2">
        <f t="shared" si="43"/>
        <v>3.7989159201215999E-6</v>
      </c>
      <c r="V131" s="2">
        <f t="shared" si="59"/>
        <v>3.4729494698183504E-17</v>
      </c>
      <c r="W131" s="2">
        <f t="shared" si="60"/>
        <v>3.382012335262676E-17</v>
      </c>
      <c r="X131" s="2">
        <f t="shared" si="61"/>
        <v>9.0732386421769123E-15</v>
      </c>
      <c r="Y131" s="2">
        <f t="shared" si="56"/>
        <v>2.2113697396857021E-11</v>
      </c>
      <c r="Z131" s="2">
        <f t="shared" si="57"/>
        <v>1.0385939065093231E-8</v>
      </c>
      <c r="AA131" s="2">
        <f t="shared" si="58"/>
        <v>1.2495842627607425E-6</v>
      </c>
    </row>
    <row r="132" spans="1:27">
      <c r="A132">
        <f t="shared" si="40"/>
        <v>96.04000000000137</v>
      </c>
      <c r="B132">
        <v>9.80000000000007</v>
      </c>
      <c r="C132">
        <f t="shared" si="42"/>
        <v>0.20000000000000995</v>
      </c>
      <c r="D132">
        <f t="shared" si="44"/>
        <v>1.1373469434116099E-22</v>
      </c>
      <c r="E132">
        <f t="shared" si="45"/>
        <v>6.2201613758187496E-19</v>
      </c>
      <c r="F132">
        <f t="shared" si="46"/>
        <v>2.502913556831707E-15</v>
      </c>
      <c r="G132">
        <f t="shared" si="47"/>
        <v>3.7050627569286053E-12</v>
      </c>
      <c r="H132">
        <f t="shared" si="48"/>
        <v>2.0176731026771964E-9</v>
      </c>
      <c r="I132">
        <f t="shared" si="49"/>
        <v>4.0421419296231805E-7</v>
      </c>
      <c r="J132" s="2">
        <f t="shared" si="50"/>
        <v>1.8692652306699944E-23</v>
      </c>
      <c r="K132" s="2">
        <f t="shared" si="51"/>
        <v>1.5637864119044176E-19</v>
      </c>
      <c r="L132" s="2">
        <f t="shared" si="52"/>
        <v>1.9127277741179283E-15</v>
      </c>
      <c r="M132" s="2">
        <f t="shared" si="53"/>
        <v>8.3301109690319279E-12</v>
      </c>
      <c r="N132" s="2">
        <f t="shared" si="54"/>
        <v>7.4212402506587803E-9</v>
      </c>
      <c r="O132" s="2">
        <f t="shared" si="55"/>
        <v>1.9318380717514847E-6</v>
      </c>
      <c r="P132" s="2">
        <f t="shared" si="43"/>
        <v>6.0957581295586933E-18</v>
      </c>
      <c r="Q132" s="2">
        <f t="shared" si="43"/>
        <v>6.0957581295586933E-18</v>
      </c>
      <c r="R132" s="2">
        <f t="shared" si="43"/>
        <v>6.0957581295586933E-18</v>
      </c>
      <c r="S132" s="2">
        <f t="shared" si="43"/>
        <v>2.5137224173828553E-12</v>
      </c>
      <c r="T132" s="2">
        <f t="shared" si="43"/>
        <v>4.0322462498616615E-9</v>
      </c>
      <c r="U132" s="2">
        <f t="shared" si="43"/>
        <v>1.423293157151029E-6</v>
      </c>
      <c r="V132" s="2">
        <f t="shared" si="59"/>
        <v>6.0957394369063869E-18</v>
      </c>
      <c r="W132" s="2">
        <f t="shared" si="60"/>
        <v>5.9393794883682515E-18</v>
      </c>
      <c r="X132" s="2">
        <f t="shared" si="61"/>
        <v>1.9066320159883698E-15</v>
      </c>
      <c r="Y132" s="2">
        <f t="shared" si="56"/>
        <v>5.8163885516490726E-12</v>
      </c>
      <c r="Z132" s="2">
        <f t="shared" si="57"/>
        <v>3.3889940007971187E-9</v>
      </c>
      <c r="AA132" s="2">
        <f t="shared" si="58"/>
        <v>5.0854491460045569E-7</v>
      </c>
    </row>
    <row r="133" spans="1:27">
      <c r="A133">
        <f t="shared" si="40"/>
        <v>100.00000000000199</v>
      </c>
      <c r="B133">
        <v>10.000000000000099</v>
      </c>
      <c r="C133">
        <f t="shared" si="42"/>
        <v>0.20000000000002949</v>
      </c>
      <c r="D133">
        <f t="shared" si="44"/>
        <v>1.5389197253397378E-23</v>
      </c>
      <c r="E133">
        <f t="shared" si="45"/>
        <v>1.0279773592847803E-19</v>
      </c>
      <c r="F133">
        <f t="shared" si="46"/>
        <v>5.052271083532822E-16</v>
      </c>
      <c r="G133">
        <f t="shared" si="47"/>
        <v>9.1347204083581414E-13</v>
      </c>
      <c r="H133">
        <f t="shared" si="48"/>
        <v>6.0758828498195989E-10</v>
      </c>
      <c r="I133">
        <f t="shared" si="49"/>
        <v>1.4867195147335436E-7</v>
      </c>
      <c r="J133" s="2">
        <f t="shared" si="50"/>
        <v>2.5292626423568978E-24</v>
      </c>
      <c r="K133" s="2">
        <f t="shared" si="51"/>
        <v>2.5843976210075859E-20</v>
      </c>
      <c r="L133" s="2">
        <f t="shared" si="52"/>
        <v>3.8609480529078774E-16</v>
      </c>
      <c r="M133" s="2">
        <f t="shared" si="53"/>
        <v>2.0537637191274773E-12</v>
      </c>
      <c r="N133" s="2">
        <f t="shared" si="54"/>
        <v>2.2347815562163708E-9</v>
      </c>
      <c r="O133" s="2">
        <f t="shared" si="55"/>
        <v>7.1053946412166106E-7</v>
      </c>
      <c r="P133" s="2">
        <f t="shared" si="43"/>
        <v>1.0279773571659713E-18</v>
      </c>
      <c r="Q133" s="2">
        <f t="shared" si="43"/>
        <v>1.0279773571659713E-18</v>
      </c>
      <c r="R133" s="2">
        <f t="shared" si="43"/>
        <v>1.0279773571659713E-18</v>
      </c>
      <c r="S133" s="2">
        <f t="shared" si="43"/>
        <v>5.8588689914630343E-13</v>
      </c>
      <c r="T133" s="2">
        <f t="shared" si="43"/>
        <v>1.1743722673576699E-9</v>
      </c>
      <c r="U133" s="2">
        <f t="shared" si="43"/>
        <v>5.1233881786803433E-7</v>
      </c>
      <c r="V133" s="2">
        <f t="shared" si="59"/>
        <v>1.027974827903329E-18</v>
      </c>
      <c r="W133" s="2">
        <f t="shared" si="60"/>
        <v>1.0021333809558953E-18</v>
      </c>
      <c r="X133" s="2">
        <f t="shared" si="61"/>
        <v>3.8506682793362175E-16</v>
      </c>
      <c r="Y133" s="2">
        <f t="shared" si="56"/>
        <v>1.4678768199811739E-12</v>
      </c>
      <c r="Z133" s="2">
        <f t="shared" si="57"/>
        <v>1.0604092888587009E-9</v>
      </c>
      <c r="AA133" s="2">
        <f t="shared" si="58"/>
        <v>1.9820064625362673E-7</v>
      </c>
    </row>
    <row r="134" spans="1:27">
      <c r="A134">
        <f t="shared" si="40"/>
        <v>104.04000000000205</v>
      </c>
      <c r="B134">
        <v>10.200000000000101</v>
      </c>
      <c r="C134">
        <f t="shared" si="42"/>
        <v>0.20000000000000107</v>
      </c>
      <c r="D134">
        <f t="shared" si="44"/>
        <v>2.0014324694697028E-24</v>
      </c>
      <c r="E134">
        <f t="shared" si="45"/>
        <v>1.6329294457643069E-20</v>
      </c>
      <c r="F134">
        <f t="shared" si="46"/>
        <v>9.8023321063616075E-17</v>
      </c>
      <c r="G134">
        <f t="shared" si="47"/>
        <v>2.1646960422897308E-13</v>
      </c>
      <c r="H134">
        <f t="shared" si="48"/>
        <v>1.7586116744734771E-10</v>
      </c>
      <c r="I134">
        <f t="shared" si="49"/>
        <v>5.2559170046027071E-8</v>
      </c>
      <c r="J134" s="2">
        <f t="shared" si="50"/>
        <v>3.2894167856041302E-25</v>
      </c>
      <c r="K134" s="2">
        <f t="shared" si="51"/>
        <v>4.1052839703032868E-21</v>
      </c>
      <c r="L134" s="2">
        <f t="shared" si="52"/>
        <v>7.4909470284300419E-17</v>
      </c>
      <c r="M134" s="2">
        <f t="shared" si="53"/>
        <v>4.8668968461537891E-13</v>
      </c>
      <c r="N134" s="2">
        <f t="shared" si="54"/>
        <v>6.4683816851024454E-10</v>
      </c>
      <c r="O134" s="2">
        <f t="shared" si="55"/>
        <v>2.5119307407407334E-7</v>
      </c>
      <c r="P134" s="2">
        <f t="shared" si="43"/>
        <v>1.6655880323783786E-19</v>
      </c>
      <c r="Q134" s="2">
        <f t="shared" si="43"/>
        <v>1.6655880323783786E-19</v>
      </c>
      <c r="R134" s="2">
        <f t="shared" si="43"/>
        <v>1.6655880323783786E-19</v>
      </c>
      <c r="S134" s="2">
        <f t="shared" si="43"/>
        <v>1.3120140218379111E-13</v>
      </c>
      <c r="T134" s="2">
        <f t="shared" si="43"/>
        <v>3.2861905908484134E-10</v>
      </c>
      <c r="U134" s="2">
        <f t="shared" si="43"/>
        <v>1.771937433822721E-7</v>
      </c>
      <c r="V134" s="2">
        <f t="shared" si="59"/>
        <v>1.665584742961593E-19</v>
      </c>
      <c r="W134" s="2">
        <f t="shared" si="60"/>
        <v>1.6245351926753458E-19</v>
      </c>
      <c r="X134" s="2">
        <f t="shared" si="61"/>
        <v>7.4742911481062586E-17</v>
      </c>
      <c r="Y134" s="2">
        <f t="shared" si="56"/>
        <v>3.5548828243158777E-13</v>
      </c>
      <c r="Z134" s="2">
        <f t="shared" si="57"/>
        <v>3.182191094254032E-10</v>
      </c>
      <c r="AA134" s="2">
        <f t="shared" si="58"/>
        <v>7.3999330691801248E-8</v>
      </c>
    </row>
    <row r="135" spans="1:27">
      <c r="A135">
        <f t="shared" ref="A135:A153" si="62">B135^2</f>
        <v>108.16000000000207</v>
      </c>
      <c r="B135">
        <v>10.4000000000001</v>
      </c>
      <c r="C135">
        <f t="shared" si="42"/>
        <v>0.19999999999999929</v>
      </c>
      <c r="D135">
        <f t="shared" si="44"/>
        <v>2.5018492690818461E-25</v>
      </c>
      <c r="E135">
        <f t="shared" si="45"/>
        <v>2.4931391379800751E-21</v>
      </c>
      <c r="F135">
        <f t="shared" si="46"/>
        <v>1.8279630172176461E-17</v>
      </c>
      <c r="G135">
        <f t="shared" si="47"/>
        <v>4.9305323430700406E-14</v>
      </c>
      <c r="H135">
        <f t="shared" si="48"/>
        <v>4.892442578501687E-11</v>
      </c>
      <c r="I135">
        <f t="shared" si="49"/>
        <v>1.7859248505329574E-8</v>
      </c>
      <c r="J135" s="2">
        <f t="shared" si="50"/>
        <v>4.1118674281075096E-26</v>
      </c>
      <c r="K135" s="2">
        <f t="shared" si="51"/>
        <v>6.2679034697024244E-22</v>
      </c>
      <c r="L135" s="2">
        <f t="shared" si="52"/>
        <v>1.3969302389805602E-17</v>
      </c>
      <c r="M135" s="2">
        <f t="shared" si="53"/>
        <v>1.1085340316400442E-13</v>
      </c>
      <c r="N135" s="2">
        <f t="shared" si="54"/>
        <v>1.7994982308797915E-10</v>
      </c>
      <c r="O135" s="2">
        <f t="shared" si="55"/>
        <v>8.5353698104021695E-8</v>
      </c>
      <c r="P135" s="2">
        <f t="shared" ref="P135:U153" si="63">_xlfn.NORM.DIST($B135,P$3,1,FALSE)</f>
        <v>2.5928647010979573E-20</v>
      </c>
      <c r="Q135" s="2">
        <f t="shared" si="63"/>
        <v>2.5928647010979573E-20</v>
      </c>
      <c r="R135" s="2">
        <f t="shared" si="63"/>
        <v>2.5928647010979573E-20</v>
      </c>
      <c r="S135" s="2">
        <f t="shared" si="63"/>
        <v>2.8228733046662534E-14</v>
      </c>
      <c r="T135" s="2">
        <f t="shared" si="63"/>
        <v>8.8350279852254948E-11</v>
      </c>
      <c r="U135" s="2">
        <f t="shared" si="63"/>
        <v>5.8879989660444594E-8</v>
      </c>
      <c r="V135" s="2">
        <f t="shared" si="59"/>
        <v>2.5928605892305292E-20</v>
      </c>
      <c r="W135" s="2">
        <f t="shared" si="60"/>
        <v>2.5301856664009331E-20</v>
      </c>
      <c r="X135" s="2">
        <f t="shared" si="61"/>
        <v>1.3943373742794622E-17</v>
      </c>
      <c r="Y135" s="2">
        <f t="shared" si="56"/>
        <v>8.2624670117341896E-14</v>
      </c>
      <c r="Z135" s="2">
        <f t="shared" si="57"/>
        <v>9.1599543235724206E-11</v>
      </c>
      <c r="AA135" s="2">
        <f t="shared" si="58"/>
        <v>2.6473708443577101E-8</v>
      </c>
    </row>
    <row r="136" spans="1:27">
      <c r="A136">
        <f t="shared" si="62"/>
        <v>112.3600000000021</v>
      </c>
      <c r="B136">
        <v>10.600000000000099</v>
      </c>
      <c r="C136">
        <f t="shared" ref="C136:C153" si="64">B136-B135</f>
        <v>0.19999999999999929</v>
      </c>
      <c r="D136">
        <f t="shared" si="44"/>
        <v>3.0058700616967483E-26</v>
      </c>
      <c r="E136">
        <f t="shared" si="45"/>
        <v>3.6585961642932011E-22</v>
      </c>
      <c r="F136">
        <f t="shared" si="46"/>
        <v>3.2763799514747305E-18</v>
      </c>
      <c r="G136">
        <f t="shared" si="47"/>
        <v>1.0793929152634573E-14</v>
      </c>
      <c r="H136">
        <f t="shared" si="48"/>
        <v>1.3081886737399933E-11</v>
      </c>
      <c r="I136">
        <f t="shared" si="49"/>
        <v>5.8326608492097649E-9</v>
      </c>
      <c r="J136" s="2">
        <f t="shared" si="50"/>
        <v>4.9402413456947677E-27</v>
      </c>
      <c r="K136" s="2">
        <f t="shared" si="51"/>
        <v>9.1979333375643327E-23</v>
      </c>
      <c r="L136" s="2">
        <f t="shared" si="52"/>
        <v>2.5038111742387439E-18</v>
      </c>
      <c r="M136" s="2">
        <f t="shared" si="53"/>
        <v>2.4268044438699742E-14</v>
      </c>
      <c r="N136" s="2">
        <f t="shared" si="54"/>
        <v>4.8116726283030543E-11</v>
      </c>
      <c r="O136" s="2">
        <f t="shared" si="55"/>
        <v>2.7875706702778197E-8</v>
      </c>
      <c r="P136" s="2">
        <f t="shared" si="63"/>
        <v>3.8781119317432683E-21</v>
      </c>
      <c r="Q136" s="2">
        <f t="shared" si="63"/>
        <v>3.8781119317432683E-21</v>
      </c>
      <c r="R136" s="2">
        <f t="shared" si="63"/>
        <v>3.8781119317432683E-21</v>
      </c>
      <c r="S136" s="2">
        <f t="shared" si="63"/>
        <v>5.8354253496044433E-15</v>
      </c>
      <c r="T136" s="2">
        <f t="shared" si="63"/>
        <v>2.2821875501834714E-11</v>
      </c>
      <c r="U136" s="2">
        <f t="shared" si="63"/>
        <v>1.879815766163394E-8</v>
      </c>
      <c r="V136" s="2">
        <f t="shared" si="59"/>
        <v>3.8781069915019223E-21</v>
      </c>
      <c r="W136" s="2">
        <f t="shared" si="60"/>
        <v>3.786132598367625E-21</v>
      </c>
      <c r="X136" s="2">
        <f t="shared" si="61"/>
        <v>2.4999330623070005E-18</v>
      </c>
      <c r="Y136" s="2">
        <f t="shared" si="56"/>
        <v>1.84326190890953E-14</v>
      </c>
      <c r="Z136" s="2">
        <f t="shared" si="57"/>
        <v>2.5294850781195829E-11</v>
      </c>
      <c r="AA136" s="2">
        <f t="shared" si="58"/>
        <v>9.0775490411442569E-9</v>
      </c>
    </row>
    <row r="137" spans="1:27">
      <c r="A137">
        <f t="shared" si="62"/>
        <v>116.64000000000216</v>
      </c>
      <c r="B137">
        <v>10.8000000000001</v>
      </c>
      <c r="C137">
        <f t="shared" si="64"/>
        <v>0.20000000000000107</v>
      </c>
      <c r="D137">
        <f t="shared" si="44"/>
        <v>3.4710600043329038E-27</v>
      </c>
      <c r="E137">
        <f t="shared" si="45"/>
        <v>5.1601852083651492E-23</v>
      </c>
      <c r="F137">
        <f t="shared" si="46"/>
        <v>5.6442204903305877E-19</v>
      </c>
      <c r="G137">
        <f t="shared" si="47"/>
        <v>2.2711623015689745E-15</v>
      </c>
      <c r="H137">
        <f t="shared" si="48"/>
        <v>3.3620013905456394E-12</v>
      </c>
      <c r="I137">
        <f t="shared" si="49"/>
        <v>1.8308515190956516E-9</v>
      </c>
      <c r="J137" s="2">
        <f t="shared" si="50"/>
        <v>5.704795548318968E-28</v>
      </c>
      <c r="K137" s="2">
        <f t="shared" si="51"/>
        <v>1.2973019547566675E-23</v>
      </c>
      <c r="L137" s="2">
        <f t="shared" si="52"/>
        <v>4.313316081425791E-19</v>
      </c>
      <c r="M137" s="2">
        <f t="shared" si="53"/>
        <v>5.1062654648351684E-15</v>
      </c>
      <c r="N137" s="2">
        <f t="shared" si="54"/>
        <v>1.2365838653041619E-11</v>
      </c>
      <c r="O137" s="2">
        <f t="shared" si="55"/>
        <v>8.7500853010441928E-9</v>
      </c>
      <c r="P137" s="2">
        <f t="shared" si="63"/>
        <v>5.5730000227152661E-22</v>
      </c>
      <c r="Q137" s="2">
        <f t="shared" si="63"/>
        <v>5.5730000227152661E-22</v>
      </c>
      <c r="R137" s="2">
        <f t="shared" si="63"/>
        <v>5.5730000227152661E-22</v>
      </c>
      <c r="S137" s="2">
        <f t="shared" si="63"/>
        <v>1.1589958191718736E-15</v>
      </c>
      <c r="T137" s="2">
        <f t="shared" si="63"/>
        <v>5.6639962217613354E-12</v>
      </c>
      <c r="U137" s="2">
        <f t="shared" si="63"/>
        <v>5.7662181814473193E-9</v>
      </c>
      <c r="V137" s="2">
        <f t="shared" si="59"/>
        <v>5.5729943179197182E-22</v>
      </c>
      <c r="W137" s="2">
        <f t="shared" si="60"/>
        <v>5.443269827239599E-22</v>
      </c>
      <c r="X137" s="2">
        <f t="shared" si="61"/>
        <v>4.3077430814030756E-19</v>
      </c>
      <c r="Y137" s="2">
        <f t="shared" si="56"/>
        <v>3.9472696456632948E-15</v>
      </c>
      <c r="Z137" s="2">
        <f t="shared" si="57"/>
        <v>6.7018424312802838E-12</v>
      </c>
      <c r="AA137" s="2">
        <f t="shared" si="58"/>
        <v>2.9838671195968735E-9</v>
      </c>
    </row>
    <row r="138" spans="1:27">
      <c r="A138">
        <f t="shared" si="62"/>
        <v>121.00000000000219</v>
      </c>
      <c r="B138">
        <v>11.000000000000099</v>
      </c>
      <c r="C138">
        <f t="shared" si="64"/>
        <v>0.19999999999999929</v>
      </c>
      <c r="D138">
        <f t="shared" si="44"/>
        <v>3.8523986427400294E-28</v>
      </c>
      <c r="E138">
        <f t="shared" si="45"/>
        <v>6.9950896625864353E-24</v>
      </c>
      <c r="F138">
        <f t="shared" si="46"/>
        <v>9.3452487015087445E-20</v>
      </c>
      <c r="G138">
        <f t="shared" si="47"/>
        <v>4.5929737123025695E-16</v>
      </c>
      <c r="H138">
        <f t="shared" si="48"/>
        <v>8.3042912803255916E-13</v>
      </c>
      <c r="I138">
        <f t="shared" si="49"/>
        <v>5.5235298634723674E-10</v>
      </c>
      <c r="J138" s="2">
        <f t="shared" si="50"/>
        <v>6.3315375130419561E-29</v>
      </c>
      <c r="K138" s="2">
        <f t="shared" si="51"/>
        <v>1.7586080976823316E-24</v>
      </c>
      <c r="L138" s="2">
        <f t="shared" si="52"/>
        <v>7.1416436650900968E-20</v>
      </c>
      <c r="M138" s="2">
        <f t="shared" si="53"/>
        <v>1.0326405572963465E-15</v>
      </c>
      <c r="N138" s="2">
        <f t="shared" si="54"/>
        <v>3.0544165266897937E-12</v>
      </c>
      <c r="O138" s="2">
        <f t="shared" si="55"/>
        <v>2.6398294435215287E-9</v>
      </c>
      <c r="P138" s="2">
        <f t="shared" si="63"/>
        <v>7.6945986266987651E-23</v>
      </c>
      <c r="Q138" s="2">
        <f t="shared" si="63"/>
        <v>7.6945986266987651E-23</v>
      </c>
      <c r="R138" s="2">
        <f t="shared" si="63"/>
        <v>7.6945986266987651E-23</v>
      </c>
      <c r="S138" s="2">
        <f t="shared" si="63"/>
        <v>2.2116654916243325E-16</v>
      </c>
      <c r="T138" s="2">
        <f t="shared" si="63"/>
        <v>1.3505877267273687E-12</v>
      </c>
      <c r="U138" s="2">
        <f t="shared" si="63"/>
        <v>1.6993978922629061E-9</v>
      </c>
      <c r="V138" s="2">
        <f t="shared" si="59"/>
        <v>7.694592295161252E-23</v>
      </c>
      <c r="W138" s="2">
        <f t="shared" si="60"/>
        <v>7.5187378169305322E-23</v>
      </c>
      <c r="X138" s="2">
        <f t="shared" si="61"/>
        <v>7.1339490664633982E-20</v>
      </c>
      <c r="Y138" s="2">
        <f t="shared" si="56"/>
        <v>8.1147400813391326E-16</v>
      </c>
      <c r="Z138" s="2">
        <f t="shared" si="57"/>
        <v>1.703828799962425E-12</v>
      </c>
      <c r="AA138" s="2">
        <f t="shared" si="58"/>
        <v>9.4043155125862262E-10</v>
      </c>
    </row>
    <row r="139" spans="1:27">
      <c r="A139">
        <f t="shared" si="62"/>
        <v>125.44000000000226</v>
      </c>
      <c r="B139">
        <v>11.200000000000101</v>
      </c>
      <c r="C139">
        <f t="shared" si="64"/>
        <v>0.20000000000000107</v>
      </c>
      <c r="D139">
        <f t="shared" si="44"/>
        <v>4.1093405515098547E-29</v>
      </c>
      <c r="E139">
        <f t="shared" si="45"/>
        <v>9.1136657108965105E-25</v>
      </c>
      <c r="F139">
        <f t="shared" si="46"/>
        <v>1.4871321717663961E-20</v>
      </c>
      <c r="G139">
        <f t="shared" si="47"/>
        <v>8.927123882579328E-17</v>
      </c>
      <c r="H139">
        <f t="shared" si="48"/>
        <v>1.9714196099424351E-13</v>
      </c>
      <c r="I139">
        <f t="shared" si="49"/>
        <v>1.601592774966918E-10</v>
      </c>
      <c r="J139" s="2">
        <f t="shared" si="50"/>
        <v>6.7538295666212444E-30</v>
      </c>
      <c r="K139" s="2">
        <f t="shared" si="51"/>
        <v>2.2912310051543049E-25</v>
      </c>
      <c r="L139" s="2">
        <f t="shared" si="52"/>
        <v>1.136467138850197E-20</v>
      </c>
      <c r="M139" s="2">
        <f t="shared" si="53"/>
        <v>2.0070896892938625E-16</v>
      </c>
      <c r="N139" s="2">
        <f t="shared" si="54"/>
        <v>7.251114435153134E-13</v>
      </c>
      <c r="O139" s="2">
        <f t="shared" si="55"/>
        <v>7.6544019284637865E-10</v>
      </c>
      <c r="P139" s="2">
        <f t="shared" si="63"/>
        <v>1.0207305594295585E-23</v>
      </c>
      <c r="Q139" s="2">
        <f t="shared" si="63"/>
        <v>1.0207305594295585E-23</v>
      </c>
      <c r="R139" s="2">
        <f t="shared" si="63"/>
        <v>1.0207305594295585E-23</v>
      </c>
      <c r="S139" s="2">
        <f t="shared" si="63"/>
        <v>4.0549474921443496E-17</v>
      </c>
      <c r="T139" s="2">
        <f t="shared" si="63"/>
        <v>3.0942176804578543E-13</v>
      </c>
      <c r="U139" s="2">
        <f t="shared" si="63"/>
        <v>4.8120186305631477E-10</v>
      </c>
      <c r="V139" s="2">
        <f t="shared" si="59"/>
        <v>1.0207298840466019E-23</v>
      </c>
      <c r="W139" s="2">
        <f t="shared" si="60"/>
        <v>9.9781824937801536E-24</v>
      </c>
      <c r="X139" s="2">
        <f t="shared" si="61"/>
        <v>1.1354464082907674E-20</v>
      </c>
      <c r="Y139" s="2">
        <f t="shared" si="56"/>
        <v>1.6015949400794276E-16</v>
      </c>
      <c r="Z139" s="2">
        <f t="shared" si="57"/>
        <v>4.1568967546952797E-13</v>
      </c>
      <c r="AA139" s="2">
        <f t="shared" si="58"/>
        <v>2.8423832979006388E-10</v>
      </c>
    </row>
    <row r="140" spans="1:27">
      <c r="A140">
        <f t="shared" si="62"/>
        <v>129.96000000000228</v>
      </c>
      <c r="B140">
        <v>11.4000000000001</v>
      </c>
      <c r="C140">
        <f t="shared" si="64"/>
        <v>0.19999999999999929</v>
      </c>
      <c r="D140">
        <f t="shared" si="44"/>
        <v>4.2128866666768154E-30</v>
      </c>
      <c r="E140">
        <f t="shared" si="45"/>
        <v>1.1411944035838791E-25</v>
      </c>
      <c r="F140">
        <f t="shared" si="46"/>
        <v>2.274442720261346E-21</v>
      </c>
      <c r="G140">
        <f t="shared" si="47"/>
        <v>1.6676153841283804E-17</v>
      </c>
      <c r="H140">
        <f t="shared" si="48"/>
        <v>4.4980295059586374E-14</v>
      </c>
      <c r="I140">
        <f t="shared" si="49"/>
        <v>4.4632809488085602E-11</v>
      </c>
      <c r="J140" s="2">
        <f t="shared" si="50"/>
        <v>6.9240108415380774E-31</v>
      </c>
      <c r="K140" s="2">
        <f t="shared" si="51"/>
        <v>2.869032158238715E-26</v>
      </c>
      <c r="L140" s="2">
        <f t="shared" si="52"/>
        <v>1.738130248170103E-21</v>
      </c>
      <c r="M140" s="2">
        <f t="shared" si="53"/>
        <v>3.7493079374908671E-17</v>
      </c>
      <c r="N140" s="2">
        <f t="shared" si="54"/>
        <v>1.6544284390756246E-13</v>
      </c>
      <c r="O140" s="2">
        <f t="shared" si="55"/>
        <v>2.1331106655711278E-10</v>
      </c>
      <c r="P140" s="2">
        <f t="shared" si="63"/>
        <v>1.3009616199225725E-24</v>
      </c>
      <c r="Q140" s="2">
        <f t="shared" si="63"/>
        <v>1.3009616199225725E-24</v>
      </c>
      <c r="R140" s="2">
        <f t="shared" si="63"/>
        <v>1.3009616199225725E-24</v>
      </c>
      <c r="S140" s="2">
        <f t="shared" si="63"/>
        <v>7.1429769505647819E-18</v>
      </c>
      <c r="T140" s="2">
        <f t="shared" si="63"/>
        <v>6.810941477411359E-14</v>
      </c>
      <c r="U140" s="2">
        <f t="shared" si="63"/>
        <v>1.3091449828687985E-10</v>
      </c>
      <c r="V140" s="2">
        <f t="shared" si="59"/>
        <v>1.3009609275214884E-24</v>
      </c>
      <c r="W140" s="2">
        <f t="shared" si="60"/>
        <v>1.2722712983401854E-24</v>
      </c>
      <c r="X140" s="2">
        <f t="shared" si="61"/>
        <v>1.7368292865501803E-21</v>
      </c>
      <c r="Y140" s="2">
        <f t="shared" si="56"/>
        <v>3.0350102424343891E-17</v>
      </c>
      <c r="Z140" s="2">
        <f t="shared" si="57"/>
        <v>9.7333429133448868E-14</v>
      </c>
      <c r="AA140" s="2">
        <f t="shared" si="58"/>
        <v>8.2396568270232931E-11</v>
      </c>
    </row>
    <row r="141" spans="1:27">
      <c r="A141">
        <f t="shared" si="62"/>
        <v>134.56000000000464</v>
      </c>
      <c r="B141">
        <v>11.6000000000002</v>
      </c>
      <c r="C141">
        <f t="shared" si="64"/>
        <v>0.20000000000010054</v>
      </c>
      <c r="D141">
        <f t="shared" si="44"/>
        <v>4.1509674686787633E-31</v>
      </c>
      <c r="E141">
        <f t="shared" si="45"/>
        <v>1.3733716662339683E-26</v>
      </c>
      <c r="F141">
        <f t="shared" si="46"/>
        <v>3.3431999411546784E-22</v>
      </c>
      <c r="G141">
        <f t="shared" si="47"/>
        <v>2.9939334039311652E-18</v>
      </c>
      <c r="H141">
        <f t="shared" si="48"/>
        <v>9.8634180187790816E-15</v>
      </c>
      <c r="I141">
        <f t="shared" si="49"/>
        <v>1.1954137880719445E-11</v>
      </c>
      <c r="J141" s="2">
        <f t="shared" si="50"/>
        <v>6.8222447053566729E-32</v>
      </c>
      <c r="K141" s="2">
        <f t="shared" si="51"/>
        <v>3.4527399216688583E-27</v>
      </c>
      <c r="L141" s="2">
        <f t="shared" si="52"/>
        <v>2.5548750432957703E-22</v>
      </c>
      <c r="M141" s="2">
        <f t="shared" si="53"/>
        <v>6.7312753183464296E-18</v>
      </c>
      <c r="N141" s="2">
        <f t="shared" si="54"/>
        <v>3.6278817769296167E-14</v>
      </c>
      <c r="O141" s="2">
        <f t="shared" si="55"/>
        <v>5.7131736279961024E-11</v>
      </c>
      <c r="P141" s="2">
        <f t="shared" si="63"/>
        <v>1.5931111326975822E-25</v>
      </c>
      <c r="Q141" s="2">
        <f t="shared" si="63"/>
        <v>1.5931111326975822E-25</v>
      </c>
      <c r="R141" s="2">
        <f t="shared" si="63"/>
        <v>1.5931111326975822E-25</v>
      </c>
      <c r="S141" s="2">
        <f t="shared" si="63"/>
        <v>1.2089309141859622E-18</v>
      </c>
      <c r="T141" s="2">
        <f t="shared" si="63"/>
        <v>1.4404283308998409E-14</v>
      </c>
      <c r="U141" s="2">
        <f t="shared" si="63"/>
        <v>3.4219716875415023E-11</v>
      </c>
      <c r="V141" s="2">
        <f t="shared" si="59"/>
        <v>1.5931104504731117E-25</v>
      </c>
      <c r="W141" s="2">
        <f t="shared" si="60"/>
        <v>1.5585837334808935E-25</v>
      </c>
      <c r="X141" s="2">
        <f t="shared" si="61"/>
        <v>2.5532819321630728E-22</v>
      </c>
      <c r="Y141" s="2">
        <f t="shared" si="56"/>
        <v>5.5223444041604675E-18</v>
      </c>
      <c r="Z141" s="2">
        <f t="shared" si="57"/>
        <v>2.1874534460297757E-14</v>
      </c>
      <c r="AA141" s="2">
        <f t="shared" si="58"/>
        <v>2.2912019404546001E-11</v>
      </c>
    </row>
    <row r="142" spans="1:27">
      <c r="A142">
        <f t="shared" si="62"/>
        <v>139.2400000000047</v>
      </c>
      <c r="B142">
        <v>11.8000000000002</v>
      </c>
      <c r="C142">
        <f t="shared" si="64"/>
        <v>0.19999999999999929</v>
      </c>
      <c r="D142">
        <f t="shared" si="44"/>
        <v>3.9307572495773555E-32</v>
      </c>
      <c r="E142">
        <f t="shared" si="45"/>
        <v>1.5884511885112747E-27</v>
      </c>
      <c r="F142">
        <f t="shared" si="46"/>
        <v>4.7228813751777513E-23</v>
      </c>
      <c r="G142">
        <f t="shared" si="47"/>
        <v>5.1658967199590335E-19</v>
      </c>
      <c r="H142">
        <f t="shared" si="48"/>
        <v>2.0786909200784452E-15</v>
      </c>
      <c r="I142">
        <f t="shared" si="49"/>
        <v>3.0770860184633885E-12</v>
      </c>
      <c r="J142" s="2">
        <f t="shared" si="50"/>
        <v>6.4603223311954994E-33</v>
      </c>
      <c r="K142" s="2">
        <f t="shared" si="51"/>
        <v>3.9934629256148351E-28</v>
      </c>
      <c r="L142" s="2">
        <f t="shared" si="52"/>
        <v>3.6092282753871268E-23</v>
      </c>
      <c r="M142" s="2">
        <f t="shared" si="53"/>
        <v>1.161451121208256E-18</v>
      </c>
      <c r="N142" s="2">
        <f t="shared" si="54"/>
        <v>7.6456709980898925E-15</v>
      </c>
      <c r="O142" s="2">
        <f t="shared" si="55"/>
        <v>1.4706143485357333E-11</v>
      </c>
      <c r="P142" s="2">
        <f t="shared" si="63"/>
        <v>1.8743724023377743E-26</v>
      </c>
      <c r="Q142" s="2">
        <f t="shared" si="63"/>
        <v>1.8743724023377743E-26</v>
      </c>
      <c r="R142" s="2">
        <f t="shared" si="63"/>
        <v>1.8743724023377743E-26</v>
      </c>
      <c r="S142" s="2">
        <f t="shared" si="63"/>
        <v>1.9658570692877804E-19</v>
      </c>
      <c r="T142" s="2">
        <f t="shared" si="63"/>
        <v>2.9268763900427072E-15</v>
      </c>
      <c r="U142" s="2">
        <f t="shared" si="63"/>
        <v>8.5939594270854774E-12</v>
      </c>
      <c r="V142" s="2">
        <f t="shared" si="59"/>
        <v>1.874371756305541E-26</v>
      </c>
      <c r="W142" s="2">
        <f t="shared" si="60"/>
        <v>1.834437773081626E-26</v>
      </c>
      <c r="X142" s="2">
        <f t="shared" si="61"/>
        <v>3.6073539029847889E-23</v>
      </c>
      <c r="Y142" s="2">
        <f t="shared" si="56"/>
        <v>9.6486541427947788E-19</v>
      </c>
      <c r="Z142" s="2">
        <f t="shared" si="57"/>
        <v>4.7187946080471853E-15</v>
      </c>
      <c r="AA142" s="2">
        <f t="shared" si="58"/>
        <v>6.1121840582718556E-12</v>
      </c>
    </row>
    <row r="143" spans="1:27">
      <c r="A143">
        <f t="shared" si="62"/>
        <v>144.00000000000483</v>
      </c>
      <c r="B143">
        <v>12.000000000000201</v>
      </c>
      <c r="C143">
        <f t="shared" si="64"/>
        <v>0.20000000000000107</v>
      </c>
      <c r="D143">
        <f t="shared" si="44"/>
        <v>3.5773062260963995E-33</v>
      </c>
      <c r="E143">
        <f t="shared" si="45"/>
        <v>1.7656827113205205E-28</v>
      </c>
      <c r="F143">
        <f t="shared" si="46"/>
        <v>6.4121655222423945E-24</v>
      </c>
      <c r="G143">
        <f t="shared" si="47"/>
        <v>8.5664779763751589E-20</v>
      </c>
      <c r="H143">
        <f t="shared" si="48"/>
        <v>4.2102259029405787E-16</v>
      </c>
      <c r="I143">
        <f t="shared" si="49"/>
        <v>7.6122670069596575E-13</v>
      </c>
      <c r="J143" s="2">
        <f t="shared" si="50"/>
        <v>5.879414532774867E-34</v>
      </c>
      <c r="K143" s="2">
        <f t="shared" si="51"/>
        <v>4.4390337563133317E-29</v>
      </c>
      <c r="L143" s="2">
        <f t="shared" si="52"/>
        <v>4.9001800534252669E-24</v>
      </c>
      <c r="M143" s="2">
        <f t="shared" si="53"/>
        <v>1.9260054913652361E-19</v>
      </c>
      <c r="N143" s="2">
        <f t="shared" si="54"/>
        <v>1.5485708707624909E-15</v>
      </c>
      <c r="O143" s="2">
        <f t="shared" si="55"/>
        <v>3.6380877941495965E-12</v>
      </c>
      <c r="P143" s="2">
        <f t="shared" si="63"/>
        <v>2.1188192535046716E-27</v>
      </c>
      <c r="Q143" s="2">
        <f t="shared" si="63"/>
        <v>2.1188192535046716E-27</v>
      </c>
      <c r="R143" s="2">
        <f t="shared" si="63"/>
        <v>2.1188192535046716E-27</v>
      </c>
      <c r="S143" s="2">
        <f t="shared" si="63"/>
        <v>3.07135922694052E-20</v>
      </c>
      <c r="T143" s="2">
        <f t="shared" si="63"/>
        <v>5.7140670060629113E-16</v>
      </c>
      <c r="U143" s="2">
        <f t="shared" si="63"/>
        <v>2.0736640888888651E-12</v>
      </c>
      <c r="V143" s="2">
        <f t="shared" si="59"/>
        <v>2.1188186655632182E-27</v>
      </c>
      <c r="W143" s="2">
        <f t="shared" si="60"/>
        <v>2.0744289159415382E-27</v>
      </c>
      <c r="X143" s="2">
        <f t="shared" si="61"/>
        <v>4.8980612341717621E-24</v>
      </c>
      <c r="Y143" s="2">
        <f t="shared" si="56"/>
        <v>1.618869568671184E-19</v>
      </c>
      <c r="Z143" s="2">
        <f t="shared" si="57"/>
        <v>9.7716417015619991E-16</v>
      </c>
      <c r="AA143" s="2">
        <f t="shared" si="58"/>
        <v>1.5644237052607314E-12</v>
      </c>
    </row>
    <row r="144" spans="1:27">
      <c r="A144">
        <f t="shared" si="62"/>
        <v>148.84000000000489</v>
      </c>
      <c r="B144">
        <v>12.2000000000002</v>
      </c>
      <c r="C144">
        <f t="shared" si="64"/>
        <v>0.19999999999999929</v>
      </c>
      <c r="D144">
        <f t="shared" si="44"/>
        <v>3.12885104038048E-34</v>
      </c>
      <c r="E144">
        <f t="shared" si="45"/>
        <v>1.8862546794272006E-29</v>
      </c>
      <c r="F144">
        <f t="shared" si="46"/>
        <v>8.366643929741841E-25</v>
      </c>
      <c r="G144">
        <f t="shared" si="47"/>
        <v>1.3652360921121516E-20</v>
      </c>
      <c r="H144">
        <f t="shared" si="48"/>
        <v>8.195392416787381E-17</v>
      </c>
      <c r="I144">
        <f t="shared" si="49"/>
        <v>1.809827838634366E-13</v>
      </c>
      <c r="J144" s="2">
        <f t="shared" si="50"/>
        <v>5.1423644259201401E-35</v>
      </c>
      <c r="K144" s="2">
        <f t="shared" si="51"/>
        <v>4.7421590194532779E-30</v>
      </c>
      <c r="L144" s="2">
        <f t="shared" si="52"/>
        <v>6.3937934160338321E-25</v>
      </c>
      <c r="M144" s="2">
        <f t="shared" si="53"/>
        <v>3.0694670758152723E-20</v>
      </c>
      <c r="N144" s="2">
        <f t="shared" si="54"/>
        <v>3.0143622370098434E-16</v>
      </c>
      <c r="O144" s="2">
        <f t="shared" si="55"/>
        <v>8.649608011947034E-13</v>
      </c>
      <c r="P144" s="2">
        <f t="shared" si="63"/>
        <v>2.3012307088429886E-28</v>
      </c>
      <c r="Q144" s="2">
        <f t="shared" si="63"/>
        <v>2.3012307088429886E-28</v>
      </c>
      <c r="R144" s="2">
        <f t="shared" si="63"/>
        <v>2.3012307088429886E-28</v>
      </c>
      <c r="S144" s="2">
        <f t="shared" si="63"/>
        <v>4.6103883732863044E-21</v>
      </c>
      <c r="T144" s="2">
        <f t="shared" si="63"/>
        <v>1.0718018368763107E-16</v>
      </c>
      <c r="U144" s="2">
        <f t="shared" si="63"/>
        <v>4.8074163395142482E-13</v>
      </c>
      <c r="V144" s="2">
        <f t="shared" si="59"/>
        <v>2.3012301946065459E-28</v>
      </c>
      <c r="W144" s="2">
        <f t="shared" si="60"/>
        <v>2.253809118648456E-28</v>
      </c>
      <c r="X144" s="2">
        <f t="shared" si="61"/>
        <v>6.3914921853249891E-25</v>
      </c>
      <c r="Y144" s="2">
        <f t="shared" si="56"/>
        <v>2.6084282384866419E-20</v>
      </c>
      <c r="Z144" s="2">
        <f t="shared" si="57"/>
        <v>1.9425604001335327E-16</v>
      </c>
      <c r="AA144" s="2">
        <f t="shared" si="58"/>
        <v>3.8421916724327858E-13</v>
      </c>
    </row>
    <row r="145" spans="1:27">
      <c r="A145">
        <f t="shared" si="62"/>
        <v>153.76000000000494</v>
      </c>
      <c r="B145">
        <v>12.400000000000199</v>
      </c>
      <c r="C145">
        <f t="shared" si="64"/>
        <v>0.19999999999999929</v>
      </c>
      <c r="D145">
        <f t="shared" si="44"/>
        <v>2.6300173142509844E-35</v>
      </c>
      <c r="E145">
        <f t="shared" si="45"/>
        <v>1.9365688710030407E-30</v>
      </c>
      <c r="F145">
        <f t="shared" si="46"/>
        <v>1.0491625967106467E-25</v>
      </c>
      <c r="G145">
        <f t="shared" si="47"/>
        <v>2.0910199202382935E-21</v>
      </c>
      <c r="H145">
        <f t="shared" si="48"/>
        <v>1.5331302725038379E-17</v>
      </c>
      <c r="I145">
        <f t="shared" si="49"/>
        <v>4.1352851909589023E-14</v>
      </c>
      <c r="J145" s="2">
        <f t="shared" si="50"/>
        <v>4.3225156141385571E-36</v>
      </c>
      <c r="K145" s="2">
        <f t="shared" si="51"/>
        <v>4.8686519580740191E-31</v>
      </c>
      <c r="L145" s="2">
        <f t="shared" si="52"/>
        <v>8.017705736647115E-26</v>
      </c>
      <c r="M145" s="2">
        <f t="shared" si="53"/>
        <v>4.7012504556011009E-21</v>
      </c>
      <c r="N145" s="2">
        <f t="shared" si="54"/>
        <v>5.6390344266928782E-17</v>
      </c>
      <c r="O145" s="2">
        <f t="shared" si="55"/>
        <v>1.9763535047838471E-13</v>
      </c>
      <c r="P145" s="2">
        <f t="shared" si="63"/>
        <v>2.4013454000030756E-29</v>
      </c>
      <c r="Q145" s="2">
        <f t="shared" si="63"/>
        <v>2.4013454000030756E-29</v>
      </c>
      <c r="R145" s="2">
        <f t="shared" si="63"/>
        <v>2.4013454000030756E-29</v>
      </c>
      <c r="S145" s="2">
        <f t="shared" si="63"/>
        <v>6.6492494925540434E-22</v>
      </c>
      <c r="T145" s="2">
        <f t="shared" si="63"/>
        <v>1.931576379364144E-17</v>
      </c>
      <c r="U145" s="2">
        <f t="shared" si="63"/>
        <v>1.0708121355348459E-13</v>
      </c>
      <c r="V145" s="2">
        <f t="shared" si="59"/>
        <v>2.4013449677515143E-29</v>
      </c>
      <c r="W145" s="2">
        <f t="shared" si="60"/>
        <v>2.3526588804223356E-29</v>
      </c>
      <c r="X145" s="2">
        <f t="shared" si="61"/>
        <v>8.0153043912471117E-26</v>
      </c>
      <c r="Y145" s="2">
        <f t="shared" si="56"/>
        <v>4.0363255063456966E-21</v>
      </c>
      <c r="Z145" s="2">
        <f t="shared" si="57"/>
        <v>3.7074580473287342E-17</v>
      </c>
      <c r="AA145" s="2">
        <f t="shared" si="58"/>
        <v>9.0554136924900123E-14</v>
      </c>
    </row>
    <row r="146" spans="1:27">
      <c r="A146">
        <f t="shared" si="62"/>
        <v>158.76000000000505</v>
      </c>
      <c r="B146">
        <v>12.6000000000002</v>
      </c>
      <c r="C146">
        <f t="shared" si="64"/>
        <v>0.20000000000000107</v>
      </c>
      <c r="D146">
        <f t="shared" si="44"/>
        <v>2.1245822210331441E-36</v>
      </c>
      <c r="E146">
        <f t="shared" si="45"/>
        <v>1.910762803064334E-31</v>
      </c>
      <c r="F146">
        <f t="shared" si="46"/>
        <v>1.2643739148393308E-26</v>
      </c>
      <c r="G146">
        <f t="shared" si="47"/>
        <v>3.077866612491613E-22</v>
      </c>
      <c r="H146">
        <f t="shared" si="48"/>
        <v>2.7563196417144099E-18</v>
      </c>
      <c r="I146">
        <f t="shared" si="49"/>
        <v>9.0806070649077376E-15</v>
      </c>
      <c r="J146" s="2">
        <f t="shared" si="50"/>
        <v>3.4918172493295414E-37</v>
      </c>
      <c r="K146" s="2">
        <f t="shared" si="51"/>
        <v>4.8037739332946061E-32</v>
      </c>
      <c r="L146" s="2">
        <f t="shared" si="52"/>
        <v>9.6623516908219582E-27</v>
      </c>
      <c r="M146" s="2">
        <f t="shared" si="53"/>
        <v>6.9199827673600669E-22</v>
      </c>
      <c r="N146" s="2">
        <f t="shared" si="54"/>
        <v>1.0138069562225299E-17</v>
      </c>
      <c r="O146" s="2">
        <f t="shared" si="55"/>
        <v>4.3398432682544646E-14</v>
      </c>
      <c r="P146" s="2">
        <f t="shared" si="63"/>
        <v>2.4075611318337241E-30</v>
      </c>
      <c r="Q146" s="2">
        <f t="shared" si="63"/>
        <v>2.4075611318337241E-30</v>
      </c>
      <c r="R146" s="2">
        <f t="shared" si="63"/>
        <v>2.4075611318337241E-30</v>
      </c>
      <c r="S146" s="2">
        <f t="shared" si="63"/>
        <v>9.2137403003113496E-23</v>
      </c>
      <c r="T146" s="2">
        <f t="shared" si="63"/>
        <v>3.3445484800164631E-18</v>
      </c>
      <c r="U146" s="2">
        <f t="shared" si="63"/>
        <v>2.2916223768616343E-14</v>
      </c>
      <c r="V146" s="2">
        <f t="shared" si="59"/>
        <v>2.4075607826519993E-30</v>
      </c>
      <c r="W146" s="2">
        <f t="shared" si="60"/>
        <v>2.3595233925007781E-30</v>
      </c>
      <c r="X146" s="2">
        <f t="shared" si="61"/>
        <v>9.6599441296901244E-27</v>
      </c>
      <c r="Y146" s="2">
        <f t="shared" si="56"/>
        <v>5.9986087373289321E-22</v>
      </c>
      <c r="Z146" s="2">
        <f t="shared" si="57"/>
        <v>6.7935210822088365E-18</v>
      </c>
      <c r="AA146" s="2">
        <f t="shared" si="58"/>
        <v>2.0482208913928303E-14</v>
      </c>
    </row>
    <row r="147" spans="1:27">
      <c r="A147">
        <f t="shared" si="62"/>
        <v>163.84000000000512</v>
      </c>
      <c r="B147">
        <v>12.8000000000002</v>
      </c>
      <c r="C147">
        <f t="shared" si="64"/>
        <v>0.19999999999999929</v>
      </c>
      <c r="D147">
        <f t="shared" si="44"/>
        <v>1.6494005472540191E-37</v>
      </c>
      <c r="E147">
        <f t="shared" si="45"/>
        <v>1.8118334197408743E-32</v>
      </c>
      <c r="F147">
        <f t="shared" si="46"/>
        <v>1.4643534393263633E-27</v>
      </c>
      <c r="G147">
        <f t="shared" si="47"/>
        <v>4.3539062677419953E-23</v>
      </c>
      <c r="H147">
        <f t="shared" si="48"/>
        <v>4.7623110387122408E-19</v>
      </c>
      <c r="I147">
        <f t="shared" si="49"/>
        <v>1.9162931919473194E-15</v>
      </c>
      <c r="J147" s="2">
        <f t="shared" si="50"/>
        <v>2.7108413244437673E-38</v>
      </c>
      <c r="K147" s="2">
        <f t="shared" si="51"/>
        <v>4.5550594449844913E-33</v>
      </c>
      <c r="L147" s="2">
        <f t="shared" si="52"/>
        <v>1.1190596202891468E-27</v>
      </c>
      <c r="M147" s="2">
        <f t="shared" si="53"/>
        <v>9.7889090518725955E-23</v>
      </c>
      <c r="N147" s="2">
        <f t="shared" si="54"/>
        <v>1.7516343118096391E-18</v>
      </c>
      <c r="O147" s="2">
        <f t="shared" si="55"/>
        <v>9.1584318643336567E-15</v>
      </c>
      <c r="P147" s="2">
        <f t="shared" si="63"/>
        <v>2.3191467772506791E-31</v>
      </c>
      <c r="Q147" s="2">
        <f t="shared" si="63"/>
        <v>2.3191467772506791E-31</v>
      </c>
      <c r="R147" s="2">
        <f t="shared" si="63"/>
        <v>2.3191467772506791E-31</v>
      </c>
      <c r="S147" s="2">
        <f t="shared" si="63"/>
        <v>1.2266693837577182E-23</v>
      </c>
      <c r="T147" s="2">
        <f t="shared" si="63"/>
        <v>5.5640538673648155E-19</v>
      </c>
      <c r="U147" s="2">
        <f t="shared" si="63"/>
        <v>4.7119540317319343E-15</v>
      </c>
      <c r="V147" s="2">
        <f t="shared" si="59"/>
        <v>2.3191465061665467E-31</v>
      </c>
      <c r="W147" s="2">
        <f t="shared" si="60"/>
        <v>2.273596182800834E-31</v>
      </c>
      <c r="X147" s="2">
        <f t="shared" si="61"/>
        <v>1.1188277056114216E-27</v>
      </c>
      <c r="Y147" s="2">
        <f t="shared" si="56"/>
        <v>8.5622396681148777E-23</v>
      </c>
      <c r="Z147" s="2">
        <f t="shared" si="57"/>
        <v>1.1952289250731576E-18</v>
      </c>
      <c r="AA147" s="2">
        <f t="shared" si="58"/>
        <v>4.4464778326017225E-15</v>
      </c>
    </row>
    <row r="148" spans="1:27">
      <c r="A148">
        <f t="shared" si="62"/>
        <v>169.00000000000523</v>
      </c>
      <c r="B148">
        <v>13.000000000000201</v>
      </c>
      <c r="C148">
        <f t="shared" si="64"/>
        <v>0.20000000000000107</v>
      </c>
      <c r="D148">
        <f t="shared" si="44"/>
        <v>1.230588885690119E-38</v>
      </c>
      <c r="E148">
        <f t="shared" si="45"/>
        <v>1.6510644120529295E-33</v>
      </c>
      <c r="F148">
        <f t="shared" si="46"/>
        <v>1.6298609642343376E-28</v>
      </c>
      <c r="G148">
        <f t="shared" si="47"/>
        <v>5.918922020531449E-24</v>
      </c>
      <c r="H148">
        <f t="shared" si="48"/>
        <v>7.9075181320386183E-20</v>
      </c>
      <c r="I148">
        <f t="shared" si="49"/>
        <v>3.8863623719451547E-16</v>
      </c>
      <c r="J148" s="2">
        <f t="shared" si="50"/>
        <v>2.0225112755562979E-39</v>
      </c>
      <c r="K148" s="2">
        <f t="shared" si="51"/>
        <v>4.1508763788423012E-34</v>
      </c>
      <c r="L148" s="2">
        <f t="shared" si="52"/>
        <v>1.2455405524223867E-28</v>
      </c>
      <c r="M148" s="2">
        <f t="shared" si="53"/>
        <v>1.3307541729454094E-23</v>
      </c>
      <c r="N148" s="2">
        <f t="shared" si="54"/>
        <v>2.908478671120383E-19</v>
      </c>
      <c r="O148" s="2">
        <f t="shared" si="55"/>
        <v>1.8573872272332488E-15</v>
      </c>
      <c r="P148" s="2">
        <f t="shared" si="63"/>
        <v>2.1463837356578754E-32</v>
      </c>
      <c r="Q148" s="2">
        <f t="shared" si="63"/>
        <v>2.1463837356578754E-32</v>
      </c>
      <c r="R148" s="2">
        <f t="shared" si="63"/>
        <v>2.1463837356578754E-32</v>
      </c>
      <c r="S148" s="2">
        <f t="shared" si="63"/>
        <v>1.569088016344594E-24</v>
      </c>
      <c r="T148" s="2">
        <f t="shared" si="63"/>
        <v>8.8935136701971763E-20</v>
      </c>
      <c r="U148" s="2">
        <f t="shared" si="63"/>
        <v>9.3086618947165151E-16</v>
      </c>
      <c r="V148" s="2">
        <f t="shared" si="59"/>
        <v>2.1463835334067479E-32</v>
      </c>
      <c r="W148" s="2">
        <f t="shared" si="60"/>
        <v>2.1048749718694523E-32</v>
      </c>
      <c r="X148" s="2">
        <f t="shared" si="61"/>
        <v>1.2453259140488208E-28</v>
      </c>
      <c r="Y148" s="2">
        <f t="shared" si="56"/>
        <v>1.17384537131095E-23</v>
      </c>
      <c r="Z148" s="2">
        <f t="shared" si="57"/>
        <v>2.0191273041006653E-19</v>
      </c>
      <c r="AA148" s="2">
        <f t="shared" si="58"/>
        <v>9.2652103776159725E-16</v>
      </c>
    </row>
    <row r="149" spans="1:27">
      <c r="A149">
        <f t="shared" si="62"/>
        <v>174.24000000000527</v>
      </c>
      <c r="B149">
        <v>13.2000000000002</v>
      </c>
      <c r="C149">
        <f t="shared" si="64"/>
        <v>0.19999999999999929</v>
      </c>
      <c r="D149">
        <f t="shared" si="44"/>
        <v>8.8232963632137706E-40</v>
      </c>
      <c r="E149">
        <f t="shared" si="45"/>
        <v>1.4459084353322967E-34</v>
      </c>
      <c r="F149">
        <f t="shared" si="46"/>
        <v>1.7433565976082984E-29</v>
      </c>
      <c r="G149">
        <f t="shared" si="47"/>
        <v>7.7328072683977714E-25</v>
      </c>
      <c r="H149">
        <f t="shared" si="48"/>
        <v>1.26180911543699E-20</v>
      </c>
      <c r="I149">
        <f t="shared" si="49"/>
        <v>7.5745293549095587E-17</v>
      </c>
      <c r="J149" s="2">
        <f t="shared" si="50"/>
        <v>1.4501363200730567E-40</v>
      </c>
      <c r="K149" s="2">
        <f t="shared" si="51"/>
        <v>3.6351017721513682E-35</v>
      </c>
      <c r="L149" s="2">
        <f t="shared" si="52"/>
        <v>1.3322739714024164E-29</v>
      </c>
      <c r="M149" s="2">
        <f t="shared" si="53"/>
        <v>1.7385708926908563E-24</v>
      </c>
      <c r="N149" s="2">
        <f t="shared" si="54"/>
        <v>4.6410831287308385E-20</v>
      </c>
      <c r="O149" s="2">
        <f t="shared" si="55"/>
        <v>3.6200520511603125E-16</v>
      </c>
      <c r="P149" s="2">
        <f t="shared" si="63"/>
        <v>1.9085991346321242E-33</v>
      </c>
      <c r="Q149" s="2">
        <f t="shared" si="63"/>
        <v>1.9085991346321242E-33</v>
      </c>
      <c r="R149" s="2">
        <f t="shared" si="63"/>
        <v>1.9085991346321242E-33</v>
      </c>
      <c r="S149" s="2">
        <f t="shared" si="63"/>
        <v>1.9283919324952906E-25</v>
      </c>
      <c r="T149" s="2">
        <f t="shared" si="63"/>
        <v>1.3657891199452025E-20</v>
      </c>
      <c r="U149" s="2">
        <f t="shared" si="63"/>
        <v>1.7668581674974048E-16</v>
      </c>
      <c r="V149" s="2">
        <f t="shared" si="59"/>
        <v>1.9085989896184923E-33</v>
      </c>
      <c r="W149" s="2">
        <f t="shared" si="60"/>
        <v>1.8722481169106105E-33</v>
      </c>
      <c r="X149" s="2">
        <f t="shared" si="61"/>
        <v>1.3320831114889532E-29</v>
      </c>
      <c r="Y149" s="2">
        <f t="shared" si="56"/>
        <v>1.5457316994413273E-24</v>
      </c>
      <c r="Z149" s="2">
        <f t="shared" si="57"/>
        <v>3.275294008785636E-20</v>
      </c>
      <c r="AA149" s="2">
        <f t="shared" si="58"/>
        <v>1.8531938836629077E-16</v>
      </c>
    </row>
    <row r="150" spans="1:27">
      <c r="A150">
        <f t="shared" si="62"/>
        <v>179.56000000000535</v>
      </c>
      <c r="B150">
        <v>13.400000000000199</v>
      </c>
      <c r="C150">
        <f t="shared" si="64"/>
        <v>0.19999999999999929</v>
      </c>
      <c r="D150">
        <f t="shared" si="44"/>
        <v>6.0796233992789589E-41</v>
      </c>
      <c r="E150">
        <f t="shared" si="45"/>
        <v>1.2168736827159368E-35</v>
      </c>
      <c r="F150">
        <f t="shared" si="46"/>
        <v>1.7920488059724177E-30</v>
      </c>
      <c r="G150">
        <f t="shared" si="47"/>
        <v>9.7086688053821164E-26</v>
      </c>
      <c r="H150">
        <f t="shared" si="48"/>
        <v>1.9349736575339455E-21</v>
      </c>
      <c r="I150">
        <f t="shared" si="49"/>
        <v>1.4187175656005681E-17</v>
      </c>
      <c r="J150" s="2">
        <f t="shared" si="50"/>
        <v>9.9920509758885866E-42</v>
      </c>
      <c r="K150" s="2">
        <f t="shared" si="51"/>
        <v>3.0592944701290645E-36</v>
      </c>
      <c r="L150" s="2">
        <f t="shared" si="52"/>
        <v>1.3694845810405224E-30</v>
      </c>
      <c r="M150" s="2">
        <f t="shared" si="53"/>
        <v>2.1828048218393532E-25</v>
      </c>
      <c r="N150" s="2">
        <f t="shared" si="54"/>
        <v>7.1170619126565049E-21</v>
      </c>
      <c r="O150" s="2">
        <f t="shared" si="55"/>
        <v>6.7803967649034536E-17</v>
      </c>
      <c r="P150" s="2">
        <f t="shared" si="63"/>
        <v>1.6306107348356364E-34</v>
      </c>
      <c r="Q150" s="2">
        <f t="shared" si="63"/>
        <v>1.6306107348356364E-34</v>
      </c>
      <c r="R150" s="2">
        <f t="shared" si="63"/>
        <v>1.6306107348356364E-34</v>
      </c>
      <c r="S150" s="2">
        <f t="shared" si="63"/>
        <v>2.2770445469362841E-26</v>
      </c>
      <c r="T150" s="2">
        <f t="shared" si="63"/>
        <v>2.015218499413938E-21</v>
      </c>
      <c r="U150" s="2">
        <f t="shared" si="63"/>
        <v>3.2221395170605639E-17</v>
      </c>
      <c r="V150" s="2">
        <f t="shared" si="59"/>
        <v>1.6306106349151265E-34</v>
      </c>
      <c r="W150" s="2">
        <f t="shared" si="60"/>
        <v>1.6000177901343458E-34</v>
      </c>
      <c r="X150" s="2">
        <f t="shared" si="61"/>
        <v>1.3693215199670389E-30</v>
      </c>
      <c r="Y150" s="2">
        <f t="shared" si="56"/>
        <v>1.9551003671457249E-25</v>
      </c>
      <c r="Z150" s="2">
        <f t="shared" si="57"/>
        <v>5.1018434132425673E-21</v>
      </c>
      <c r="AA150" s="2">
        <f t="shared" si="58"/>
        <v>3.5582572478428897E-17</v>
      </c>
    </row>
    <row r="151" spans="1:27">
      <c r="A151">
        <f t="shared" si="62"/>
        <v>184.96000000000544</v>
      </c>
      <c r="B151">
        <v>13.6000000000002</v>
      </c>
      <c r="C151">
        <f t="shared" si="64"/>
        <v>0.20000000000000107</v>
      </c>
      <c r="D151">
        <f t="shared" si="44"/>
        <v>4.0257561652173511E-42</v>
      </c>
      <c r="E151">
        <f t="shared" si="45"/>
        <v>9.8418147003892795E-37</v>
      </c>
      <c r="F151">
        <f t="shared" si="46"/>
        <v>1.7702655381130064E-31</v>
      </c>
      <c r="G151">
        <f t="shared" si="47"/>
        <v>1.1714052446305578E-26</v>
      </c>
      <c r="H151">
        <f t="shared" si="48"/>
        <v>2.8515528909848802E-22</v>
      </c>
      <c r="I151">
        <f t="shared" si="49"/>
        <v>2.5536490798236475E-18</v>
      </c>
      <c r="J151" s="2">
        <f t="shared" si="50"/>
        <v>6.6164560166868673E-43</v>
      </c>
      <c r="K151" s="2">
        <f t="shared" si="51"/>
        <v>2.4742920910028764E-37</v>
      </c>
      <c r="L151" s="2">
        <f t="shared" si="52"/>
        <v>1.3528377970027674E-31</v>
      </c>
      <c r="M151" s="2">
        <f t="shared" si="53"/>
        <v>2.6336762202558749E-26</v>
      </c>
      <c r="N151" s="2">
        <f t="shared" si="54"/>
        <v>1.0488348713862533E-21</v>
      </c>
      <c r="O151" s="2">
        <f t="shared" si="55"/>
        <v>1.2204510876134322E-17</v>
      </c>
      <c r="P151" s="2">
        <f t="shared" si="63"/>
        <v>1.3384867992509021E-35</v>
      </c>
      <c r="Q151" s="2">
        <f t="shared" si="63"/>
        <v>1.3384867992509021E-35</v>
      </c>
      <c r="R151" s="2">
        <f t="shared" si="63"/>
        <v>1.3384867992509021E-35</v>
      </c>
      <c r="S151" s="2">
        <f t="shared" si="63"/>
        <v>2.5833066910604858E-27</v>
      </c>
      <c r="T151" s="2">
        <f t="shared" si="63"/>
        <v>2.8568593168205101E-22</v>
      </c>
      <c r="U151" s="2">
        <f t="shared" si="63"/>
        <v>5.6456664320915824E-18</v>
      </c>
      <c r="V151" s="2">
        <f t="shared" si="59"/>
        <v>1.338486733086342E-35</v>
      </c>
      <c r="W151" s="2">
        <f t="shared" si="60"/>
        <v>1.3137438783408732E-35</v>
      </c>
      <c r="X151" s="2">
        <f t="shared" si="61"/>
        <v>1.3527039483228424E-31</v>
      </c>
      <c r="Y151" s="2">
        <f t="shared" si="56"/>
        <v>2.3753455511498263E-26</v>
      </c>
      <c r="Z151" s="2">
        <f t="shared" si="57"/>
        <v>7.6314893970420235E-22</v>
      </c>
      <c r="AA151" s="2">
        <f t="shared" si="58"/>
        <v>6.5588444440427394E-18</v>
      </c>
    </row>
    <row r="152" spans="1:27">
      <c r="A152">
        <f t="shared" si="62"/>
        <v>190.44000000000551</v>
      </c>
      <c r="B152">
        <v>13.8000000000002</v>
      </c>
      <c r="C152">
        <f t="shared" si="64"/>
        <v>0.19999999999999929</v>
      </c>
      <c r="D152">
        <f t="shared" si="44"/>
        <v>2.5617716090559821E-43</v>
      </c>
      <c r="E152">
        <f t="shared" si="45"/>
        <v>7.6493938423453792E-38</v>
      </c>
      <c r="F152">
        <f t="shared" si="46"/>
        <v>1.6805411429352503E-32</v>
      </c>
      <c r="G152">
        <f t="shared" si="47"/>
        <v>1.358240871259237E-27</v>
      </c>
      <c r="H152">
        <f t="shared" si="48"/>
        <v>4.0384058135577973E-23</v>
      </c>
      <c r="I152">
        <f t="shared" si="49"/>
        <v>4.4172160359070105E-19</v>
      </c>
      <c r="J152" s="2">
        <f t="shared" si="50"/>
        <v>4.2103516657474771E-44</v>
      </c>
      <c r="K152" s="2">
        <f t="shared" si="51"/>
        <v>1.9231041491090713E-38</v>
      </c>
      <c r="L152" s="2">
        <f t="shared" si="52"/>
        <v>1.28427036997198E-32</v>
      </c>
      <c r="M152" s="2">
        <f t="shared" si="53"/>
        <v>3.0537396860838314E-27</v>
      </c>
      <c r="N152" s="2">
        <f t="shared" si="54"/>
        <v>1.4853734102071925E-22</v>
      </c>
      <c r="O152" s="2">
        <f t="shared" si="55"/>
        <v>2.1110951218162292E-18</v>
      </c>
      <c r="P152" s="2">
        <f t="shared" si="63"/>
        <v>1.0556163502425886E-36</v>
      </c>
      <c r="Q152" s="2">
        <f t="shared" si="63"/>
        <v>1.0556163502425886E-36</v>
      </c>
      <c r="R152" s="2">
        <f t="shared" si="63"/>
        <v>1.0556163502425886E-36</v>
      </c>
      <c r="S152" s="2">
        <f t="shared" si="63"/>
        <v>2.8158442624819199E-28</v>
      </c>
      <c r="T152" s="2">
        <f t="shared" si="63"/>
        <v>3.8912021075502176E-23</v>
      </c>
      <c r="U152" s="2">
        <f t="shared" si="63"/>
        <v>9.5041724759809286E-19</v>
      </c>
      <c r="V152" s="2">
        <f t="shared" si="59"/>
        <v>1.0556163081390719E-36</v>
      </c>
      <c r="W152" s="2">
        <f t="shared" si="60"/>
        <v>1.0363853087514979E-36</v>
      </c>
      <c r="X152" s="2">
        <f t="shared" si="61"/>
        <v>1.2841648083369558E-32</v>
      </c>
      <c r="Y152" s="2">
        <f t="shared" si="56"/>
        <v>2.7721552598356394E-27</v>
      </c>
      <c r="Z152" s="2">
        <f t="shared" si="57"/>
        <v>1.0962531994521708E-22</v>
      </c>
      <c r="AA152" s="2">
        <f t="shared" si="58"/>
        <v>1.1606778742181363E-18</v>
      </c>
    </row>
    <row r="153" spans="1:27">
      <c r="A153">
        <f t="shared" si="62"/>
        <v>196.00000000000841</v>
      </c>
      <c r="B153">
        <v>14.0000000000003</v>
      </c>
      <c r="C153">
        <f t="shared" si="64"/>
        <v>0.20000000000010054</v>
      </c>
      <c r="D153">
        <f t="shared" si="44"/>
        <v>1.5665807991204789E-44</v>
      </c>
      <c r="E153">
        <f t="shared" si="45"/>
        <v>5.713448397843508E-39</v>
      </c>
      <c r="F153">
        <f t="shared" si="46"/>
        <v>1.533131239753762E-33</v>
      </c>
      <c r="G153">
        <f t="shared" si="47"/>
        <v>1.5134423239302197E-28</v>
      </c>
      <c r="H153">
        <f t="shared" si="48"/>
        <v>5.496141876202273E-24</v>
      </c>
      <c r="I153">
        <f t="shared" si="49"/>
        <v>7.3426954083149549E-20</v>
      </c>
      <c r="J153" s="2">
        <f t="shared" si="50"/>
        <v>2.5747244812099028E-45</v>
      </c>
      <c r="K153" s="2">
        <f t="shared" si="51"/>
        <v>1.4363956865168462E-39</v>
      </c>
      <c r="L153" s="2">
        <f t="shared" si="52"/>
        <v>1.1716196492846151E-33</v>
      </c>
      <c r="M153" s="2">
        <f t="shared" si="53"/>
        <v>3.4026798817354632E-28</v>
      </c>
      <c r="N153" s="2">
        <f t="shared" si="54"/>
        <v>2.0215459709941524E-23</v>
      </c>
      <c r="O153" s="2">
        <f>I153/I$3</f>
        <v>3.5092529619265491E-19</v>
      </c>
      <c r="P153" s="2">
        <f t="shared" si="63"/>
        <v>7.9988277569755518E-38</v>
      </c>
      <c r="Q153" s="2">
        <f t="shared" si="63"/>
        <v>7.9988277569755518E-38</v>
      </c>
      <c r="R153" s="2">
        <f t="shared" si="63"/>
        <v>7.9988277569755518E-38</v>
      </c>
      <c r="S153" s="2">
        <f t="shared" si="63"/>
        <v>2.9489642971443075E-29</v>
      </c>
      <c r="T153" s="2">
        <f t="shared" si="63"/>
        <v>5.0922174777554005E-24</v>
      </c>
      <c r="U153" s="2">
        <f t="shared" si="63"/>
        <v>1.5372398139447898E-19</v>
      </c>
      <c r="V153" s="2">
        <f t="shared" si="59"/>
        <v>7.9988274995031033E-38</v>
      </c>
      <c r="W153" s="2">
        <f t="shared" si="60"/>
        <v>7.8551881883238671E-38</v>
      </c>
      <c r="X153" s="2">
        <f t="shared" si="61"/>
        <v>1.1715396610070454E-33</v>
      </c>
      <c r="Y153" s="2">
        <f t="shared" si="56"/>
        <v>3.1077834520210322E-28</v>
      </c>
      <c r="Z153" s="2">
        <f t="shared" si="57"/>
        <v>1.5123242232186124E-23</v>
      </c>
      <c r="AA153" s="2">
        <f t="shared" si="58"/>
        <v>1.9720131479817593E-19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198A-ACF8-4119-A268-3ED5C728E548}">
  <sheetPr codeName="Sheet9"/>
  <dimension ref="A1:AA15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3" sqref="J3:O3"/>
    </sheetView>
  </sheetViews>
  <sheetFormatPr defaultRowHeight="14.4"/>
  <cols>
    <col min="15" max="15" width="9.6640625" customWidth="1"/>
    <col min="16" max="16" width="12" bestFit="1" customWidth="1"/>
    <col min="21" max="21" width="12" bestFit="1" customWidth="1"/>
  </cols>
  <sheetData>
    <row r="1" spans="1:27">
      <c r="D1" t="s">
        <v>32</v>
      </c>
      <c r="J1" t="s">
        <v>38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31</v>
      </c>
      <c r="D3">
        <f>SUMPRODUCT($C4:$C151,D4:D151)</f>
        <v>0.79899990809775634</v>
      </c>
      <c r="E3">
        <f t="shared" ref="E3:I3" si="0">SUMPRODUCT($C4:$C151,E4:E151)</f>
        <v>1.0421760806620908</v>
      </c>
      <c r="F3">
        <f t="shared" si="0"/>
        <v>1.5475877580197304</v>
      </c>
      <c r="G3">
        <f t="shared" si="0"/>
        <v>2.0518558382442702</v>
      </c>
      <c r="H3">
        <f t="shared" si="0"/>
        <v>2.5012955797388119</v>
      </c>
      <c r="I3">
        <f t="shared" si="0"/>
        <v>2.9098121144891449</v>
      </c>
      <c r="P3">
        <f t="shared" ref="P3:U3" si="1">(J$2 + SQRT(J$2^2+8/3))/2</f>
        <v>0.81649658092772603</v>
      </c>
      <c r="Q3">
        <f t="shared" si="1"/>
        <v>1.4574271077563381</v>
      </c>
      <c r="R3">
        <f t="shared" si="1"/>
        <v>2.2909944487358054</v>
      </c>
      <c r="S3">
        <f t="shared" si="1"/>
        <v>3.207825127659933</v>
      </c>
      <c r="T3">
        <f t="shared" si="1"/>
        <v>4.1602468994692874</v>
      </c>
      <c r="U3">
        <f t="shared" si="1"/>
        <v>5.1299556396765835</v>
      </c>
      <c r="V3" s="10">
        <f>SUMPRODUCT($C4:$C151,V4:V151)</f>
        <v>0.6519776180610557</v>
      </c>
      <c r="W3" s="10">
        <f t="shared" ref="W3:AA3" si="2">SUMPRODUCT($C4:$C151,W4:W151)</f>
        <v>0.16181833422840969</v>
      </c>
      <c r="X3" s="10">
        <f t="shared" si="2"/>
        <v>7.9151624019989555E-2</v>
      </c>
      <c r="Y3" s="10">
        <f t="shared" si="2"/>
        <v>3.789680781795933E-2</v>
      </c>
      <c r="Z3" s="10">
        <f t="shared" si="2"/>
        <v>2.0823638103802354E-2</v>
      </c>
      <c r="AA3" s="10">
        <f t="shared" si="2"/>
        <v>1.3256589260655175E-2</v>
      </c>
    </row>
    <row r="4" spans="1:27">
      <c r="A4">
        <f>POWER(B4,1/3)</f>
        <v>-1.4422495703074083</v>
      </c>
      <c r="B4">
        <v>-3</v>
      </c>
      <c r="C4">
        <v>0.1</v>
      </c>
      <c r="D4">
        <f>_xlfn.NORM.DIST($B4,J$2,1,FALSE)*$A4^2</f>
        <v>9.2186161878905198E-3</v>
      </c>
      <c r="E4">
        <f t="shared" ref="E4:I4" si="3">_xlfn.NORM.DIST($B4,K$2,1,FALSE)*$A4^2</f>
        <v>2.7837808764892222E-4</v>
      </c>
      <c r="F4">
        <f t="shared" si="3"/>
        <v>3.0925012120143896E-6</v>
      </c>
      <c r="G4">
        <f t="shared" si="3"/>
        <v>1.2638345626675919E-8</v>
      </c>
      <c r="H4">
        <f t="shared" si="3"/>
        <v>1.9000984149541273E-11</v>
      </c>
      <c r="I4">
        <f t="shared" si="3"/>
        <v>1.0509147350538006E-14</v>
      </c>
      <c r="J4" s="2">
        <f>D4/D$3</f>
        <v>1.1537693677384801E-2</v>
      </c>
      <c r="K4" s="2">
        <f t="shared" ref="K4:O4" si="4">E4/E$3</f>
        <v>2.6711233621104562E-4</v>
      </c>
      <c r="L4" s="2">
        <f t="shared" si="4"/>
        <v>1.9982719532309476E-6</v>
      </c>
      <c r="M4" s="2">
        <f t="shared" si="4"/>
        <v>6.1594705588528511E-9</v>
      </c>
      <c r="N4" s="2">
        <f t="shared" si="4"/>
        <v>7.5964569335405679E-12</v>
      </c>
      <c r="O4" s="2">
        <f t="shared" si="4"/>
        <v>3.611624028303636E-15</v>
      </c>
      <c r="P4" s="2">
        <f>_xlfn.NORM.DIST($B4,P$3,1,FALSE)</f>
        <v>2.7417016359478432E-4</v>
      </c>
      <c r="Q4" s="2">
        <f t="shared" ref="Q4:U19" si="5">_xlfn.NORM.DIST($B4,Q$3,1,FALSE)</f>
        <v>1.9341321436213679E-5</v>
      </c>
      <c r="R4" s="2">
        <f t="shared" si="5"/>
        <v>3.3262514840644178E-7</v>
      </c>
      <c r="S4" s="2">
        <f t="shared" si="5"/>
        <v>1.7087821023873361E-9</v>
      </c>
      <c r="T4" s="2">
        <f t="shared" si="5"/>
        <v>2.9373703785455694E-12</v>
      </c>
      <c r="U4" s="2">
        <f>_xlfn.NORM.DIST($B4,U$3,1,FALSE)</f>
        <v>1.771361588950384E-15</v>
      </c>
      <c r="V4" s="2">
        <f>ABS(P4-J4)</f>
        <v>1.1263523513790017E-2</v>
      </c>
      <c r="W4" s="2">
        <f t="shared" ref="W4:AA19" si="6">ABS(Q4-K4)</f>
        <v>2.4777101477483195E-4</v>
      </c>
      <c r="X4" s="2">
        <f t="shared" si="6"/>
        <v>1.6656468048245058E-6</v>
      </c>
      <c r="Y4" s="2">
        <f t="shared" si="6"/>
        <v>4.4506884564655154E-9</v>
      </c>
      <c r="Z4" s="2">
        <f t="shared" si="6"/>
        <v>4.6590865549949989E-12</v>
      </c>
      <c r="AA4" s="2">
        <f t="shared" si="6"/>
        <v>1.840262439353252E-15</v>
      </c>
    </row>
    <row r="5" spans="1:27">
      <c r="A5">
        <f t="shared" ref="A5:A68" si="7">POWER(B5,1/3)</f>
        <v>-1.4260431471424087</v>
      </c>
      <c r="B5">
        <v>-2.9</v>
      </c>
      <c r="C5">
        <f>B5-B4</f>
        <v>0.10000000000000009</v>
      </c>
      <c r="D5">
        <f>_xlfn.NORM.DIST($B5,J$2,1,FALSE)*$A5^2</f>
        <v>1.210506431866476E-2</v>
      </c>
      <c r="E5">
        <f t="shared" ref="E5" si="8">_xlfn.NORM.DIST($B5,K$2,1,FALSE)*$A5^2</f>
        <v>4.0398557939390995E-4</v>
      </c>
      <c r="F5">
        <f t="shared" ref="F5" si="9">_xlfn.NORM.DIST($B5,L$2,1,FALSE)*$A5^2</f>
        <v>4.959868274157059E-6</v>
      </c>
      <c r="G5">
        <f t="shared" ref="G5" si="10">_xlfn.NORM.DIST($B5,M$2,1,FALSE)*$A5^2</f>
        <v>2.2401646524926991E-8</v>
      </c>
      <c r="H5">
        <f t="shared" ref="H5" si="11">_xlfn.NORM.DIST($B5,N$2,1,FALSE)*$A5^2</f>
        <v>3.7221618714563958E-11</v>
      </c>
      <c r="I5">
        <f t="shared" ref="I5" si="12">_xlfn.NORM.DIST($B5,O$2,1,FALSE)*$A5^2</f>
        <v>2.2751817212989423E-14</v>
      </c>
      <c r="J5" s="2">
        <f t="shared" ref="J5:J68" si="13">D5/D$3</f>
        <v>1.5150269976230993E-2</v>
      </c>
      <c r="K5" s="2">
        <f t="shared" ref="K5:K68" si="14">E5/E$3</f>
        <v>3.8763658741549636E-4</v>
      </c>
      <c r="L5" s="2">
        <f t="shared" ref="L5:L68" si="15">F5/F$3</f>
        <v>3.2049027581502912E-6</v>
      </c>
      <c r="M5" s="2">
        <f t="shared" ref="M5:M68" si="16">G5/G$3</f>
        <v>1.091774875572916E-8</v>
      </c>
      <c r="N5" s="2">
        <f t="shared" ref="N5:N68" si="17">H5/H$3</f>
        <v>1.488093571030525E-11</v>
      </c>
      <c r="O5" s="2">
        <f t="shared" ref="O5:O68" si="18">I5/I$3</f>
        <v>7.8189987249344438E-15</v>
      </c>
      <c r="P5" s="2">
        <f t="shared" ref="P5:U36" si="19">_xlfn.NORM.DIST($B5,P$3,1,FALSE)</f>
        <v>3.9957385101620625E-4</v>
      </c>
      <c r="Q5" s="2">
        <f t="shared" si="5"/>
        <v>3.0053722345936377E-5</v>
      </c>
      <c r="R5" s="2">
        <f t="shared" si="5"/>
        <v>5.617829809024226E-7</v>
      </c>
      <c r="S5" s="2">
        <f t="shared" si="5"/>
        <v>3.1631343176895425E-9</v>
      </c>
      <c r="T5" s="2">
        <f t="shared" si="5"/>
        <v>5.9807109089438314E-12</v>
      </c>
      <c r="U5" s="2">
        <f t="shared" si="5"/>
        <v>3.9738844774574348E-15</v>
      </c>
      <c r="V5" s="2">
        <f t="shared" ref="V5:AA41" si="20">ABS(P5-J5)</f>
        <v>1.4750696125214787E-2</v>
      </c>
      <c r="W5" s="2">
        <f t="shared" si="6"/>
        <v>3.5758286506955999E-4</v>
      </c>
      <c r="X5" s="2">
        <f t="shared" si="6"/>
        <v>2.6431197772478687E-6</v>
      </c>
      <c r="Y5" s="2">
        <f t="shared" si="6"/>
        <v>7.7546144380396162E-9</v>
      </c>
      <c r="Z5" s="2">
        <f t="shared" si="6"/>
        <v>8.9002248013614199E-12</v>
      </c>
      <c r="AA5" s="2">
        <f t="shared" si="6"/>
        <v>3.8451142474770089E-15</v>
      </c>
    </row>
    <row r="6" spans="1:27">
      <c r="A6">
        <f t="shared" si="7"/>
        <v>-1.4094597464129783</v>
      </c>
      <c r="B6">
        <v>-2.8</v>
      </c>
      <c r="C6">
        <f t="shared" ref="C6:C69" si="21">B6-B5</f>
        <v>0.10000000000000009</v>
      </c>
      <c r="D6">
        <f t="shared" ref="D6:D69" si="22">_xlfn.NORM.DIST($B6,J$2,1,FALSE)*$A6^2</f>
        <v>1.5724652292304606E-2</v>
      </c>
      <c r="E6">
        <f t="shared" ref="E6:E69" si="23">_xlfn.NORM.DIST($B6,K$2,1,FALSE)*$A6^2</f>
        <v>5.7997498282336298E-4</v>
      </c>
      <c r="F6">
        <f t="shared" ref="F6:F69" si="24">_xlfn.NORM.DIST($B6,L$2,1,FALSE)*$A6^2</f>
        <v>7.8694247800390229E-6</v>
      </c>
      <c r="G6">
        <f t="shared" ref="G6:G69" si="25">_xlfn.NORM.DIST($B6,M$2,1,FALSE)*$A6^2</f>
        <v>3.9280972782931033E-8</v>
      </c>
      <c r="H6">
        <f t="shared" ref="H6:H69" si="26">_xlfn.NORM.DIST($B6,N$2,1,FALSE)*$A6^2</f>
        <v>7.2131837967638926E-11</v>
      </c>
      <c r="I6">
        <f t="shared" ref="I6:I69" si="27">_xlfn.NORM.DIST($B6,O$2,1,FALSE)*$A6^2</f>
        <v>4.8727853473139592E-14</v>
      </c>
      <c r="J6" s="2">
        <f t="shared" si="13"/>
        <v>1.9680418148910125E-2</v>
      </c>
      <c r="K6" s="2">
        <f t="shared" si="14"/>
        <v>5.5650383230337322E-4</v>
      </c>
      <c r="L6" s="2">
        <f t="shared" si="15"/>
        <v>5.0849618958660014E-6</v>
      </c>
      <c r="M6" s="2">
        <f t="shared" si="16"/>
        <v>1.9144119216749131E-8</v>
      </c>
      <c r="N6" s="2">
        <f t="shared" si="17"/>
        <v>2.8837790524209465E-11</v>
      </c>
      <c r="O6" s="2">
        <f t="shared" si="18"/>
        <v>1.6746048045680915E-14</v>
      </c>
      <c r="P6" s="2">
        <f t="shared" si="19"/>
        <v>5.7654204286437599E-4</v>
      </c>
      <c r="Q6" s="2">
        <f t="shared" si="5"/>
        <v>4.623463700122769E-5</v>
      </c>
      <c r="R6" s="2">
        <f t="shared" si="5"/>
        <v>9.3937528623240317E-7</v>
      </c>
      <c r="S6" s="2">
        <f t="shared" si="5"/>
        <v>5.7970311828024913E-9</v>
      </c>
      <c r="T6" s="2">
        <f t="shared" si="5"/>
        <v>1.2056020140936419E-11</v>
      </c>
      <c r="U6" s="2">
        <f t="shared" si="5"/>
        <v>8.8263329868965181E-15</v>
      </c>
      <c r="V6" s="2">
        <f t="shared" si="20"/>
        <v>1.9103876106045751E-2</v>
      </c>
      <c r="W6" s="2">
        <f t="shared" si="6"/>
        <v>5.1026919530214548E-4</v>
      </c>
      <c r="X6" s="2">
        <f t="shared" si="6"/>
        <v>4.1455866096335982E-6</v>
      </c>
      <c r="Y6" s="2">
        <f t="shared" si="6"/>
        <v>1.3347088033946641E-8</v>
      </c>
      <c r="Z6" s="2">
        <f t="shared" si="6"/>
        <v>1.6781770383273045E-11</v>
      </c>
      <c r="AA6" s="2">
        <f t="shared" si="6"/>
        <v>7.919715058784397E-15</v>
      </c>
    </row>
    <row r="7" spans="1:27">
      <c r="A7">
        <f t="shared" si="7"/>
        <v>-1.3924766500838337</v>
      </c>
      <c r="B7">
        <v>-2.7</v>
      </c>
      <c r="C7">
        <f t="shared" si="21"/>
        <v>9.9999999999999645E-2</v>
      </c>
      <c r="D7">
        <f t="shared" si="22"/>
        <v>2.0206101120077702E-2</v>
      </c>
      <c r="E7">
        <f t="shared" si="23"/>
        <v>8.2364521546410112E-4</v>
      </c>
      <c r="F7">
        <f t="shared" si="24"/>
        <v>1.2351035101310827E-5</v>
      </c>
      <c r="G7">
        <f t="shared" si="25"/>
        <v>6.813528079945879E-8</v>
      </c>
      <c r="H7">
        <f t="shared" si="26"/>
        <v>1.3827582626703429E-10</v>
      </c>
      <c r="I7">
        <f t="shared" si="27"/>
        <v>1.0323476953252675E-13</v>
      </c>
      <c r="J7" s="2">
        <f t="shared" si="13"/>
        <v>2.5289240856340021E-2</v>
      </c>
      <c r="K7" s="2">
        <f t="shared" si="14"/>
        <v>7.9031291424462764E-4</v>
      </c>
      <c r="L7" s="2">
        <f t="shared" si="15"/>
        <v>7.9808301902794992E-6</v>
      </c>
      <c r="M7" s="2">
        <f t="shared" si="16"/>
        <v>3.3206660784590358E-8</v>
      </c>
      <c r="N7" s="2">
        <f t="shared" si="17"/>
        <v>5.5281681776079103E-11</v>
      </c>
      <c r="O7" s="2">
        <f t="shared" si="18"/>
        <v>3.5478156482502287E-14</v>
      </c>
      <c r="P7" s="2">
        <f t="shared" si="19"/>
        <v>8.236106638505737E-4</v>
      </c>
      <c r="Q7" s="2">
        <f t="shared" si="5"/>
        <v>7.0419622048358994E-5</v>
      </c>
      <c r="R7" s="2">
        <f t="shared" si="5"/>
        <v>1.5551301363550643E-6</v>
      </c>
      <c r="S7" s="2">
        <f t="shared" si="5"/>
        <v>1.0518424505259613E-8</v>
      </c>
      <c r="T7" s="2">
        <f t="shared" si="5"/>
        <v>2.4060916976274313E-11</v>
      </c>
      <c r="U7" s="2">
        <f t="shared" si="5"/>
        <v>1.9408967510057042E-14</v>
      </c>
      <c r="V7" s="2">
        <f t="shared" si="20"/>
        <v>2.4465630192489447E-2</v>
      </c>
      <c r="W7" s="2">
        <f t="shared" si="6"/>
        <v>7.1989329219626869E-4</v>
      </c>
      <c r="X7" s="2">
        <f t="shared" si="6"/>
        <v>6.4257000539244351E-6</v>
      </c>
      <c r="Y7" s="2">
        <f t="shared" si="6"/>
        <v>2.2688236279330747E-8</v>
      </c>
      <c r="Z7" s="2">
        <f t="shared" si="6"/>
        <v>3.1220764799804791E-11</v>
      </c>
      <c r="AA7" s="2">
        <f t="shared" si="6"/>
        <v>1.6069188972445245E-14</v>
      </c>
    </row>
    <row r="8" spans="1:27">
      <c r="A8">
        <f t="shared" si="7"/>
        <v>-1.3750688670741409</v>
      </c>
      <c r="B8">
        <v>-2.6</v>
      </c>
      <c r="C8">
        <f t="shared" si="21"/>
        <v>0.10000000000000009</v>
      </c>
      <c r="D8">
        <f t="shared" si="22"/>
        <v>2.5682873675066949E-2</v>
      </c>
      <c r="E8">
        <f t="shared" si="23"/>
        <v>1.1569929742362686E-3</v>
      </c>
      <c r="F8">
        <f t="shared" si="24"/>
        <v>1.9174469004136034E-5</v>
      </c>
      <c r="G8">
        <f t="shared" si="25"/>
        <v>1.1690187804655245E-7</v>
      </c>
      <c r="H8">
        <f t="shared" si="26"/>
        <v>2.6219544861787858E-10</v>
      </c>
      <c r="I8">
        <f t="shared" si="27"/>
        <v>2.1633875551252373E-13</v>
      </c>
      <c r="J8" s="2">
        <f t="shared" si="13"/>
        <v>3.2143775505822328E-2</v>
      </c>
      <c r="K8" s="2">
        <f t="shared" si="14"/>
        <v>1.1101703404104565E-3</v>
      </c>
      <c r="L8" s="2">
        <f t="shared" si="15"/>
        <v>1.2389907392826234E-5</v>
      </c>
      <c r="M8" s="2">
        <f t="shared" si="16"/>
        <v>5.6973728791094273E-8</v>
      </c>
      <c r="N8" s="2">
        <f t="shared" si="17"/>
        <v>1.048238563813627E-10</v>
      </c>
      <c r="O8" s="2">
        <f t="shared" si="18"/>
        <v>7.4348015267131707E-14</v>
      </c>
      <c r="P8" s="2">
        <f t="shared" si="19"/>
        <v>1.164849975152434E-3</v>
      </c>
      <c r="Q8" s="2">
        <f t="shared" si="5"/>
        <v>1.0618837689463012E-4</v>
      </c>
      <c r="R8" s="2">
        <f t="shared" si="5"/>
        <v>2.5488917987336224E-6</v>
      </c>
      <c r="S8" s="2">
        <f t="shared" si="5"/>
        <v>1.8895257166502187E-8</v>
      </c>
      <c r="T8" s="2">
        <f t="shared" si="5"/>
        <v>4.7541999094265821E-11</v>
      </c>
      <c r="U8" s="2">
        <f t="shared" si="5"/>
        <v>4.2255341253841973E-14</v>
      </c>
      <c r="V8" s="2">
        <f t="shared" si="20"/>
        <v>3.0978925530669894E-2</v>
      </c>
      <c r="W8" s="2">
        <f t="shared" si="6"/>
        <v>1.0039819635158263E-3</v>
      </c>
      <c r="X8" s="2">
        <f t="shared" si="6"/>
        <v>9.8410155940926128E-6</v>
      </c>
      <c r="Y8" s="2">
        <f t="shared" si="6"/>
        <v>3.8078471624592083E-8</v>
      </c>
      <c r="Z8" s="2">
        <f t="shared" si="6"/>
        <v>5.7281857287096878E-11</v>
      </c>
      <c r="AA8" s="2">
        <f t="shared" si="6"/>
        <v>3.2092674013289735E-14</v>
      </c>
    </row>
    <row r="9" spans="1:27">
      <c r="A9">
        <f t="shared" si="7"/>
        <v>-1.3572088082974534</v>
      </c>
      <c r="B9">
        <v>-2.5</v>
      </c>
      <c r="C9">
        <f t="shared" si="21"/>
        <v>0.10000000000000009</v>
      </c>
      <c r="D9">
        <f t="shared" si="22"/>
        <v>3.2287405567970176E-2</v>
      </c>
      <c r="E9">
        <f t="shared" si="23"/>
        <v>1.6074952684334818E-3</v>
      </c>
      <c r="F9">
        <f t="shared" si="24"/>
        <v>2.9442302851976468E-5</v>
      </c>
      <c r="G9">
        <f t="shared" si="25"/>
        <v>1.9838067614764033E-7</v>
      </c>
      <c r="H9">
        <f t="shared" si="26"/>
        <v>4.9173653280950742E-10</v>
      </c>
      <c r="I9">
        <f t="shared" si="27"/>
        <v>4.4840567607329641E-13</v>
      </c>
      <c r="J9" s="2">
        <f t="shared" si="13"/>
        <v>4.0409773819423102E-2</v>
      </c>
      <c r="K9" s="2">
        <f t="shared" si="14"/>
        <v>1.5424411462334137E-3</v>
      </c>
      <c r="L9" s="2">
        <f t="shared" si="15"/>
        <v>1.9024641865641525E-5</v>
      </c>
      <c r="M9" s="2">
        <f t="shared" si="16"/>
        <v>9.6683535192896641E-8</v>
      </c>
      <c r="N9" s="2">
        <f t="shared" si="17"/>
        <v>1.9659273249939341E-10</v>
      </c>
      <c r="O9" s="2">
        <f t="shared" si="18"/>
        <v>1.5410124723878257E-13</v>
      </c>
      <c r="P9" s="2">
        <f t="shared" si="19"/>
        <v>1.6310793280376679E-3</v>
      </c>
      <c r="Q9" s="2">
        <f t="shared" si="5"/>
        <v>1.5853214307092001E-4</v>
      </c>
      <c r="R9" s="2">
        <f t="shared" si="5"/>
        <v>4.1361198780922287E-6</v>
      </c>
      <c r="S9" s="2">
        <f t="shared" si="5"/>
        <v>3.3605624868831865E-8</v>
      </c>
      <c r="T9" s="2">
        <f t="shared" si="5"/>
        <v>9.300359997184524E-11</v>
      </c>
      <c r="U9" s="2">
        <f t="shared" si="5"/>
        <v>9.1078915133838875E-14</v>
      </c>
      <c r="V9" s="2">
        <f t="shared" si="20"/>
        <v>3.8778694491385435E-2</v>
      </c>
      <c r="W9" s="2">
        <f t="shared" si="6"/>
        <v>1.3839090031624937E-3</v>
      </c>
      <c r="X9" s="2">
        <f t="shared" si="6"/>
        <v>1.4888521987549297E-5</v>
      </c>
      <c r="Y9" s="2">
        <f t="shared" si="6"/>
        <v>6.3077910324064769E-8</v>
      </c>
      <c r="Z9" s="2">
        <f t="shared" si="6"/>
        <v>1.0358913252754817E-10</v>
      </c>
      <c r="AA9" s="2">
        <f t="shared" si="6"/>
        <v>6.3022332104943696E-14</v>
      </c>
    </row>
    <row r="10" spans="1:27">
      <c r="A10">
        <f t="shared" si="7"/>
        <v>-1.338865900164339</v>
      </c>
      <c r="B10">
        <v>-2.4</v>
      </c>
      <c r="C10">
        <f t="shared" si="21"/>
        <v>0.10000000000000009</v>
      </c>
      <c r="D10">
        <f t="shared" si="22"/>
        <v>4.0143581744090877E-2</v>
      </c>
      <c r="E10">
        <f t="shared" si="23"/>
        <v>2.2088291321574857E-3</v>
      </c>
      <c r="F10">
        <f t="shared" si="24"/>
        <v>4.471092369204469E-5</v>
      </c>
      <c r="G10">
        <f t="shared" si="25"/>
        <v>3.3294360745056983E-7</v>
      </c>
      <c r="H10">
        <f t="shared" si="26"/>
        <v>9.1208064037251146E-10</v>
      </c>
      <c r="I10">
        <f t="shared" si="27"/>
        <v>9.1918157948465322E-13</v>
      </c>
      <c r="J10" s="2">
        <f t="shared" si="13"/>
        <v>5.0242285809098459E-2</v>
      </c>
      <c r="K10" s="2">
        <f t="shared" si="14"/>
        <v>2.1194394816221691E-3</v>
      </c>
      <c r="L10" s="2">
        <f t="shared" si="15"/>
        <v>2.889071941823584E-5</v>
      </c>
      <c r="M10" s="2">
        <f t="shared" si="16"/>
        <v>1.6226461978706198E-7</v>
      </c>
      <c r="N10" s="2">
        <f t="shared" si="17"/>
        <v>3.6464328636751996E-10</v>
      </c>
      <c r="O10" s="2">
        <f t="shared" si="18"/>
        <v>3.1589035419423548E-13</v>
      </c>
      <c r="P10" s="2">
        <f t="shared" si="19"/>
        <v>2.2611908928060337E-3</v>
      </c>
      <c r="Q10" s="2">
        <f t="shared" si="5"/>
        <v>2.3432290005913643E-4</v>
      </c>
      <c r="R10" s="2">
        <f t="shared" si="5"/>
        <v>6.6449526449704216E-6</v>
      </c>
      <c r="S10" s="2">
        <f t="shared" si="5"/>
        <v>5.9173628169842803E-8</v>
      </c>
      <c r="T10" s="2">
        <f t="shared" si="5"/>
        <v>1.8012713222537371E-10</v>
      </c>
      <c r="U10" s="2">
        <f t="shared" si="5"/>
        <v>1.9436190170912052E-13</v>
      </c>
      <c r="V10" s="2">
        <f t="shared" si="20"/>
        <v>4.7981094916292426E-2</v>
      </c>
      <c r="W10" s="2">
        <f t="shared" si="6"/>
        <v>1.8851165815630326E-3</v>
      </c>
      <c r="X10" s="2">
        <f t="shared" si="6"/>
        <v>2.2245766773265417E-5</v>
      </c>
      <c r="Y10" s="2">
        <f t="shared" si="6"/>
        <v>1.0309099161721917E-7</v>
      </c>
      <c r="Z10" s="2">
        <f t="shared" si="6"/>
        <v>1.8451615414214625E-10</v>
      </c>
      <c r="AA10" s="2">
        <f t="shared" si="6"/>
        <v>1.2152845248511496E-13</v>
      </c>
    </row>
    <row r="11" spans="1:27">
      <c r="A11">
        <f t="shared" si="7"/>
        <v>-1.3200061217959123</v>
      </c>
      <c r="B11">
        <v>-2.2999999999999998</v>
      </c>
      <c r="C11">
        <f t="shared" si="21"/>
        <v>0.10000000000000009</v>
      </c>
      <c r="D11">
        <f t="shared" si="22"/>
        <v>4.9357488370615273E-2</v>
      </c>
      <c r="E11">
        <f t="shared" si="23"/>
        <v>3.0014319588405826E-3</v>
      </c>
      <c r="F11">
        <f t="shared" si="24"/>
        <v>6.7144349593026897E-5</v>
      </c>
      <c r="G11">
        <f t="shared" si="25"/>
        <v>5.5258101292158197E-7</v>
      </c>
      <c r="H11">
        <f t="shared" si="26"/>
        <v>1.6729692678753117E-9</v>
      </c>
      <c r="I11">
        <f t="shared" si="27"/>
        <v>1.8633115936676357E-12</v>
      </c>
      <c r="J11" s="2">
        <f t="shared" si="13"/>
        <v>6.1774085166198124E-2</v>
      </c>
      <c r="K11" s="2">
        <f t="shared" si="14"/>
        <v>2.8799662691680501E-3</v>
      </c>
      <c r="L11" s="2">
        <f t="shared" si="15"/>
        <v>4.338645691986074E-5</v>
      </c>
      <c r="M11" s="2">
        <f t="shared" si="16"/>
        <v>2.6930791268182559E-7</v>
      </c>
      <c r="N11" s="2">
        <f t="shared" si="17"/>
        <v>6.6884109236302457E-10</v>
      </c>
      <c r="O11" s="2">
        <f t="shared" si="18"/>
        <v>6.4035460722341662E-13</v>
      </c>
      <c r="P11" s="2">
        <f t="shared" si="19"/>
        <v>3.1035334231332601E-3</v>
      </c>
      <c r="Q11" s="2">
        <f t="shared" si="5"/>
        <v>3.4290134768182338E-4</v>
      </c>
      <c r="R11" s="2">
        <f t="shared" si="5"/>
        <v>1.05693363381034E-5</v>
      </c>
      <c r="S11" s="2">
        <f t="shared" si="5"/>
        <v>1.0315765873686856E-7</v>
      </c>
      <c r="T11" s="2">
        <f t="shared" si="5"/>
        <v>3.4539461731453636E-10</v>
      </c>
      <c r="U11" s="2">
        <f t="shared" si="5"/>
        <v>4.1064022161139346E-13</v>
      </c>
      <c r="V11" s="2">
        <f t="shared" si="20"/>
        <v>5.8670551743064861E-2</v>
      </c>
      <c r="W11" s="2">
        <f t="shared" si="6"/>
        <v>2.5370649214862266E-3</v>
      </c>
      <c r="X11" s="2">
        <f t="shared" si="6"/>
        <v>3.2817120581757342E-5</v>
      </c>
      <c r="Y11" s="2">
        <f t="shared" si="6"/>
        <v>1.6615025394495703E-7</v>
      </c>
      <c r="Z11" s="2">
        <f t="shared" si="6"/>
        <v>3.2344647504848821E-10</v>
      </c>
      <c r="AA11" s="2">
        <f t="shared" si="6"/>
        <v>2.2971438561202315E-13</v>
      </c>
    </row>
    <row r="12" spans="1:27">
      <c r="A12">
        <f t="shared" si="7"/>
        <v>-1.3005914468513871</v>
      </c>
      <c r="B12">
        <v>-2.2000000000000002</v>
      </c>
      <c r="C12">
        <f t="shared" si="21"/>
        <v>9.9999999999999645E-2</v>
      </c>
      <c r="D12">
        <f t="shared" si="22"/>
        <v>6.0006625793708537E-2</v>
      </c>
      <c r="E12">
        <f t="shared" si="23"/>
        <v>4.032776054248473E-3</v>
      </c>
      <c r="F12">
        <f t="shared" si="24"/>
        <v>9.9704445526163047E-5</v>
      </c>
      <c r="G12">
        <f t="shared" si="25"/>
        <v>9.0683956033138785E-7</v>
      </c>
      <c r="H12">
        <f t="shared" si="26"/>
        <v>3.0342538443372563E-9</v>
      </c>
      <c r="I12">
        <f t="shared" si="27"/>
        <v>3.7348991727274995E-12</v>
      </c>
      <c r="J12" s="2">
        <f t="shared" si="13"/>
        <v>7.5102168580433462E-2</v>
      </c>
      <c r="K12" s="2">
        <f t="shared" si="14"/>
        <v>3.8695726461947435E-3</v>
      </c>
      <c r="L12" s="2">
        <f t="shared" si="15"/>
        <v>6.4425713507674243E-5</v>
      </c>
      <c r="M12" s="2">
        <f t="shared" si="16"/>
        <v>4.4196065992011959E-7</v>
      </c>
      <c r="N12" s="2">
        <f t="shared" si="17"/>
        <v>1.213072884674468E-9</v>
      </c>
      <c r="O12" s="2">
        <f t="shared" si="18"/>
        <v>1.2835533793161107E-12</v>
      </c>
      <c r="P12" s="2">
        <f t="shared" si="19"/>
        <v>4.2172823782503054E-3</v>
      </c>
      <c r="Q12" s="2">
        <f t="shared" si="5"/>
        <v>4.9679899142989912E-4</v>
      </c>
      <c r="R12" s="2">
        <f t="shared" si="5"/>
        <v>1.6644110921827586E-5</v>
      </c>
      <c r="S12" s="2">
        <f t="shared" si="5"/>
        <v>1.7804583160324196E-7</v>
      </c>
      <c r="T12" s="2">
        <f t="shared" si="5"/>
        <v>6.5570583860826229E-10</v>
      </c>
      <c r="U12" s="2">
        <f t="shared" si="5"/>
        <v>8.589519831634682E-13</v>
      </c>
      <c r="V12" s="2">
        <f t="shared" si="20"/>
        <v>7.0884886202183153E-2</v>
      </c>
      <c r="W12" s="2">
        <f t="shared" si="6"/>
        <v>3.3727736547648443E-3</v>
      </c>
      <c r="X12" s="2">
        <f t="shared" si="6"/>
        <v>4.7781602585846654E-5</v>
      </c>
      <c r="Y12" s="2">
        <f t="shared" si="6"/>
        <v>2.639148283168776E-7</v>
      </c>
      <c r="Z12" s="2">
        <f t="shared" si="6"/>
        <v>5.573670460662057E-10</v>
      </c>
      <c r="AA12" s="2">
        <f t="shared" si="6"/>
        <v>4.2460139615264254E-13</v>
      </c>
    </row>
    <row r="13" spans="1:27">
      <c r="A13">
        <f t="shared" si="7"/>
        <v>-1.2805791649874942</v>
      </c>
      <c r="B13">
        <v>-2.1</v>
      </c>
      <c r="C13">
        <f t="shared" si="21"/>
        <v>0.10000000000000009</v>
      </c>
      <c r="D13">
        <f t="shared" si="22"/>
        <v>7.2127951230409965E-2</v>
      </c>
      <c r="E13">
        <f t="shared" si="23"/>
        <v>5.3572010271515109E-3</v>
      </c>
      <c r="F13">
        <f t="shared" si="24"/>
        <v>1.4637867396023871E-4</v>
      </c>
      <c r="G13">
        <f t="shared" si="25"/>
        <v>1.4713743871655928E-6</v>
      </c>
      <c r="H13">
        <f t="shared" si="26"/>
        <v>5.4409419596619653E-9</v>
      </c>
      <c r="I13">
        <f t="shared" si="27"/>
        <v>7.4016835360773265E-12</v>
      </c>
      <c r="J13" s="2">
        <f t="shared" si="13"/>
        <v>9.0272790396347863E-2</v>
      </c>
      <c r="K13" s="2">
        <f t="shared" si="14"/>
        <v>5.1403991384527843E-3</v>
      </c>
      <c r="L13" s="2">
        <f t="shared" si="15"/>
        <v>9.4585055485023101E-5</v>
      </c>
      <c r="M13" s="2">
        <f t="shared" si="16"/>
        <v>7.1709442726961598E-7</v>
      </c>
      <c r="N13" s="2">
        <f t="shared" si="17"/>
        <v>2.1752495001930616E-9</v>
      </c>
      <c r="O13" s="2">
        <f t="shared" si="18"/>
        <v>2.543698096252097E-12</v>
      </c>
      <c r="P13" s="2">
        <f t="shared" si="19"/>
        <v>5.6736950653581289E-3</v>
      </c>
      <c r="Q13" s="2">
        <f t="shared" si="5"/>
        <v>7.1260567095611169E-4</v>
      </c>
      <c r="R13" s="2">
        <f t="shared" si="5"/>
        <v>2.5949592347733074E-5</v>
      </c>
      <c r="S13" s="2">
        <f t="shared" si="5"/>
        <v>3.0424202235469479E-7</v>
      </c>
      <c r="T13" s="2">
        <f t="shared" si="5"/>
        <v>1.2324224235296831E-9</v>
      </c>
      <c r="U13" s="2">
        <f t="shared" si="5"/>
        <v>1.7788254854483498E-12</v>
      </c>
      <c r="V13" s="2">
        <f t="shared" si="20"/>
        <v>8.4599095330989735E-2</v>
      </c>
      <c r="W13" s="2">
        <f t="shared" si="6"/>
        <v>4.4277934674966726E-3</v>
      </c>
      <c r="X13" s="2">
        <f t="shared" si="6"/>
        <v>6.863546313729003E-5</v>
      </c>
      <c r="Y13" s="2">
        <f t="shared" si="6"/>
        <v>4.1285240491492119E-7</v>
      </c>
      <c r="Z13" s="2">
        <f t="shared" si="6"/>
        <v>9.4282707666337857E-10</v>
      </c>
      <c r="AA13" s="2">
        <f t="shared" si="6"/>
        <v>7.6487261080374725E-13</v>
      </c>
    </row>
    <row r="14" spans="1:27">
      <c r="A14">
        <f t="shared" si="7"/>
        <v>-1.2599210498948732</v>
      </c>
      <c r="B14">
        <v>-2</v>
      </c>
      <c r="C14">
        <f t="shared" si="21"/>
        <v>0.10000000000000009</v>
      </c>
      <c r="D14">
        <f t="shared" si="22"/>
        <v>8.5705317039814571E-2</v>
      </c>
      <c r="E14">
        <f t="shared" si="23"/>
        <v>7.0351208312739878E-3</v>
      </c>
      <c r="F14">
        <f t="shared" si="24"/>
        <v>2.1244224116432069E-4</v>
      </c>
      <c r="G14">
        <f t="shared" si="25"/>
        <v>2.3600201216708754E-6</v>
      </c>
      <c r="H14">
        <f t="shared" si="26"/>
        <v>9.6448628274450262E-9</v>
      </c>
      <c r="I14">
        <f t="shared" si="27"/>
        <v>1.4500464785673337E-11</v>
      </c>
      <c r="J14" s="2">
        <f t="shared" si="13"/>
        <v>0.10726574079821879</v>
      </c>
      <c r="K14" s="2">
        <f t="shared" si="14"/>
        <v>6.7504147924836279E-3</v>
      </c>
      <c r="L14" s="2">
        <f t="shared" si="15"/>
        <v>1.3727314658792502E-4</v>
      </c>
      <c r="M14" s="2">
        <f t="shared" si="16"/>
        <v>1.1501880773896352E-6</v>
      </c>
      <c r="N14" s="2">
        <f t="shared" si="17"/>
        <v>3.855946856329612E-9</v>
      </c>
      <c r="O14" s="2">
        <f t="shared" si="18"/>
        <v>4.9832993386306941E-12</v>
      </c>
      <c r="P14" s="2">
        <f t="shared" si="19"/>
        <v>7.5571206450680906E-3</v>
      </c>
      <c r="Q14" s="2">
        <f t="shared" si="5"/>
        <v>1.011986917138835E-3</v>
      </c>
      <c r="R14" s="2">
        <f t="shared" si="5"/>
        <v>4.0055073523093743E-5</v>
      </c>
      <c r="S14" s="2">
        <f t="shared" si="5"/>
        <v>5.1471122930147638E-7</v>
      </c>
      <c r="T14" s="2">
        <f t="shared" si="5"/>
        <v>2.2933333545560937E-9</v>
      </c>
      <c r="U14" s="2">
        <f t="shared" si="5"/>
        <v>3.6471603220674248E-12</v>
      </c>
      <c r="V14" s="2">
        <f t="shared" si="20"/>
        <v>9.9708620153150698E-2</v>
      </c>
      <c r="W14" s="2">
        <f t="shared" si="6"/>
        <v>5.7384278753447931E-3</v>
      </c>
      <c r="X14" s="2">
        <f t="shared" si="6"/>
        <v>9.7218073064831275E-5</v>
      </c>
      <c r="Y14" s="2">
        <f t="shared" si="6"/>
        <v>6.3547684808815884E-7</v>
      </c>
      <c r="Z14" s="2">
        <f t="shared" si="6"/>
        <v>1.5626135017735184E-9</v>
      </c>
      <c r="AA14" s="2">
        <f t="shared" si="6"/>
        <v>1.3361390165632693E-12</v>
      </c>
    </row>
    <row r="15" spans="1:27">
      <c r="A15">
        <f t="shared" si="7"/>
        <v>-1.2385623296301707</v>
      </c>
      <c r="B15">
        <v>-1.9</v>
      </c>
      <c r="C15">
        <f t="shared" si="21"/>
        <v>0.10000000000000009</v>
      </c>
      <c r="D15">
        <f t="shared" si="22"/>
        <v>0.10065706431513335</v>
      </c>
      <c r="E15">
        <f t="shared" si="23"/>
        <v>9.1314028587896577E-3</v>
      </c>
      <c r="F15">
        <f t="shared" si="24"/>
        <v>3.0474477272288071E-4</v>
      </c>
      <c r="G15">
        <f t="shared" si="25"/>
        <v>3.7414551584021347E-6</v>
      </c>
      <c r="H15">
        <f t="shared" si="26"/>
        <v>1.6898585066078967E-8</v>
      </c>
      <c r="I15">
        <f t="shared" si="27"/>
        <v>2.8077966922891882E-11</v>
      </c>
      <c r="J15" s="2">
        <f t="shared" si="13"/>
        <v>0.12597881838907313</v>
      </c>
      <c r="K15" s="2">
        <f t="shared" si="14"/>
        <v>8.7618618659799884E-3</v>
      </c>
      <c r="L15" s="2">
        <f t="shared" si="15"/>
        <v>1.9691598821693152E-4</v>
      </c>
      <c r="M15" s="2">
        <f t="shared" si="16"/>
        <v>1.8234493323876101E-6</v>
      </c>
      <c r="N15" s="2">
        <f t="shared" si="17"/>
        <v>6.755932886525765E-9</v>
      </c>
      <c r="O15" s="2">
        <f t="shared" si="18"/>
        <v>9.6494089027536164E-12</v>
      </c>
      <c r="P15" s="2">
        <f t="shared" si="19"/>
        <v>9.9656074352542836E-3</v>
      </c>
      <c r="Q15" s="2">
        <f t="shared" si="5"/>
        <v>1.4228449508559137E-3</v>
      </c>
      <c r="R15" s="2">
        <f t="shared" si="5"/>
        <v>6.1212706474028037E-5</v>
      </c>
      <c r="S15" s="2">
        <f t="shared" si="5"/>
        <v>8.6211488268900377E-7</v>
      </c>
      <c r="T15" s="2">
        <f t="shared" si="5"/>
        <v>4.2250498623459345E-9</v>
      </c>
      <c r="U15" s="2">
        <f t="shared" si="5"/>
        <v>7.4034376142772897E-12</v>
      </c>
      <c r="V15" s="2">
        <f t="shared" si="20"/>
        <v>0.11601321095381885</v>
      </c>
      <c r="W15" s="2">
        <f t="shared" si="6"/>
        <v>7.3390169151240749E-3</v>
      </c>
      <c r="X15" s="2">
        <f t="shared" si="6"/>
        <v>1.3570328174290349E-4</v>
      </c>
      <c r="Y15" s="2">
        <f t="shared" si="6"/>
        <v>9.6133444969860645E-7</v>
      </c>
      <c r="Z15" s="2">
        <f t="shared" si="6"/>
        <v>2.5308830241798306E-9</v>
      </c>
      <c r="AA15" s="2">
        <f t="shared" si="6"/>
        <v>2.2459712884763267E-12</v>
      </c>
    </row>
    <row r="16" spans="1:27">
      <c r="A16">
        <f t="shared" si="7"/>
        <v>-1.2164403991146799</v>
      </c>
      <c r="B16">
        <v>-1.8</v>
      </c>
      <c r="C16">
        <f t="shared" si="21"/>
        <v>9.9999999999999867E-2</v>
      </c>
      <c r="D16">
        <f t="shared" si="22"/>
        <v>0.11682470020318027</v>
      </c>
      <c r="E16">
        <f t="shared" si="23"/>
        <v>1.1712709360634057E-2</v>
      </c>
      <c r="F16">
        <f t="shared" si="24"/>
        <v>4.3200182007033656E-4</v>
      </c>
      <c r="G16">
        <f t="shared" si="25"/>
        <v>5.8616421890025711E-6</v>
      </c>
      <c r="H16">
        <f t="shared" si="26"/>
        <v>2.9258937435113077E-8</v>
      </c>
      <c r="I16">
        <f t="shared" si="27"/>
        <v>5.37283265828882E-11</v>
      </c>
      <c r="J16" s="2">
        <f t="shared" si="13"/>
        <v>0.14621365912458523</v>
      </c>
      <c r="K16" s="2">
        <f t="shared" si="14"/>
        <v>1.1238704838814775E-2</v>
      </c>
      <c r="L16" s="2">
        <f t="shared" si="15"/>
        <v>2.7914528131388133E-4</v>
      </c>
      <c r="M16" s="2">
        <f t="shared" si="16"/>
        <v>2.8567514733482711E-6</v>
      </c>
      <c r="N16" s="2">
        <f t="shared" si="17"/>
        <v>1.1697512949736364E-8</v>
      </c>
      <c r="O16" s="2">
        <f t="shared" si="18"/>
        <v>1.8464534639660371E-11</v>
      </c>
      <c r="P16" s="2">
        <f t="shared" si="19"/>
        <v>1.3010927311036334E-2</v>
      </c>
      <c r="Q16" s="2">
        <f t="shared" si="5"/>
        <v>1.9806024470317997E-3</v>
      </c>
      <c r="R16" s="2">
        <f t="shared" si="5"/>
        <v>9.2615288902878461E-5</v>
      </c>
      <c r="S16" s="2">
        <f t="shared" si="5"/>
        <v>1.4296301438418154E-6</v>
      </c>
      <c r="T16" s="2">
        <f t="shared" si="5"/>
        <v>7.7064354492428323E-9</v>
      </c>
      <c r="U16" s="2">
        <f t="shared" si="5"/>
        <v>1.487883894961851E-11</v>
      </c>
      <c r="V16" s="2">
        <f t="shared" si="20"/>
        <v>0.13320273181354889</v>
      </c>
      <c r="W16" s="2">
        <f t="shared" si="6"/>
        <v>9.2581023917829748E-3</v>
      </c>
      <c r="X16" s="2">
        <f t="shared" si="6"/>
        <v>1.8652999241100288E-4</v>
      </c>
      <c r="Y16" s="2">
        <f t="shared" si="6"/>
        <v>1.4271213295064557E-6</v>
      </c>
      <c r="Z16" s="2">
        <f t="shared" si="6"/>
        <v>3.9910775004935314E-9</v>
      </c>
      <c r="AA16" s="2">
        <f t="shared" si="6"/>
        <v>3.5856956900418609E-12</v>
      </c>
    </row>
    <row r="17" spans="1:27">
      <c r="A17">
        <f t="shared" si="7"/>
        <v>-1.193483191927337</v>
      </c>
      <c r="B17">
        <v>-1.7</v>
      </c>
      <c r="C17">
        <f t="shared" si="21"/>
        <v>0.10000000000000009</v>
      </c>
      <c r="D17">
        <f t="shared" si="22"/>
        <v>0.13396370608497185</v>
      </c>
      <c r="E17">
        <f t="shared" si="23"/>
        <v>1.4843601740138278E-2</v>
      </c>
      <c r="F17">
        <f t="shared" si="24"/>
        <v>6.0505792190514802E-4</v>
      </c>
      <c r="G17">
        <f t="shared" si="25"/>
        <v>9.0731925487672385E-6</v>
      </c>
      <c r="H17">
        <f t="shared" si="26"/>
        <v>5.0052851197241138E-8</v>
      </c>
      <c r="I17">
        <f t="shared" si="27"/>
        <v>1.0157878965363286E-10</v>
      </c>
      <c r="J17" s="2">
        <f t="shared" si="13"/>
        <v>0.16766423215731036</v>
      </c>
      <c r="K17" s="2">
        <f t="shared" si="14"/>
        <v>1.4242892362975929E-2</v>
      </c>
      <c r="L17" s="2">
        <f t="shared" si="15"/>
        <v>3.909684079430629E-4</v>
      </c>
      <c r="M17" s="2">
        <f t="shared" si="16"/>
        <v>4.4219444561616853E-6</v>
      </c>
      <c r="N17" s="2">
        <f t="shared" si="17"/>
        <v>2.0010770259493969E-8</v>
      </c>
      <c r="O17" s="2">
        <f t="shared" si="18"/>
        <v>3.4909054487686853E-11</v>
      </c>
      <c r="P17" s="2">
        <f t="shared" si="19"/>
        <v>1.6817823133697909E-2</v>
      </c>
      <c r="Q17" s="2">
        <f t="shared" si="5"/>
        <v>2.7295691476828857E-3</v>
      </c>
      <c r="R17" s="2">
        <f t="shared" si="5"/>
        <v>1.387333409009828E-4</v>
      </c>
      <c r="S17" s="2">
        <f t="shared" si="5"/>
        <v>2.3471416833854026E-6</v>
      </c>
      <c r="T17" s="2">
        <f t="shared" si="5"/>
        <v>1.3916573143408294E-8</v>
      </c>
      <c r="U17" s="2">
        <f t="shared" si="5"/>
        <v>2.9604771946610618E-11</v>
      </c>
      <c r="V17" s="2">
        <f t="shared" si="20"/>
        <v>0.15084640902361246</v>
      </c>
      <c r="W17" s="2">
        <f t="shared" si="6"/>
        <v>1.1513323215293043E-2</v>
      </c>
      <c r="X17" s="2">
        <f t="shared" si="6"/>
        <v>2.5223506704208007E-4</v>
      </c>
      <c r="Y17" s="2">
        <f t="shared" si="6"/>
        <v>2.0748027727762827E-6</v>
      </c>
      <c r="Z17" s="2">
        <f t="shared" si="6"/>
        <v>6.0941971160856749E-9</v>
      </c>
      <c r="AA17" s="2">
        <f t="shared" si="6"/>
        <v>5.3042825410762358E-12</v>
      </c>
    </row>
    <row r="18" spans="1:27">
      <c r="A18">
        <f t="shared" si="7"/>
        <v>-1.1696070952851465</v>
      </c>
      <c r="B18">
        <v>-1.6</v>
      </c>
      <c r="C18">
        <f t="shared" si="21"/>
        <v>9.9999999999999867E-2</v>
      </c>
      <c r="D18">
        <f t="shared" si="22"/>
        <v>0.15173756742973715</v>
      </c>
      <c r="E18">
        <f t="shared" si="23"/>
        <v>1.8581240539241609E-2</v>
      </c>
      <c r="F18">
        <f t="shared" si="24"/>
        <v>8.3707006577567634E-4</v>
      </c>
      <c r="G18">
        <f t="shared" si="25"/>
        <v>1.3872490488631248E-5</v>
      </c>
      <c r="H18">
        <f t="shared" si="26"/>
        <v>8.457705874171094E-8</v>
      </c>
      <c r="I18">
        <f t="shared" si="27"/>
        <v>1.8969515486083803E-10</v>
      </c>
      <c r="J18" s="2">
        <f t="shared" si="13"/>
        <v>0.18990936781330933</v>
      </c>
      <c r="K18" s="2">
        <f t="shared" si="14"/>
        <v>1.7829271736343261E-2</v>
      </c>
      <c r="L18" s="2">
        <f t="shared" si="15"/>
        <v>5.408869780973057E-4</v>
      </c>
      <c r="M18" s="2">
        <f t="shared" si="16"/>
        <v>6.7609479331168051E-6</v>
      </c>
      <c r="N18" s="2">
        <f t="shared" si="17"/>
        <v>3.3813300365941787E-8</v>
      </c>
      <c r="O18" s="2">
        <f t="shared" si="18"/>
        <v>6.5191547562905614E-11</v>
      </c>
      <c r="P18" s="2">
        <f t="shared" si="19"/>
        <v>2.1522284419017053E-2</v>
      </c>
      <c r="Q18" s="2">
        <f t="shared" si="5"/>
        <v>3.7243281984448017E-3</v>
      </c>
      <c r="R18" s="2">
        <f t="shared" si="5"/>
        <v>2.0574820692865919E-4</v>
      </c>
      <c r="S18" s="2">
        <f t="shared" si="5"/>
        <v>3.8151531026236202E-6</v>
      </c>
      <c r="T18" s="2">
        <f t="shared" si="5"/>
        <v>2.4881016728239949E-8</v>
      </c>
      <c r="U18" s="2">
        <f t="shared" si="5"/>
        <v>5.8319185801104907E-11</v>
      </c>
      <c r="V18" s="2">
        <f t="shared" si="20"/>
        <v>0.16838708339429229</v>
      </c>
      <c r="W18" s="2">
        <f t="shared" si="6"/>
        <v>1.410494353789846E-2</v>
      </c>
      <c r="X18" s="2">
        <f t="shared" si="6"/>
        <v>3.3513877116864653E-4</v>
      </c>
      <c r="Y18" s="2">
        <f t="shared" si="6"/>
        <v>2.9457948304931848E-6</v>
      </c>
      <c r="Z18" s="2">
        <f t="shared" si="6"/>
        <v>8.9322836377018381E-9</v>
      </c>
      <c r="AA18" s="2">
        <f t="shared" si="6"/>
        <v>6.8723617618007067E-12</v>
      </c>
    </row>
    <row r="19" spans="1:27">
      <c r="A19">
        <f t="shared" si="7"/>
        <v>-1.1447142425533319</v>
      </c>
      <c r="B19">
        <v>-1.5</v>
      </c>
      <c r="C19">
        <f t="shared" si="21"/>
        <v>0.10000000000000009</v>
      </c>
      <c r="D19">
        <f t="shared" si="22"/>
        <v>0.16971606212000664</v>
      </c>
      <c r="E19">
        <f t="shared" si="23"/>
        <v>2.2968571336813657E-2</v>
      </c>
      <c r="F19">
        <f t="shared" si="24"/>
        <v>1.1435378314581016E-3</v>
      </c>
      <c r="G19">
        <f t="shared" si="25"/>
        <v>2.0944625976592753E-5</v>
      </c>
      <c r="H19">
        <f t="shared" si="26"/>
        <v>1.4112377974595066E-7</v>
      </c>
      <c r="I19">
        <f t="shared" si="27"/>
        <v>3.4981087622465897E-10</v>
      </c>
      <c r="J19" s="2">
        <f t="shared" si="13"/>
        <v>0.21241061532042399</v>
      </c>
      <c r="K19" s="2">
        <f t="shared" si="14"/>
        <v>2.2039050562570776E-2</v>
      </c>
      <c r="L19" s="2">
        <f t="shared" si="15"/>
        <v>7.3891630735135503E-4</v>
      </c>
      <c r="M19" s="2">
        <f t="shared" si="16"/>
        <v>1.0207649868089479E-5</v>
      </c>
      <c r="N19" s="2">
        <f t="shared" si="17"/>
        <v>5.6420273113298733E-8</v>
      </c>
      <c r="O19" s="2">
        <f t="shared" si="18"/>
        <v>1.2021768501230974E-10</v>
      </c>
      <c r="P19" s="2">
        <f t="shared" si="19"/>
        <v>2.7268673188477661E-2</v>
      </c>
      <c r="Q19" s="2">
        <f t="shared" si="5"/>
        <v>5.0310524505728683E-3</v>
      </c>
      <c r="R19" s="2">
        <f t="shared" si="5"/>
        <v>3.0209833277334685E-4</v>
      </c>
      <c r="S19" s="2">
        <f t="shared" si="5"/>
        <v>6.1396228085910013E-6</v>
      </c>
      <c r="T19" s="2">
        <f t="shared" si="5"/>
        <v>4.4041387740382974E-8</v>
      </c>
      <c r="U19" s="2">
        <f t="shared" si="5"/>
        <v>1.1374131356872895E-10</v>
      </c>
      <c r="V19" s="2">
        <f t="shared" si="20"/>
        <v>0.18514194213194632</v>
      </c>
      <c r="W19" s="2">
        <f t="shared" si="6"/>
        <v>1.7007998111997907E-2</v>
      </c>
      <c r="X19" s="2">
        <f t="shared" si="6"/>
        <v>4.3681797457800818E-4</v>
      </c>
      <c r="Y19" s="2">
        <f t="shared" si="6"/>
        <v>4.0680270594984779E-6</v>
      </c>
      <c r="Z19" s="2">
        <f t="shared" si="6"/>
        <v>1.2378885372915759E-8</v>
      </c>
      <c r="AA19" s="2">
        <f t="shared" si="6"/>
        <v>6.4763714435807915E-12</v>
      </c>
    </row>
    <row r="20" spans="1:27">
      <c r="A20">
        <f t="shared" si="7"/>
        <v>-1.1186889420813968</v>
      </c>
      <c r="B20">
        <v>-1.4</v>
      </c>
      <c r="C20">
        <f t="shared" si="21"/>
        <v>0.10000000000000009</v>
      </c>
      <c r="D20">
        <f t="shared" si="22"/>
        <v>0.18737867516597909</v>
      </c>
      <c r="E20">
        <f t="shared" si="23"/>
        <v>2.8025969716342147E-2</v>
      </c>
      <c r="F20">
        <f t="shared" si="24"/>
        <v>1.5420790989964998E-3</v>
      </c>
      <c r="G20">
        <f t="shared" si="25"/>
        <v>3.1214628564312907E-5</v>
      </c>
      <c r="H20">
        <f t="shared" si="26"/>
        <v>2.3244232463220371E-7</v>
      </c>
      <c r="I20">
        <f t="shared" si="27"/>
        <v>6.3676292187616439E-10</v>
      </c>
      <c r="J20" s="2">
        <f t="shared" si="13"/>
        <v>0.2345165165438963</v>
      </c>
      <c r="K20" s="2">
        <f t="shared" si="14"/>
        <v>2.6891779840636284E-2</v>
      </c>
      <c r="L20" s="2">
        <f t="shared" si="15"/>
        <v>9.9644048681912594E-4</v>
      </c>
      <c r="M20" s="2">
        <f t="shared" si="16"/>
        <v>1.5212876062005704E-5</v>
      </c>
      <c r="N20" s="2">
        <f t="shared" si="17"/>
        <v>9.2928771199633914E-8</v>
      </c>
      <c r="O20" s="2">
        <f t="shared" si="18"/>
        <v>2.1883300255211025E-10</v>
      </c>
      <c r="P20" s="2">
        <f t="shared" si="19"/>
        <v>3.4205559835502553E-2</v>
      </c>
      <c r="Q20" s="2">
        <f t="shared" si="19"/>
        <v>6.7286323610409532E-3</v>
      </c>
      <c r="R20" s="2">
        <f t="shared" si="19"/>
        <v>4.3915481930123317E-4</v>
      </c>
      <c r="S20" s="2">
        <f t="shared" si="19"/>
        <v>9.7820181856871266E-6</v>
      </c>
      <c r="T20" s="2">
        <f t="shared" si="19"/>
        <v>7.7181092575789927E-8</v>
      </c>
      <c r="U20" s="2">
        <f t="shared" si="19"/>
        <v>2.1962515552631455E-10</v>
      </c>
      <c r="V20" s="2">
        <f t="shared" si="20"/>
        <v>0.20031095670839374</v>
      </c>
      <c r="W20" s="2">
        <f t="shared" si="20"/>
        <v>2.0163147479595332E-2</v>
      </c>
      <c r="X20" s="2">
        <f t="shared" si="20"/>
        <v>5.5728566751789277E-4</v>
      </c>
      <c r="Y20" s="2">
        <f t="shared" si="20"/>
        <v>5.4308578763185776E-6</v>
      </c>
      <c r="Z20" s="2">
        <f t="shared" si="20"/>
        <v>1.5747678623843987E-8</v>
      </c>
      <c r="AA20" s="2">
        <f t="shared" si="20"/>
        <v>7.9215297420429518E-13</v>
      </c>
    </row>
    <row r="21" spans="1:27">
      <c r="A21">
        <f t="shared" si="7"/>
        <v>-1.0913928830611059</v>
      </c>
      <c r="B21">
        <v>-1.3</v>
      </c>
      <c r="C21">
        <f t="shared" si="21"/>
        <v>9.9999999999999867E-2</v>
      </c>
      <c r="D21">
        <f t="shared" si="22"/>
        <v>0.20412371485995517</v>
      </c>
      <c r="E21">
        <f t="shared" si="23"/>
        <v>3.374142312601075E-2</v>
      </c>
      <c r="F21">
        <f t="shared" si="24"/>
        <v>2.0518180533566919E-3</v>
      </c>
      <c r="G21">
        <f t="shared" si="25"/>
        <v>4.5900753562004372E-5</v>
      </c>
      <c r="H21">
        <f t="shared" si="26"/>
        <v>3.7775159117470082E-7</v>
      </c>
      <c r="I21">
        <f t="shared" si="27"/>
        <v>1.1436636224342314E-9</v>
      </c>
      <c r="J21" s="2">
        <f t="shared" si="13"/>
        <v>0.25547401544254117</v>
      </c>
      <c r="K21" s="2">
        <f t="shared" si="14"/>
        <v>3.2375933157643519E-2</v>
      </c>
      <c r="L21" s="2">
        <f t="shared" si="15"/>
        <v>1.3258169320117697E-3</v>
      </c>
      <c r="M21" s="2">
        <f t="shared" si="16"/>
        <v>2.2370359898812715E-5</v>
      </c>
      <c r="N21" s="2">
        <f t="shared" si="17"/>
        <v>1.5102237185984475E-7</v>
      </c>
      <c r="O21" s="2">
        <f t="shared" si="18"/>
        <v>3.930369307143449E-10</v>
      </c>
      <c r="P21" s="2">
        <f t="shared" si="19"/>
        <v>4.2480190323757418E-2</v>
      </c>
      <c r="Q21" s="2">
        <f t="shared" si="19"/>
        <v>8.9094687749068178E-3</v>
      </c>
      <c r="R21" s="2">
        <f t="shared" si="19"/>
        <v>6.3203922641550628E-4</v>
      </c>
      <c r="S21" s="2">
        <f t="shared" si="19"/>
        <v>1.5430226322780056E-5</v>
      </c>
      <c r="T21" s="2">
        <f t="shared" si="19"/>
        <v>1.3391150912764078E-7</v>
      </c>
      <c r="U21" s="2">
        <f t="shared" si="19"/>
        <v>4.1985852891530897E-10</v>
      </c>
      <c r="V21" s="2">
        <f t="shared" si="20"/>
        <v>0.21299382511878376</v>
      </c>
      <c r="W21" s="2">
        <f t="shared" si="20"/>
        <v>2.3466464382736703E-2</v>
      </c>
      <c r="X21" s="2">
        <f t="shared" si="20"/>
        <v>6.9377770559626341E-4</v>
      </c>
      <c r="Y21" s="2">
        <f t="shared" si="20"/>
        <v>6.9401335760326587E-6</v>
      </c>
      <c r="Z21" s="2">
        <f t="shared" si="20"/>
        <v>1.7110862732203975E-8</v>
      </c>
      <c r="AA21" s="2">
        <f t="shared" si="20"/>
        <v>2.6821598200964069E-11</v>
      </c>
    </row>
    <row r="22" spans="1:27">
      <c r="A22">
        <f t="shared" si="7"/>
        <v>-1.0626585691826111</v>
      </c>
      <c r="B22">
        <v>-1.2</v>
      </c>
      <c r="C22">
        <f t="shared" si="21"/>
        <v>0.10000000000000009</v>
      </c>
      <c r="D22">
        <f t="shared" si="22"/>
        <v>0.21928328885457093</v>
      </c>
      <c r="E22">
        <f t="shared" si="23"/>
        <v>4.0059443973826755E-2</v>
      </c>
      <c r="F22">
        <f t="shared" si="24"/>
        <v>2.6922154723303046E-3</v>
      </c>
      <c r="G22">
        <f t="shared" si="25"/>
        <v>6.6561060494015601E-5</v>
      </c>
      <c r="H22">
        <f t="shared" si="26"/>
        <v>6.0539128937580958E-7</v>
      </c>
      <c r="I22">
        <f t="shared" si="27"/>
        <v>2.0256183425054518E-9</v>
      </c>
      <c r="J22" s="2">
        <f t="shared" si="13"/>
        <v>0.27444720159810326</v>
      </c>
      <c r="K22" s="2">
        <f t="shared" si="14"/>
        <v>3.8438268462635539E-2</v>
      </c>
      <c r="L22" s="2">
        <f t="shared" si="15"/>
        <v>1.7396205535867139E-3</v>
      </c>
      <c r="M22" s="2">
        <f t="shared" si="16"/>
        <v>3.2439442992725306E-5</v>
      </c>
      <c r="N22" s="2">
        <f t="shared" si="17"/>
        <v>2.4203108752106188E-7</v>
      </c>
      <c r="O22" s="2">
        <f t="shared" si="18"/>
        <v>6.9613372369269802E-10</v>
      </c>
      <c r="P22" s="2">
        <f t="shared" si="19"/>
        <v>5.223159162291148E-2</v>
      </c>
      <c r="Q22" s="2">
        <f t="shared" si="19"/>
        <v>1.1679758832194491E-2</v>
      </c>
      <c r="R22" s="2">
        <f t="shared" si="19"/>
        <v>9.0059072057163258E-4</v>
      </c>
      <c r="S22" s="2">
        <f t="shared" si="19"/>
        <v>2.4097566173475632E-5</v>
      </c>
      <c r="T22" s="2">
        <f t="shared" si="19"/>
        <v>2.3002865591718792E-7</v>
      </c>
      <c r="U22" s="2">
        <f t="shared" si="19"/>
        <v>7.9465923106112001E-10</v>
      </c>
      <c r="V22" s="2">
        <f t="shared" si="20"/>
        <v>0.2222156099751918</v>
      </c>
      <c r="W22" s="2">
        <f t="shared" si="20"/>
        <v>2.6758509630441046E-2</v>
      </c>
      <c r="X22" s="2">
        <f t="shared" si="20"/>
        <v>8.3902983301508132E-4</v>
      </c>
      <c r="Y22" s="2">
        <f t="shared" si="20"/>
        <v>8.3418768192496735E-6</v>
      </c>
      <c r="Z22" s="2">
        <f t="shared" si="20"/>
        <v>1.2002431603873961E-8</v>
      </c>
      <c r="AA22" s="2">
        <f t="shared" si="20"/>
        <v>9.8525507368421998E-11</v>
      </c>
    </row>
    <row r="23" spans="1:27">
      <c r="A23">
        <f t="shared" si="7"/>
        <v>-1.0322801154563672</v>
      </c>
      <c r="B23">
        <v>-1.1000000000000001</v>
      </c>
      <c r="C23">
        <f t="shared" si="21"/>
        <v>9.9999999999999867E-2</v>
      </c>
      <c r="D23">
        <f t="shared" si="22"/>
        <v>0.23214376713036156</v>
      </c>
      <c r="E23">
        <f t="shared" si="23"/>
        <v>4.6869018257782134E-2</v>
      </c>
      <c r="F23">
        <f t="shared" si="24"/>
        <v>3.4811296933984215E-3</v>
      </c>
      <c r="G23">
        <f t="shared" si="25"/>
        <v>9.5117421545447262E-5</v>
      </c>
      <c r="H23">
        <f t="shared" si="26"/>
        <v>9.561046978279074E-7</v>
      </c>
      <c r="I23">
        <f t="shared" si="27"/>
        <v>3.5355448712567028E-9</v>
      </c>
      <c r="J23" s="2">
        <f t="shared" si="13"/>
        <v>0.29054292094106116</v>
      </c>
      <c r="K23" s="2">
        <f t="shared" si="14"/>
        <v>4.4972264406611992E-2</v>
      </c>
      <c r="L23" s="2">
        <f t="shared" si="15"/>
        <v>2.2493908182970005E-3</v>
      </c>
      <c r="M23" s="2">
        <f t="shared" si="16"/>
        <v>4.6356776032977653E-5</v>
      </c>
      <c r="N23" s="2">
        <f t="shared" si="17"/>
        <v>3.8224378820824722E-7</v>
      </c>
      <c r="O23" s="2">
        <f t="shared" si="18"/>
        <v>1.2150423230598906E-9</v>
      </c>
      <c r="P23" s="2">
        <f t="shared" si="19"/>
        <v>6.3582429943120647E-2</v>
      </c>
      <c r="Q23" s="2">
        <f t="shared" si="19"/>
        <v>1.5159085270465378E-2</v>
      </c>
      <c r="R23" s="2">
        <f t="shared" si="19"/>
        <v>1.2704803662523575E-3</v>
      </c>
      <c r="S23" s="2">
        <f t="shared" si="19"/>
        <v>3.7258993782583367E-5</v>
      </c>
      <c r="T23" s="2">
        <f t="shared" si="19"/>
        <v>3.9120377270911511E-7</v>
      </c>
      <c r="U23" s="2">
        <f t="shared" si="19"/>
        <v>1.4890728345349612E-9</v>
      </c>
      <c r="V23" s="2">
        <f t="shared" si="20"/>
        <v>0.22696049099794052</v>
      </c>
      <c r="W23" s="2">
        <f t="shared" si="20"/>
        <v>2.9813179136146613E-2</v>
      </c>
      <c r="X23" s="2">
        <f t="shared" si="20"/>
        <v>9.7891045204464297E-4</v>
      </c>
      <c r="Y23" s="2">
        <f t="shared" si="20"/>
        <v>9.0977822503942864E-6</v>
      </c>
      <c r="Z23" s="2">
        <f t="shared" si="20"/>
        <v>8.9599845008678834E-9</v>
      </c>
      <c r="AA23" s="2">
        <f t="shared" si="20"/>
        <v>2.7403051147507058E-10</v>
      </c>
    </row>
    <row r="24" spans="1:27">
      <c r="A24">
        <f t="shared" si="7"/>
        <v>-1</v>
      </c>
      <c r="B24">
        <v>-1</v>
      </c>
      <c r="C24">
        <f t="shared" si="21"/>
        <v>0.10000000000000009</v>
      </c>
      <c r="D24">
        <f t="shared" si="22"/>
        <v>0.24197072451914337</v>
      </c>
      <c r="E24">
        <f t="shared" si="23"/>
        <v>5.3990966513188063E-2</v>
      </c>
      <c r="F24">
        <f t="shared" si="24"/>
        <v>4.4318484119380075E-3</v>
      </c>
      <c r="G24">
        <f t="shared" si="25"/>
        <v>1.3383022576488537E-4</v>
      </c>
      <c r="H24">
        <f t="shared" si="26"/>
        <v>1.4867195147342977E-6</v>
      </c>
      <c r="I24">
        <f t="shared" si="27"/>
        <v>6.0758828498232861E-9</v>
      </c>
      <c r="J24" s="2">
        <f t="shared" si="13"/>
        <v>0.30284199292991487</v>
      </c>
      <c r="K24" s="2">
        <f t="shared" si="14"/>
        <v>5.1805992782800958E-2</v>
      </c>
      <c r="L24" s="2">
        <f t="shared" si="15"/>
        <v>2.8637137952092183E-3</v>
      </c>
      <c r="M24" s="2">
        <f t="shared" si="16"/>
        <v>6.5223990531128673E-5</v>
      </c>
      <c r="N24" s="2">
        <f t="shared" si="17"/>
        <v>5.9437977933401325E-7</v>
      </c>
      <c r="O24" s="2">
        <f t="shared" si="18"/>
        <v>2.0880670678250942E-9</v>
      </c>
      <c r="P24" s="2">
        <f t="shared" si="19"/>
        <v>7.6629861034233485E-2</v>
      </c>
      <c r="Q24" s="2">
        <f t="shared" si="19"/>
        <v>1.947911275676114E-2</v>
      </c>
      <c r="R24" s="2">
        <f t="shared" si="19"/>
        <v>1.7744570964236212E-3</v>
      </c>
      <c r="S24" s="2">
        <f t="shared" si="19"/>
        <v>5.7035613574228011E-5</v>
      </c>
      <c r="T24" s="2">
        <f t="shared" si="19"/>
        <v>6.5869016986766165E-7</v>
      </c>
      <c r="U24" s="2">
        <f t="shared" si="19"/>
        <v>2.762536367713442E-9</v>
      </c>
      <c r="V24" s="2">
        <f t="shared" si="20"/>
        <v>0.2262121318956814</v>
      </c>
      <c r="W24" s="2">
        <f t="shared" si="20"/>
        <v>3.2326880026039818E-2</v>
      </c>
      <c r="X24" s="2">
        <f t="shared" si="20"/>
        <v>1.0892566987855971E-3</v>
      </c>
      <c r="Y24" s="2">
        <f t="shared" si="20"/>
        <v>8.1883769569006612E-6</v>
      </c>
      <c r="Z24" s="2">
        <f t="shared" si="20"/>
        <v>6.4310390533648396E-8</v>
      </c>
      <c r="AA24" s="2">
        <f t="shared" si="20"/>
        <v>6.7446929988834782E-10</v>
      </c>
    </row>
    <row r="25" spans="1:27">
      <c r="A25">
        <f t="shared" si="7"/>
        <v>-0.96548938460562972</v>
      </c>
      <c r="B25">
        <v>-0.9</v>
      </c>
      <c r="C25">
        <f t="shared" si="21"/>
        <v>9.9999999999999978E-2</v>
      </c>
      <c r="D25">
        <f t="shared" si="22"/>
        <v>0.24803662135207999</v>
      </c>
      <c r="E25">
        <f t="shared" si="23"/>
        <v>6.1165077771756775E-2</v>
      </c>
      <c r="F25">
        <f t="shared" si="24"/>
        <v>5.548770668241514E-3</v>
      </c>
      <c r="G25">
        <f t="shared" si="25"/>
        <v>1.8518062145916306E-4</v>
      </c>
      <c r="H25">
        <f t="shared" si="26"/>
        <v>2.273525433115588E-6</v>
      </c>
      <c r="I25">
        <f t="shared" si="27"/>
        <v>1.0268561643755092E-8</v>
      </c>
      <c r="J25" s="2">
        <f t="shared" si="13"/>
        <v>0.31043385467039769</v>
      </c>
      <c r="K25" s="2">
        <f t="shared" si="14"/>
        <v>5.8689773164721661E-2</v>
      </c>
      <c r="L25" s="2">
        <f t="shared" si="15"/>
        <v>3.5854319985973758E-3</v>
      </c>
      <c r="M25" s="2">
        <f t="shared" si="16"/>
        <v>9.0250308041922778E-5</v>
      </c>
      <c r="N25" s="2">
        <f t="shared" si="17"/>
        <v>9.0893913199694376E-7</v>
      </c>
      <c r="O25" s="2">
        <f t="shared" si="18"/>
        <v>3.5289431893639187E-9</v>
      </c>
      <c r="P25" s="2">
        <f t="shared" si="19"/>
        <v>9.1435745406996186E-2</v>
      </c>
      <c r="Q25" s="2">
        <f t="shared" si="19"/>
        <v>2.4781203975069565E-2</v>
      </c>
      <c r="R25" s="2">
        <f t="shared" si="19"/>
        <v>2.4536923209596082E-3</v>
      </c>
      <c r="S25" s="2">
        <f t="shared" si="19"/>
        <v>8.6440678850885165E-5</v>
      </c>
      <c r="T25" s="2">
        <f t="shared" si="19"/>
        <v>1.0980355097602225E-6</v>
      </c>
      <c r="U25" s="2">
        <f t="shared" si="19"/>
        <v>5.0740778069916867E-9</v>
      </c>
      <c r="V25" s="2">
        <f t="shared" si="20"/>
        <v>0.21899810926340152</v>
      </c>
      <c r="W25" s="2">
        <f t="shared" si="20"/>
        <v>3.3908569189652099E-2</v>
      </c>
      <c r="X25" s="2">
        <f t="shared" si="20"/>
        <v>1.1317396776377676E-3</v>
      </c>
      <c r="Y25" s="2">
        <f t="shared" si="20"/>
        <v>3.809629191037613E-6</v>
      </c>
      <c r="Z25" s="2">
        <f t="shared" si="20"/>
        <v>1.8909637776327876E-7</v>
      </c>
      <c r="AA25" s="2">
        <f t="shared" si="20"/>
        <v>1.5451346176277679E-9</v>
      </c>
    </row>
    <row r="26" spans="1:27">
      <c r="A26">
        <f t="shared" si="7"/>
        <v>-0.92831776672255584</v>
      </c>
      <c r="B26">
        <v>-0.8</v>
      </c>
      <c r="C26">
        <f t="shared" si="21"/>
        <v>9.9999999999999978E-2</v>
      </c>
      <c r="D26">
        <f t="shared" si="22"/>
        <v>0.24964861227141608</v>
      </c>
      <c r="E26">
        <f t="shared" si="23"/>
        <v>6.8037183930782022E-2</v>
      </c>
      <c r="F26">
        <f t="shared" si="24"/>
        <v>6.8213293910559334E-3</v>
      </c>
      <c r="G26">
        <f t="shared" si="25"/>
        <v>2.5159223382931444E-4</v>
      </c>
      <c r="H26">
        <f t="shared" si="26"/>
        <v>3.4137440717245091E-6</v>
      </c>
      <c r="I26">
        <f t="shared" si="27"/>
        <v>1.7040024108170922E-8</v>
      </c>
      <c r="J26" s="2">
        <f t="shared" si="13"/>
        <v>0.31245136543979674</v>
      </c>
      <c r="K26" s="2">
        <f t="shared" si="14"/>
        <v>6.5283770365904228E-2</v>
      </c>
      <c r="L26" s="2">
        <f t="shared" si="15"/>
        <v>4.407717336679118E-3</v>
      </c>
      <c r="M26" s="2">
        <f t="shared" si="16"/>
        <v>1.2261691544791792E-4</v>
      </c>
      <c r="N26" s="2">
        <f t="shared" si="17"/>
        <v>1.3647903507993151E-6</v>
      </c>
      <c r="O26" s="2">
        <f t="shared" si="18"/>
        <v>5.8560564867132388E-9</v>
      </c>
      <c r="P26" s="2">
        <f t="shared" si="19"/>
        <v>0.10801673271848262</v>
      </c>
      <c r="Q26" s="2">
        <f t="shared" si="19"/>
        <v>3.1212797043128883E-2</v>
      </c>
      <c r="R26" s="2">
        <f t="shared" si="19"/>
        <v>3.3591682702613559E-3</v>
      </c>
      <c r="S26" s="2">
        <f t="shared" si="19"/>
        <v>1.2970217981955493E-4</v>
      </c>
      <c r="T26" s="2">
        <f t="shared" si="19"/>
        <v>1.812210503734531E-6</v>
      </c>
      <c r="U26" s="2">
        <f t="shared" si="19"/>
        <v>9.2270589688313674E-9</v>
      </c>
      <c r="V26" s="2">
        <f t="shared" si="20"/>
        <v>0.20443463272131412</v>
      </c>
      <c r="W26" s="2">
        <f t="shared" si="20"/>
        <v>3.4070973322775346E-2</v>
      </c>
      <c r="X26" s="2">
        <f t="shared" si="20"/>
        <v>1.0485490664177621E-3</v>
      </c>
      <c r="Y26" s="2">
        <f t="shared" si="20"/>
        <v>7.085264371637013E-6</v>
      </c>
      <c r="Z26" s="2">
        <f t="shared" si="20"/>
        <v>4.4742015293521584E-7</v>
      </c>
      <c r="AA26" s="2">
        <f t="shared" si="20"/>
        <v>3.3710024821181286E-9</v>
      </c>
    </row>
    <row r="27" spans="1:27">
      <c r="A27">
        <f t="shared" si="7"/>
        <v>-0.88790400174260065</v>
      </c>
      <c r="B27">
        <v>-0.7</v>
      </c>
      <c r="C27">
        <f t="shared" si="21"/>
        <v>0.10000000000000009</v>
      </c>
      <c r="D27">
        <f t="shared" si="22"/>
        <v>0.2461727314301457</v>
      </c>
      <c r="E27">
        <f t="shared" si="23"/>
        <v>7.4145801837376929E-2</v>
      </c>
      <c r="F27">
        <f t="shared" si="24"/>
        <v>8.2155890228890992E-3</v>
      </c>
      <c r="G27">
        <f t="shared" si="25"/>
        <v>3.3488551555343175E-4</v>
      </c>
      <c r="H27">
        <f t="shared" si="26"/>
        <v>5.0218014745467614E-6</v>
      </c>
      <c r="I27">
        <f t="shared" si="27"/>
        <v>2.770309134260867E-8</v>
      </c>
      <c r="J27" s="2">
        <f t="shared" si="13"/>
        <v>0.30810107602669068</v>
      </c>
      <c r="K27" s="2">
        <f t="shared" si="14"/>
        <v>7.1145177108912688E-2</v>
      </c>
      <c r="L27" s="2">
        <f t="shared" si="15"/>
        <v>5.3086417751208124E-3</v>
      </c>
      <c r="M27" s="2">
        <f t="shared" si="16"/>
        <v>1.6321103525478975E-4</v>
      </c>
      <c r="N27" s="2">
        <f t="shared" si="17"/>
        <v>2.0076801459310715E-6</v>
      </c>
      <c r="O27" s="2">
        <f t="shared" si="18"/>
        <v>9.5205773612198694E-9</v>
      </c>
      <c r="P27" s="2">
        <f t="shared" si="19"/>
        <v>0.12633483536732043</v>
      </c>
      <c r="Q27" s="2">
        <f t="shared" si="19"/>
        <v>3.892243747318818E-2</v>
      </c>
      <c r="R27" s="2">
        <f t="shared" si="19"/>
        <v>4.5530295638205095E-3</v>
      </c>
      <c r="S27" s="2">
        <f t="shared" si="19"/>
        <v>1.9267857972480687E-4</v>
      </c>
      <c r="T27" s="2">
        <f t="shared" si="19"/>
        <v>2.9611332886832481E-6</v>
      </c>
      <c r="U27" s="2">
        <f t="shared" si="19"/>
        <v>1.66121760495071E-8</v>
      </c>
      <c r="V27" s="2">
        <f t="shared" si="20"/>
        <v>0.18176624065937025</v>
      </c>
      <c r="W27" s="2">
        <f t="shared" si="20"/>
        <v>3.2222739635724508E-2</v>
      </c>
      <c r="X27" s="2">
        <f t="shared" si="20"/>
        <v>7.556122113003029E-4</v>
      </c>
      <c r="Y27" s="2">
        <f t="shared" si="20"/>
        <v>2.9467544470017121E-5</v>
      </c>
      <c r="Z27" s="2">
        <f t="shared" si="20"/>
        <v>9.5345314275217661E-7</v>
      </c>
      <c r="AA27" s="2">
        <f t="shared" si="20"/>
        <v>7.0915986882872311E-9</v>
      </c>
    </row>
    <row r="28" spans="1:27">
      <c r="A28">
        <f t="shared" si="7"/>
        <v>-0.84343266530174921</v>
      </c>
      <c r="B28">
        <v>-0.6</v>
      </c>
      <c r="C28">
        <f t="shared" si="21"/>
        <v>9.9999999999999978E-2</v>
      </c>
      <c r="D28">
        <f t="shared" si="22"/>
        <v>0.23704887178344042</v>
      </c>
      <c r="E28">
        <f t="shared" si="23"/>
        <v>7.8906714839960909E-2</v>
      </c>
      <c r="F28">
        <f t="shared" si="24"/>
        <v>9.6626344644781745E-3</v>
      </c>
      <c r="G28">
        <f t="shared" si="25"/>
        <v>4.3529397564524429E-4</v>
      </c>
      <c r="H28">
        <f t="shared" si="26"/>
        <v>7.2139857627108145E-6</v>
      </c>
      <c r="I28">
        <f t="shared" si="27"/>
        <v>4.398184292248588E-8</v>
      </c>
      <c r="J28" s="2">
        <f t="shared" si="13"/>
        <v>0.29668197628182691</v>
      </c>
      <c r="K28" s="2">
        <f t="shared" si="14"/>
        <v>7.5713419549824773E-2</v>
      </c>
      <c r="L28" s="2">
        <f t="shared" si="15"/>
        <v>6.2436746571595614E-3</v>
      </c>
      <c r="M28" s="2">
        <f t="shared" si="16"/>
        <v>2.121464712733991E-4</v>
      </c>
      <c r="N28" s="2">
        <f t="shared" si="17"/>
        <v>2.8840996726440891E-6</v>
      </c>
      <c r="O28" s="2">
        <f t="shared" si="18"/>
        <v>1.5115011276323406E-8</v>
      </c>
      <c r="P28" s="2">
        <f t="shared" si="19"/>
        <v>0.14628919700139928</v>
      </c>
      <c r="Q28" s="2">
        <f t="shared" si="19"/>
        <v>4.805343370340813E-2</v>
      </c>
      <c r="R28" s="2">
        <f t="shared" si="19"/>
        <v>6.109789338672884E-3</v>
      </c>
      <c r="S28" s="2">
        <f t="shared" si="19"/>
        <v>2.8338486573427504E-4</v>
      </c>
      <c r="T28" s="2">
        <f t="shared" si="19"/>
        <v>4.7903177857670554E-6</v>
      </c>
      <c r="U28" s="2">
        <f t="shared" si="19"/>
        <v>2.961057281979955E-8</v>
      </c>
      <c r="V28" s="2">
        <f t="shared" si="20"/>
        <v>0.15039277928042763</v>
      </c>
      <c r="W28" s="2">
        <f t="shared" si="20"/>
        <v>2.7659985846416643E-2</v>
      </c>
      <c r="X28" s="2">
        <f t="shared" si="20"/>
        <v>1.3388531848667739E-4</v>
      </c>
      <c r="Y28" s="2">
        <f t="shared" si="20"/>
        <v>7.1238394460875935E-5</v>
      </c>
      <c r="Z28" s="2">
        <f t="shared" si="20"/>
        <v>1.9062181131229663E-6</v>
      </c>
      <c r="AA28" s="2">
        <f t="shared" si="20"/>
        <v>1.4495561543476144E-8</v>
      </c>
    </row>
    <row r="29" spans="1:27">
      <c r="A29">
        <f t="shared" si="7"/>
        <v>-0.79370052598409924</v>
      </c>
      <c r="B29">
        <v>-0.499999999999999</v>
      </c>
      <c r="C29">
        <f t="shared" si="21"/>
        <v>0.10000000000000098</v>
      </c>
      <c r="D29">
        <f t="shared" si="22"/>
        <v>0.22178725806422875</v>
      </c>
      <c r="E29">
        <f t="shared" si="23"/>
        <v>8.159097255561501E-2</v>
      </c>
      <c r="F29">
        <f t="shared" si="24"/>
        <v>1.104213738036486E-2</v>
      </c>
      <c r="G29">
        <f t="shared" si="25"/>
        <v>5.49755648683572E-4</v>
      </c>
      <c r="H29">
        <f t="shared" si="26"/>
        <v>1.0069125938330117E-5</v>
      </c>
      <c r="I29">
        <f t="shared" si="27"/>
        <v>6.784523689958518E-8</v>
      </c>
      <c r="J29" s="2">
        <f t="shared" si="13"/>
        <v>0.27758108081921512</v>
      </c>
      <c r="K29" s="2">
        <f t="shared" si="14"/>
        <v>7.8289047378424334E-2</v>
      </c>
      <c r="L29" s="2">
        <f t="shared" si="15"/>
        <v>7.1350637940521128E-3</v>
      </c>
      <c r="M29" s="2">
        <f t="shared" si="16"/>
        <v>2.6793093278618753E-4</v>
      </c>
      <c r="N29" s="2">
        <f t="shared" si="17"/>
        <v>4.0255641995663494E-6</v>
      </c>
      <c r="O29" s="2">
        <f t="shared" si="18"/>
        <v>2.3316019808205481E-8</v>
      </c>
      <c r="P29" s="2">
        <f t="shared" si="19"/>
        <v>0.16770980287994233</v>
      </c>
      <c r="Q29" s="2">
        <f t="shared" si="19"/>
        <v>5.87362042802465E-2</v>
      </c>
      <c r="R29" s="2">
        <f t="shared" si="19"/>
        <v>8.1172525364721637E-3</v>
      </c>
      <c r="S29" s="2">
        <f t="shared" si="19"/>
        <v>4.1264532060347373E-4</v>
      </c>
      <c r="T29" s="2">
        <f t="shared" si="19"/>
        <v>7.6723383823410806E-6</v>
      </c>
      <c r="U29" s="2">
        <f t="shared" si="19"/>
        <v>5.2254554336364126E-8</v>
      </c>
      <c r="V29" s="2">
        <f t="shared" si="20"/>
        <v>0.10987127793927279</v>
      </c>
      <c r="W29" s="2">
        <f t="shared" si="20"/>
        <v>1.9552843098177834E-2</v>
      </c>
      <c r="X29" s="2">
        <f t="shared" si="20"/>
        <v>9.8218874242005094E-4</v>
      </c>
      <c r="Y29" s="2">
        <f t="shared" si="20"/>
        <v>1.447143878172862E-4</v>
      </c>
      <c r="Z29" s="2">
        <f t="shared" si="20"/>
        <v>3.6467741827747312E-6</v>
      </c>
      <c r="AA29" s="2">
        <f t="shared" si="20"/>
        <v>2.8938534528158645E-8</v>
      </c>
    </row>
    <row r="30" spans="1:27">
      <c r="A30">
        <f t="shared" si="7"/>
        <v>-0.73680629972807676</v>
      </c>
      <c r="B30">
        <v>-0.39999999999999902</v>
      </c>
      <c r="C30">
        <f t="shared" si="21"/>
        <v>9.9999999999999978E-2</v>
      </c>
      <c r="D30">
        <f t="shared" si="22"/>
        <v>0.19992779130104352</v>
      </c>
      <c r="E30">
        <f t="shared" si="23"/>
        <v>8.1284574081954858E-2</v>
      </c>
      <c r="F30">
        <f t="shared" si="24"/>
        <v>1.2157621509537987E-2</v>
      </c>
      <c r="G30">
        <f t="shared" si="25"/>
        <v>6.6895148368181919E-4</v>
      </c>
      <c r="H30">
        <f t="shared" si="26"/>
        <v>1.3540856694226876E-5</v>
      </c>
      <c r="I30">
        <f t="shared" si="27"/>
        <v>1.0083311422504251E-7</v>
      </c>
      <c r="J30" s="2">
        <f t="shared" si="13"/>
        <v>0.25022254605388849</v>
      </c>
      <c r="K30" s="2">
        <f t="shared" si="14"/>
        <v>7.7995048620109433E-2</v>
      </c>
      <c r="L30" s="2">
        <f t="shared" si="15"/>
        <v>7.8558527272758298E-3</v>
      </c>
      <c r="M30" s="2">
        <f t="shared" si="16"/>
        <v>3.260226528654308E-4</v>
      </c>
      <c r="N30" s="2">
        <f t="shared" si="17"/>
        <v>5.4135372100408973E-6</v>
      </c>
      <c r="O30" s="2">
        <f t="shared" si="18"/>
        <v>3.465279209023606E-8</v>
      </c>
      <c r="P30" s="2">
        <f t="shared" si="19"/>
        <v>0.19035386361970763</v>
      </c>
      <c r="Q30" s="2">
        <f t="shared" si="19"/>
        <v>7.1079503307274999E-2</v>
      </c>
      <c r="R30" s="2">
        <f t="shared" si="19"/>
        <v>1.0676992408846191E-2</v>
      </c>
      <c r="S30" s="2">
        <f t="shared" si="19"/>
        <v>5.9488668907018186E-4</v>
      </c>
      <c r="T30" s="2">
        <f t="shared" si="19"/>
        <v>1.216601164045225E-5</v>
      </c>
      <c r="U30" s="2">
        <f t="shared" si="19"/>
        <v>9.129742790938528E-8</v>
      </c>
      <c r="V30" s="2">
        <f t="shared" si="20"/>
        <v>5.9868682434180864E-2</v>
      </c>
      <c r="W30" s="2">
        <f t="shared" si="20"/>
        <v>6.9155453128344341E-3</v>
      </c>
      <c r="X30" s="2">
        <f t="shared" si="20"/>
        <v>2.8211396815703612E-3</v>
      </c>
      <c r="Y30" s="2">
        <f t="shared" si="20"/>
        <v>2.6886403620475106E-4</v>
      </c>
      <c r="Z30" s="2">
        <f t="shared" si="20"/>
        <v>6.752474430411353E-6</v>
      </c>
      <c r="AA30" s="2">
        <f t="shared" si="20"/>
        <v>5.664463581914922E-8</v>
      </c>
    </row>
    <row r="31" spans="1:27">
      <c r="A31">
        <f t="shared" si="7"/>
        <v>-0.66943295008216874</v>
      </c>
      <c r="B31">
        <v>-0.29999999999999899</v>
      </c>
      <c r="C31">
        <f t="shared" si="21"/>
        <v>0.10000000000000003</v>
      </c>
      <c r="D31">
        <f t="shared" si="22"/>
        <v>0.17091531664838572</v>
      </c>
      <c r="E31">
        <f t="shared" si="23"/>
        <v>7.6797202181386165E-2</v>
      </c>
      <c r="F31">
        <f t="shared" si="24"/>
        <v>1.2694492139111549E-2</v>
      </c>
      <c r="G31">
        <f t="shared" si="25"/>
        <v>7.7195286197471102E-4</v>
      </c>
      <c r="H31">
        <f t="shared" si="26"/>
        <v>1.7269181358950366E-5</v>
      </c>
      <c r="I31">
        <f t="shared" si="27"/>
        <v>1.4212099432781365E-7</v>
      </c>
      <c r="J31" s="2">
        <f t="shared" si="13"/>
        <v>0.21391155983396498</v>
      </c>
      <c r="K31" s="2">
        <f t="shared" si="14"/>
        <v>7.3689277278938481E-2</v>
      </c>
      <c r="L31" s="2">
        <f t="shared" si="15"/>
        <v>8.202760763212049E-3</v>
      </c>
      <c r="M31" s="2">
        <f t="shared" si="16"/>
        <v>3.7622178302509538E-4</v>
      </c>
      <c r="N31" s="2">
        <f t="shared" si="17"/>
        <v>6.9040946215375444E-6</v>
      </c>
      <c r="O31" s="2">
        <f t="shared" si="18"/>
        <v>4.8841983171399651E-8</v>
      </c>
      <c r="P31" s="2">
        <f t="shared" si="19"/>
        <v>0.21390552341368024</v>
      </c>
      <c r="Q31" s="2">
        <f t="shared" si="19"/>
        <v>8.5160841914127483E-2</v>
      </c>
      <c r="R31" s="2">
        <f t="shared" si="19"/>
        <v>1.390419549946393E-2</v>
      </c>
      <c r="S31" s="2">
        <f t="shared" si="19"/>
        <v>8.4908004352566668E-4</v>
      </c>
      <c r="T31" s="2">
        <f t="shared" si="19"/>
        <v>1.909966551598044E-5</v>
      </c>
      <c r="U31" s="2">
        <f t="shared" si="19"/>
        <v>1.5792467507426022E-7</v>
      </c>
      <c r="V31" s="2">
        <f t="shared" si="20"/>
        <v>6.0364202847384973E-6</v>
      </c>
      <c r="W31" s="2">
        <f t="shared" si="20"/>
        <v>1.1471564635189002E-2</v>
      </c>
      <c r="X31" s="2">
        <f t="shared" si="20"/>
        <v>5.7014347362518807E-3</v>
      </c>
      <c r="Y31" s="2">
        <f t="shared" si="20"/>
        <v>4.728582605005713E-4</v>
      </c>
      <c r="Z31" s="2">
        <f t="shared" si="20"/>
        <v>1.2195570894442896E-5</v>
      </c>
      <c r="AA31" s="2">
        <f t="shared" si="20"/>
        <v>1.0908269190286056E-7</v>
      </c>
    </row>
    <row r="32" spans="1:27">
      <c r="A32">
        <f t="shared" si="7"/>
        <v>-0.58480354764257225</v>
      </c>
      <c r="B32">
        <v>-0.19999999999999901</v>
      </c>
      <c r="C32">
        <f t="shared" si="21"/>
        <v>9.9999999999999978E-2</v>
      </c>
      <c r="D32">
        <f t="shared" si="22"/>
        <v>0.13373472016433682</v>
      </c>
      <c r="E32">
        <f t="shared" si="23"/>
        <v>6.6410696640266401E-2</v>
      </c>
      <c r="F32">
        <f t="shared" si="24"/>
        <v>1.2132140097040991E-2</v>
      </c>
      <c r="G32">
        <f t="shared" si="25"/>
        <v>8.1534669585211789E-4</v>
      </c>
      <c r="H32">
        <f t="shared" si="26"/>
        <v>2.0158245617403592E-5</v>
      </c>
      <c r="I32">
        <f t="shared" si="27"/>
        <v>1.8334482977433107E-7</v>
      </c>
      <c r="J32" s="2">
        <f t="shared" si="13"/>
        <v>0.16737764148525358</v>
      </c>
      <c r="K32" s="2">
        <f t="shared" si="14"/>
        <v>6.3723105790411086E-2</v>
      </c>
      <c r="L32" s="2">
        <f t="shared" si="15"/>
        <v>7.839387481692859E-3</v>
      </c>
      <c r="M32" s="2">
        <f t="shared" si="16"/>
        <v>3.9737036133581047E-4</v>
      </c>
      <c r="N32" s="2">
        <f t="shared" si="17"/>
        <v>8.0591217530191049E-6</v>
      </c>
      <c r="O32" s="2">
        <f t="shared" si="18"/>
        <v>6.3009164358544723E-8</v>
      </c>
      <c r="P32" s="2">
        <f t="shared" si="19"/>
        <v>0.23797939546768912</v>
      </c>
      <c r="Q32" s="2">
        <f t="shared" si="19"/>
        <v>0.10101655729451731</v>
      </c>
      <c r="R32" s="2">
        <f t="shared" si="19"/>
        <v>1.7926679426667442E-2</v>
      </c>
      <c r="S32" s="2">
        <f t="shared" si="19"/>
        <v>1.1998309782585502E-3</v>
      </c>
      <c r="T32" s="2">
        <f t="shared" si="19"/>
        <v>2.9686592490715608E-5</v>
      </c>
      <c r="U32" s="2">
        <f t="shared" si="19"/>
        <v>2.7045716836256509E-7</v>
      </c>
      <c r="V32" s="2">
        <f t="shared" si="20"/>
        <v>7.0601753982435539E-2</v>
      </c>
      <c r="W32" s="2">
        <f t="shared" si="20"/>
        <v>3.729345150410622E-2</v>
      </c>
      <c r="X32" s="2">
        <f t="shared" si="20"/>
        <v>1.0087291944974583E-2</v>
      </c>
      <c r="Y32" s="2">
        <f t="shared" si="20"/>
        <v>8.0246061692273974E-4</v>
      </c>
      <c r="Z32" s="2">
        <f t="shared" si="20"/>
        <v>2.1627470737696505E-5</v>
      </c>
      <c r="AA32" s="2">
        <f t="shared" si="20"/>
        <v>2.0744800400402037E-7</v>
      </c>
    </row>
    <row r="33" spans="1:27">
      <c r="A33">
        <f t="shared" si="7"/>
        <v>-0.46415888336127797</v>
      </c>
      <c r="B33">
        <v>-0.1</v>
      </c>
      <c r="C33">
        <f t="shared" si="21"/>
        <v>9.9999999999999006E-2</v>
      </c>
      <c r="D33">
        <f t="shared" si="22"/>
        <v>8.552083385810029E-2</v>
      </c>
      <c r="E33">
        <f t="shared" si="23"/>
        <v>4.6934828749789423E-2</v>
      </c>
      <c r="F33">
        <f t="shared" si="24"/>
        <v>9.4759784972579288E-3</v>
      </c>
      <c r="G33">
        <f t="shared" si="25"/>
        <v>7.0381483007343239E-4</v>
      </c>
      <c r="H33">
        <f t="shared" si="26"/>
        <v>1.9230841071214872E-5</v>
      </c>
      <c r="I33">
        <f t="shared" si="27"/>
        <v>1.9330525567900527E-7</v>
      </c>
      <c r="J33" s="2">
        <f t="shared" si="13"/>
        <v>0.1070348481787772</v>
      </c>
      <c r="K33" s="2">
        <f t="shared" si="14"/>
        <v>4.5035411597598642E-2</v>
      </c>
      <c r="L33" s="2">
        <f t="shared" si="15"/>
        <v>6.1230637475339338E-3</v>
      </c>
      <c r="M33" s="2">
        <f t="shared" si="16"/>
        <v>3.4301378145341432E-4</v>
      </c>
      <c r="N33" s="2">
        <f t="shared" si="17"/>
        <v>7.6883520792144766E-6</v>
      </c>
      <c r="O33" s="2">
        <f t="shared" si="18"/>
        <v>6.6432212140591253E-8</v>
      </c>
      <c r="P33" s="2">
        <f t="shared" si="19"/>
        <v>0.26212821501672734</v>
      </c>
      <c r="Q33" s="2">
        <f t="shared" si="19"/>
        <v>0.11863210476604864</v>
      </c>
      <c r="R33" s="2">
        <f t="shared" si="19"/>
        <v>2.2882891123799886E-2</v>
      </c>
      <c r="S33" s="2">
        <f t="shared" si="19"/>
        <v>1.6786051961506804E-3</v>
      </c>
      <c r="T33" s="2">
        <f t="shared" si="19"/>
        <v>4.5682724308210971E-5</v>
      </c>
      <c r="U33" s="2">
        <f t="shared" si="19"/>
        <v>4.5856832872183971E-7</v>
      </c>
      <c r="V33" s="2">
        <f t="shared" si="20"/>
        <v>0.15509336683795014</v>
      </c>
      <c r="W33" s="2">
        <f t="shared" si="20"/>
        <v>7.3596693168449995E-2</v>
      </c>
      <c r="X33" s="2">
        <f t="shared" si="20"/>
        <v>1.6759827376265954E-2</v>
      </c>
      <c r="Y33" s="2">
        <f t="shared" si="20"/>
        <v>1.3355914146972662E-3</v>
      </c>
      <c r="Z33" s="2">
        <f t="shared" si="20"/>
        <v>3.7994372228996496E-5</v>
      </c>
      <c r="AA33" s="2">
        <f t="shared" si="20"/>
        <v>3.9213611658124847E-7</v>
      </c>
    </row>
    <row r="34" spans="1:27">
      <c r="A34">
        <f t="shared" si="7"/>
        <v>-0.4121285299808557</v>
      </c>
      <c r="B34">
        <v>-7.0000000000000007E-2</v>
      </c>
      <c r="C34">
        <f t="shared" si="21"/>
        <v>0.03</v>
      </c>
      <c r="D34">
        <f t="shared" si="22"/>
        <v>6.7594506919204614E-2</v>
      </c>
      <c r="E34">
        <f t="shared" si="23"/>
        <v>3.8226413179162082E-2</v>
      </c>
      <c r="F34">
        <f t="shared" si="24"/>
        <v>7.9528211007135873E-3</v>
      </c>
      <c r="G34">
        <f t="shared" si="25"/>
        <v>6.0867350060190683E-4</v>
      </c>
      <c r="H34">
        <f t="shared" si="26"/>
        <v>1.7137722022023321E-5</v>
      </c>
      <c r="I34">
        <f t="shared" si="27"/>
        <v>1.7751183435577873E-7</v>
      </c>
      <c r="J34" s="2">
        <f t="shared" si="13"/>
        <v>8.4598891982518895E-2</v>
      </c>
      <c r="K34" s="2">
        <f t="shared" si="14"/>
        <v>3.6679419042967266E-2</v>
      </c>
      <c r="L34" s="2">
        <f t="shared" si="15"/>
        <v>5.1388498387257182E-3</v>
      </c>
      <c r="M34" s="2">
        <f t="shared" si="16"/>
        <v>2.9664535356574363E-4</v>
      </c>
      <c r="N34" s="2">
        <f t="shared" si="17"/>
        <v>6.8515381232204715E-6</v>
      </c>
      <c r="O34" s="2">
        <f t="shared" si="18"/>
        <v>6.1004569151346465E-8</v>
      </c>
      <c r="P34" s="2">
        <f t="shared" si="19"/>
        <v>0.26931417954655601</v>
      </c>
      <c r="Q34" s="2">
        <f t="shared" si="19"/>
        <v>0.12425053378489687</v>
      </c>
      <c r="R34" s="2">
        <f t="shared" si="19"/>
        <v>2.4573517834625629E-2</v>
      </c>
      <c r="S34" s="2">
        <f t="shared" si="19"/>
        <v>1.852892556381655E-3</v>
      </c>
      <c r="T34" s="2">
        <f t="shared" si="19"/>
        <v>5.1887484233761534E-5</v>
      </c>
      <c r="U34" s="2">
        <f t="shared" si="19"/>
        <v>5.3622721318248508E-7</v>
      </c>
      <c r="V34" s="2">
        <f t="shared" si="20"/>
        <v>0.1847152875640371</v>
      </c>
      <c r="W34" s="2">
        <f t="shared" si="20"/>
        <v>8.7571114741929607E-2</v>
      </c>
      <c r="X34" s="2">
        <f t="shared" si="20"/>
        <v>1.943466799589991E-2</v>
      </c>
      <c r="Y34" s="2">
        <f t="shared" si="20"/>
        <v>1.5562472028159114E-3</v>
      </c>
      <c r="Z34" s="2">
        <f t="shared" si="20"/>
        <v>4.5035946110541065E-5</v>
      </c>
      <c r="AA34" s="2">
        <f t="shared" si="20"/>
        <v>4.7522264403113862E-7</v>
      </c>
    </row>
    <row r="35" spans="1:27">
      <c r="A35">
        <f t="shared" si="7"/>
        <v>-0.36840314986403871</v>
      </c>
      <c r="B35">
        <v>-0.05</v>
      </c>
      <c r="C35">
        <f t="shared" si="21"/>
        <v>2.0000000000000004E-2</v>
      </c>
      <c r="D35">
        <f t="shared" si="22"/>
        <v>5.4077158982192772E-2</v>
      </c>
      <c r="E35">
        <f t="shared" si="23"/>
        <v>3.119980662069155E-2</v>
      </c>
      <c r="F35">
        <f t="shared" si="24"/>
        <v>6.6220957390279861E-3</v>
      </c>
      <c r="G35">
        <f t="shared" si="25"/>
        <v>5.1706426772244298E-4</v>
      </c>
      <c r="H35">
        <f t="shared" si="26"/>
        <v>1.485248476841035E-5</v>
      </c>
      <c r="I35">
        <f t="shared" si="27"/>
        <v>1.5694924215585077E-7</v>
      </c>
      <c r="J35" s="2">
        <f t="shared" si="13"/>
        <v>6.7681057825073637E-2</v>
      </c>
      <c r="K35" s="2">
        <f t="shared" si="14"/>
        <v>2.9937173957082591E-2</v>
      </c>
      <c r="L35" s="2">
        <f t="shared" si="15"/>
        <v>4.2789791433227144E-3</v>
      </c>
      <c r="M35" s="2">
        <f t="shared" si="16"/>
        <v>2.5199834125036973E-4</v>
      </c>
      <c r="N35" s="2">
        <f t="shared" si="17"/>
        <v>5.9379166895426502E-6</v>
      </c>
      <c r="O35" s="2">
        <f t="shared" si="18"/>
        <v>5.3937930003912035E-8</v>
      </c>
      <c r="P35" s="2">
        <f t="shared" si="19"/>
        <v>0.27407686147908583</v>
      </c>
      <c r="Q35" s="2">
        <f t="shared" si="19"/>
        <v>0.12807915909219944</v>
      </c>
      <c r="R35" s="2">
        <f t="shared" si="19"/>
        <v>2.575655714940224E-2</v>
      </c>
      <c r="S35" s="2">
        <f t="shared" si="19"/>
        <v>1.9780360619800026E-3</v>
      </c>
      <c r="T35" s="2">
        <f t="shared" si="19"/>
        <v>5.6457184110156758E-5</v>
      </c>
      <c r="U35" s="2">
        <f t="shared" si="19"/>
        <v>5.9487844421239358E-7</v>
      </c>
      <c r="V35" s="2">
        <f t="shared" si="20"/>
        <v>0.20639580365401219</v>
      </c>
      <c r="W35" s="2">
        <f t="shared" si="20"/>
        <v>9.8141985135116849E-2</v>
      </c>
      <c r="X35" s="2">
        <f t="shared" si="20"/>
        <v>2.1477578006079526E-2</v>
      </c>
      <c r="Y35" s="2">
        <f t="shared" si="20"/>
        <v>1.7260377207296328E-3</v>
      </c>
      <c r="Z35" s="2">
        <f t="shared" si="20"/>
        <v>5.0519267420614111E-5</v>
      </c>
      <c r="AA35" s="2">
        <f t="shared" si="20"/>
        <v>5.4094051420848158E-7</v>
      </c>
    </row>
    <row r="36" spans="1:27">
      <c r="A36">
        <f t="shared" si="7"/>
        <v>-0.27144176165949069</v>
      </c>
      <c r="B36">
        <v>-0.02</v>
      </c>
      <c r="C36">
        <f t="shared" si="21"/>
        <v>3.0000000000000002E-2</v>
      </c>
      <c r="D36">
        <f t="shared" si="22"/>
        <v>2.9388440266904702E-2</v>
      </c>
      <c r="E36">
        <f t="shared" si="23"/>
        <v>1.7472031611469509E-2</v>
      </c>
      <c r="F36">
        <f t="shared" si="24"/>
        <v>3.8213410026332419E-3</v>
      </c>
      <c r="G36">
        <f t="shared" si="25"/>
        <v>3.074635943277346E-4</v>
      </c>
      <c r="H36">
        <f t="shared" si="26"/>
        <v>9.1007487267908475E-6</v>
      </c>
      <c r="I36">
        <f t="shared" si="27"/>
        <v>9.9098268287592327E-8</v>
      </c>
      <c r="J36" s="2">
        <f t="shared" si="13"/>
        <v>3.6781531473354154E-2</v>
      </c>
      <c r="K36" s="2">
        <f t="shared" si="14"/>
        <v>1.67649516580438E-2</v>
      </c>
      <c r="L36" s="2">
        <f t="shared" si="15"/>
        <v>2.4692241088304884E-3</v>
      </c>
      <c r="M36" s="2">
        <f t="shared" si="16"/>
        <v>1.4984658697602494E-4</v>
      </c>
      <c r="N36" s="2">
        <f t="shared" si="17"/>
        <v>3.6384139485590735E-6</v>
      </c>
      <c r="O36" s="2">
        <f t="shared" si="18"/>
        <v>3.4056586607135732E-8</v>
      </c>
      <c r="P36" s="2">
        <f t="shared" si="19"/>
        <v>0.28116831641907797</v>
      </c>
      <c r="Q36" s="2">
        <f t="shared" si="19"/>
        <v>0.1339439349376009</v>
      </c>
      <c r="R36" s="2">
        <f t="shared" si="19"/>
        <v>2.7618037026661317E-2</v>
      </c>
      <c r="S36" s="2">
        <f t="shared" si="19"/>
        <v>2.1801402692006016E-3</v>
      </c>
      <c r="T36" s="2">
        <f t="shared" si="19"/>
        <v>6.402924643328958E-5</v>
      </c>
      <c r="U36" s="2">
        <f t="shared" si="19"/>
        <v>6.9457889706217284E-7</v>
      </c>
      <c r="V36" s="2">
        <f t="shared" si="20"/>
        <v>0.2443867849457238</v>
      </c>
      <c r="W36" s="2">
        <f t="shared" si="20"/>
        <v>0.1171789832795571</v>
      </c>
      <c r="X36" s="2">
        <f t="shared" si="20"/>
        <v>2.5148812917830828E-2</v>
      </c>
      <c r="Y36" s="2">
        <f t="shared" si="20"/>
        <v>2.0302936822245766E-3</v>
      </c>
      <c r="Z36" s="2">
        <f t="shared" si="20"/>
        <v>6.0390832484730507E-5</v>
      </c>
      <c r="AA36" s="2">
        <f t="shared" si="20"/>
        <v>6.6052231045503711E-7</v>
      </c>
    </row>
    <row r="37" spans="1:27">
      <c r="A37">
        <f t="shared" si="7"/>
        <v>-0.21544346900318845</v>
      </c>
      <c r="B37">
        <v>-0.01</v>
      </c>
      <c r="C37">
        <f t="shared" si="21"/>
        <v>0.01</v>
      </c>
      <c r="D37">
        <f t="shared" si="22"/>
        <v>1.8516334499802303E-2</v>
      </c>
      <c r="E37">
        <f t="shared" si="23"/>
        <v>1.1118977002940312E-2</v>
      </c>
      <c r="F37">
        <f t="shared" si="24"/>
        <v>2.4562929646503784E-3</v>
      </c>
      <c r="G37">
        <f t="shared" si="25"/>
        <v>1.9961860429692612E-4</v>
      </c>
      <c r="H37">
        <f t="shared" si="26"/>
        <v>5.9679803326838534E-6</v>
      </c>
      <c r="I37">
        <f t="shared" si="27"/>
        <v>6.5638594019022063E-8</v>
      </c>
      <c r="J37" s="2">
        <f t="shared" si="13"/>
        <v>2.3174388772941961E-2</v>
      </c>
      <c r="K37" s="2">
        <f t="shared" si="14"/>
        <v>1.066900038223528E-2</v>
      </c>
      <c r="L37" s="2">
        <f t="shared" si="15"/>
        <v>1.5871752357316481E-3</v>
      </c>
      <c r="M37" s="2">
        <f t="shared" si="16"/>
        <v>9.7286856403974053E-5</v>
      </c>
      <c r="N37" s="2">
        <f t="shared" si="17"/>
        <v>2.3859556547519412E-6</v>
      </c>
      <c r="O37" s="2">
        <f t="shared" si="18"/>
        <v>2.2557674322744293E-8</v>
      </c>
      <c r="P37" s="2">
        <f t="shared" ref="P37:U68" si="28">_xlfn.NORM.DIST($B37,P$3,1,FALSE)</f>
        <v>0.2835159681525945</v>
      </c>
      <c r="Q37" s="2">
        <f t="shared" si="28"/>
        <v>0.13593075307348509</v>
      </c>
      <c r="R37" s="2">
        <f t="shared" si="28"/>
        <v>2.8262307296104044E-2</v>
      </c>
      <c r="S37" s="2">
        <f t="shared" si="28"/>
        <v>2.2515468517666651E-3</v>
      </c>
      <c r="T37" s="2">
        <f t="shared" si="28"/>
        <v>6.6759220561479741E-5</v>
      </c>
      <c r="U37" s="2">
        <f t="shared" si="28"/>
        <v>7.3124993877544964E-7</v>
      </c>
      <c r="V37" s="2">
        <f t="shared" si="20"/>
        <v>0.26034157937965252</v>
      </c>
      <c r="W37" s="2">
        <f t="shared" si="20"/>
        <v>0.12526175269124981</v>
      </c>
      <c r="X37" s="2">
        <f t="shared" si="20"/>
        <v>2.6675132060372395E-2</v>
      </c>
      <c r="Y37" s="2">
        <f t="shared" si="20"/>
        <v>2.1542599953626911E-3</v>
      </c>
      <c r="Z37" s="2">
        <f t="shared" si="20"/>
        <v>6.4373264906727795E-5</v>
      </c>
      <c r="AA37" s="2">
        <f t="shared" si="20"/>
        <v>7.0869226445270532E-7</v>
      </c>
    </row>
    <row r="38" spans="1:27">
      <c r="A38">
        <f t="shared" si="7"/>
        <v>0.21544346900318845</v>
      </c>
      <c r="B38">
        <v>0.01</v>
      </c>
      <c r="C38">
        <f t="shared" si="21"/>
        <v>0.02</v>
      </c>
      <c r="D38">
        <f t="shared" si="22"/>
        <v>1.8516334499802303E-2</v>
      </c>
      <c r="E38">
        <f t="shared" si="23"/>
        <v>1.1343595238126386E-2</v>
      </c>
      <c r="F38">
        <f t="shared" si="24"/>
        <v>2.5565361821810752E-3</v>
      </c>
      <c r="G38">
        <f t="shared" si="25"/>
        <v>2.1196232941285244E-4</v>
      </c>
      <c r="H38">
        <f t="shared" si="26"/>
        <v>6.4650359145349051E-6</v>
      </c>
      <c r="I38">
        <f t="shared" si="27"/>
        <v>7.2541865213197162E-8</v>
      </c>
      <c r="J38" s="2">
        <f t="shared" si="13"/>
        <v>2.3174388772941961E-2</v>
      </c>
      <c r="K38" s="2">
        <f t="shared" si="14"/>
        <v>1.0884528486702402E-2</v>
      </c>
      <c r="L38" s="2">
        <f t="shared" si="15"/>
        <v>1.6519490858808419E-3</v>
      </c>
      <c r="M38" s="2">
        <f t="shared" si="16"/>
        <v>1.0330273962824997E-4</v>
      </c>
      <c r="N38" s="2">
        <f t="shared" si="17"/>
        <v>2.5846749048387121E-6</v>
      </c>
      <c r="O38" s="2">
        <f t="shared" si="18"/>
        <v>2.4930085640918719E-8</v>
      </c>
      <c r="P38" s="2">
        <f t="shared" si="28"/>
        <v>0.28818377326590772</v>
      </c>
      <c r="Q38" s="2">
        <f t="shared" si="28"/>
        <v>0.13995124747536447</v>
      </c>
      <c r="R38" s="2">
        <f t="shared" si="28"/>
        <v>2.9587409265797383E-2</v>
      </c>
      <c r="S38" s="2">
        <f t="shared" si="28"/>
        <v>2.4007326755180053E-3</v>
      </c>
      <c r="T38" s="2">
        <f t="shared" si="28"/>
        <v>7.25515512917261E-5</v>
      </c>
      <c r="U38" s="2">
        <f t="shared" si="28"/>
        <v>8.1025938728034022E-7</v>
      </c>
      <c r="V38" s="2">
        <f t="shared" si="20"/>
        <v>0.26500938449296574</v>
      </c>
      <c r="W38" s="2">
        <f t="shared" si="20"/>
        <v>0.12906671898866207</v>
      </c>
      <c r="X38" s="2">
        <f t="shared" si="20"/>
        <v>2.7935460179916542E-2</v>
      </c>
      <c r="Y38" s="2">
        <f t="shared" si="20"/>
        <v>2.2974299358897552E-3</v>
      </c>
      <c r="Z38" s="2">
        <f t="shared" si="20"/>
        <v>6.9966876386887391E-5</v>
      </c>
      <c r="AA38" s="2">
        <f t="shared" si="20"/>
        <v>7.8532930163942148E-7</v>
      </c>
    </row>
    <row r="39" spans="1:27">
      <c r="A39">
        <f t="shared" si="7"/>
        <v>0.27144176165949069</v>
      </c>
      <c r="B39">
        <v>0.02</v>
      </c>
      <c r="C39">
        <f t="shared" si="21"/>
        <v>0.01</v>
      </c>
      <c r="D39">
        <f t="shared" si="22"/>
        <v>2.9388440266904702E-2</v>
      </c>
      <c r="E39">
        <f t="shared" si="23"/>
        <v>1.8185078748247461E-2</v>
      </c>
      <c r="F39">
        <f t="shared" si="24"/>
        <v>4.1396092893286511E-3</v>
      </c>
      <c r="G39">
        <f t="shared" si="25"/>
        <v>3.4666423457979916E-4</v>
      </c>
      <c r="H39">
        <f t="shared" si="26"/>
        <v>1.067982756505391E-5</v>
      </c>
      <c r="I39">
        <f t="shared" si="27"/>
        <v>1.2103889821536123E-7</v>
      </c>
      <c r="J39" s="2">
        <f t="shared" si="13"/>
        <v>3.6781531473354154E-2</v>
      </c>
      <c r="K39" s="2">
        <f t="shared" si="14"/>
        <v>1.7449142314506533E-2</v>
      </c>
      <c r="L39" s="2">
        <f t="shared" si="15"/>
        <v>2.6748785442872926E-3</v>
      </c>
      <c r="M39" s="2">
        <f t="shared" si="16"/>
        <v>1.6895155503538322E-4</v>
      </c>
      <c r="N39" s="2">
        <f t="shared" si="17"/>
        <v>4.2697183218022993E-6</v>
      </c>
      <c r="O39" s="2">
        <f t="shared" si="18"/>
        <v>4.1596808815476103E-8</v>
      </c>
      <c r="P39" s="2">
        <f t="shared" si="28"/>
        <v>0.29050283755125228</v>
      </c>
      <c r="Q39" s="2">
        <f t="shared" si="28"/>
        <v>0.14198457156123379</v>
      </c>
      <c r="R39" s="2">
        <f t="shared" si="28"/>
        <v>3.026853889175218E-2</v>
      </c>
      <c r="S39" s="2">
        <f t="shared" si="28"/>
        <v>2.478620668781583E-3</v>
      </c>
      <c r="T39" s="2">
        <f t="shared" si="28"/>
        <v>7.5622195432789284E-5</v>
      </c>
      <c r="U39" s="2">
        <f t="shared" si="28"/>
        <v>8.5278203220402319E-7</v>
      </c>
      <c r="V39" s="2">
        <f t="shared" si="20"/>
        <v>0.25372130607789811</v>
      </c>
      <c r="W39" s="2">
        <f t="shared" si="20"/>
        <v>0.12453542924672725</v>
      </c>
      <c r="X39" s="2">
        <f t="shared" si="20"/>
        <v>2.7593660347464889E-2</v>
      </c>
      <c r="Y39" s="2">
        <f t="shared" si="20"/>
        <v>2.3096691137461998E-3</v>
      </c>
      <c r="Z39" s="2">
        <f t="shared" si="20"/>
        <v>7.135247711098698E-5</v>
      </c>
      <c r="AA39" s="2">
        <f t="shared" si="20"/>
        <v>8.1118522338854707E-7</v>
      </c>
    </row>
    <row r="40" spans="1:27">
      <c r="A40">
        <f t="shared" si="7"/>
        <v>0.36840314986403871</v>
      </c>
      <c r="B40">
        <v>0.05</v>
      </c>
      <c r="C40">
        <f t="shared" si="21"/>
        <v>3.0000000000000002E-2</v>
      </c>
      <c r="D40">
        <f t="shared" si="22"/>
        <v>5.4077158982192772E-2</v>
      </c>
      <c r="E40">
        <f t="shared" si="23"/>
        <v>3.4481118926772351E-2</v>
      </c>
      <c r="F40">
        <f t="shared" si="24"/>
        <v>8.0882460004494897E-3</v>
      </c>
      <c r="G40">
        <f t="shared" si="25"/>
        <v>6.9796375586797543E-4</v>
      </c>
      <c r="H40">
        <f t="shared" si="26"/>
        <v>2.2157303598855326E-5</v>
      </c>
      <c r="I40">
        <f t="shared" si="27"/>
        <v>2.5876555396261588E-7</v>
      </c>
      <c r="J40" s="2">
        <f t="shared" si="13"/>
        <v>6.7681057825073637E-2</v>
      </c>
      <c r="K40" s="2">
        <f t="shared" si="14"/>
        <v>3.3085694026739339E-2</v>
      </c>
      <c r="L40" s="2">
        <f t="shared" si="15"/>
        <v>5.2263569277642037E-3</v>
      </c>
      <c r="M40" s="2">
        <f t="shared" si="16"/>
        <v>3.4016218043135445E-4</v>
      </c>
      <c r="N40" s="2">
        <f t="shared" si="17"/>
        <v>8.8583307699960105E-6</v>
      </c>
      <c r="O40" s="2">
        <f t="shared" si="18"/>
        <v>8.892861249498424E-8</v>
      </c>
      <c r="P40" s="2">
        <f t="shared" si="28"/>
        <v>0.2973941137581832</v>
      </c>
      <c r="Q40" s="2">
        <f t="shared" si="28"/>
        <v>0.14817458604109904</v>
      </c>
      <c r="R40" s="2">
        <f t="shared" si="28"/>
        <v>3.2388022746788571E-2</v>
      </c>
      <c r="S40" s="2">
        <f t="shared" si="28"/>
        <v>2.7261407853507624E-3</v>
      </c>
      <c r="T40" s="2">
        <f t="shared" si="28"/>
        <v>8.558476064592297E-5</v>
      </c>
      <c r="U40" s="2">
        <f t="shared" si="28"/>
        <v>9.936178273525515E-7</v>
      </c>
      <c r="V40" s="2">
        <f t="shared" si="20"/>
        <v>0.22971305593310956</v>
      </c>
      <c r="W40" s="2">
        <f t="shared" si="20"/>
        <v>0.11508889201435971</v>
      </c>
      <c r="X40" s="2">
        <f t="shared" si="20"/>
        <v>2.7161665819024367E-2</v>
      </c>
      <c r="Y40" s="2">
        <f t="shared" si="20"/>
        <v>2.3859786049194079E-3</v>
      </c>
      <c r="Z40" s="2">
        <f t="shared" si="20"/>
        <v>7.6726429875926953E-5</v>
      </c>
      <c r="AA40" s="2">
        <f t="shared" si="20"/>
        <v>9.0468921485756722E-7</v>
      </c>
    </row>
    <row r="41" spans="1:27">
      <c r="A41">
        <f t="shared" si="7"/>
        <v>0.4121285299808557</v>
      </c>
      <c r="B41">
        <v>7.0000000000000007E-2</v>
      </c>
      <c r="C41">
        <f t="shared" si="21"/>
        <v>2.0000000000000004E-2</v>
      </c>
      <c r="D41">
        <f t="shared" si="22"/>
        <v>6.7594506919204614E-2</v>
      </c>
      <c r="E41">
        <f t="shared" si="23"/>
        <v>4.3970841504280746E-2</v>
      </c>
      <c r="F41">
        <f t="shared" si="24"/>
        <v>1.0522614690540376E-2</v>
      </c>
      <c r="G41">
        <f t="shared" si="25"/>
        <v>9.2637766783991654E-4</v>
      </c>
      <c r="H41">
        <f t="shared" si="26"/>
        <v>3.0002538661675142E-5</v>
      </c>
      <c r="I41">
        <f t="shared" si="27"/>
        <v>3.5746493704200118E-7</v>
      </c>
      <c r="J41" s="2">
        <f t="shared" si="13"/>
        <v>8.4598891982518895E-2</v>
      </c>
      <c r="K41" s="2">
        <f t="shared" si="14"/>
        <v>4.2191374682430081E-2</v>
      </c>
      <c r="L41" s="2">
        <f t="shared" si="15"/>
        <v>6.799365422743427E-3</v>
      </c>
      <c r="M41" s="2">
        <f t="shared" si="16"/>
        <v>4.5148282377995832E-4</v>
      </c>
      <c r="N41" s="2">
        <f t="shared" si="17"/>
        <v>1.1994799377052447E-5</v>
      </c>
      <c r="O41" s="2">
        <f t="shared" si="18"/>
        <v>1.2284811629659421E-7</v>
      </c>
      <c r="P41" s="2">
        <f t="shared" si="28"/>
        <v>0.30192787764507739</v>
      </c>
      <c r="Q41" s="2">
        <f t="shared" si="28"/>
        <v>0.15237426377262936</v>
      </c>
      <c r="R41" s="2">
        <f t="shared" si="28"/>
        <v>3.3865898872098739E-2</v>
      </c>
      <c r="S41" s="2">
        <f t="shared" si="28"/>
        <v>2.9032868156112714E-3</v>
      </c>
      <c r="T41" s="2">
        <f t="shared" si="28"/>
        <v>9.2898934408808172E-5</v>
      </c>
      <c r="U41" s="2">
        <f t="shared" si="28"/>
        <v>1.0996549920447145E-6</v>
      </c>
      <c r="V41" s="2">
        <f t="shared" si="20"/>
        <v>0.21732898566255848</v>
      </c>
      <c r="W41" s="2">
        <f t="shared" si="20"/>
        <v>0.11018288909019927</v>
      </c>
      <c r="X41" s="2">
        <f t="shared" si="20"/>
        <v>2.7066533449355314E-2</v>
      </c>
      <c r="Y41" s="2">
        <f t="shared" si="20"/>
        <v>2.4518039918313131E-3</v>
      </c>
      <c r="Z41" s="2">
        <f t="shared" si="20"/>
        <v>8.0904135031755725E-5</v>
      </c>
      <c r="AA41" s="2">
        <f t="shared" si="20"/>
        <v>9.7680687574812021E-7</v>
      </c>
    </row>
    <row r="42" spans="1:27">
      <c r="A42">
        <f t="shared" si="7"/>
        <v>0.46415888336127797</v>
      </c>
      <c r="B42">
        <v>0.1</v>
      </c>
      <c r="C42">
        <f t="shared" si="21"/>
        <v>0.03</v>
      </c>
      <c r="D42">
        <f t="shared" si="22"/>
        <v>8.552083385810029E-2</v>
      </c>
      <c r="E42">
        <f t="shared" si="23"/>
        <v>5.7326329288768033E-2</v>
      </c>
      <c r="F42">
        <f t="shared" si="24"/>
        <v>1.4136498756526991E-2</v>
      </c>
      <c r="G42">
        <f t="shared" si="25"/>
        <v>1.2824342338704534E-3</v>
      </c>
      <c r="H42">
        <f t="shared" si="26"/>
        <v>4.2799023893322618E-5</v>
      </c>
      <c r="I42">
        <f t="shared" si="27"/>
        <v>5.2545816385786782E-7</v>
      </c>
      <c r="J42" s="2">
        <f t="shared" si="13"/>
        <v>0.1070348481787772</v>
      </c>
      <c r="K42" s="2">
        <f t="shared" si="14"/>
        <v>5.5006375940185481E-2</v>
      </c>
      <c r="L42" s="2">
        <f t="shared" si="15"/>
        <v>9.1345377238030365E-3</v>
      </c>
      <c r="M42" s="2">
        <f t="shared" si="16"/>
        <v>6.25011859979308E-4</v>
      </c>
      <c r="N42" s="2">
        <f t="shared" si="17"/>
        <v>1.7110742224951975E-5</v>
      </c>
      <c r="O42" s="2">
        <f t="shared" si="18"/>
        <v>1.8058147508610492E-7</v>
      </c>
      <c r="P42" s="2">
        <f t="shared" si="28"/>
        <v>0.30862688967702034</v>
      </c>
      <c r="Q42" s="2">
        <f t="shared" si="28"/>
        <v>0.15877888426394624</v>
      </c>
      <c r="R42" s="2">
        <f t="shared" si="28"/>
        <v>3.6182964298710728E-2</v>
      </c>
      <c r="S42" s="2">
        <f t="shared" si="28"/>
        <v>3.1884287280871987E-3</v>
      </c>
      <c r="T42" s="2">
        <f t="shared" si="28"/>
        <v>1.049799712995705E-4</v>
      </c>
      <c r="U42" s="2">
        <f t="shared" si="28"/>
        <v>1.2793410698500886E-6</v>
      </c>
      <c r="V42" s="2">
        <f t="shared" ref="V42:V66" si="29">ABS(P42-J42)</f>
        <v>0.20159204149824314</v>
      </c>
      <c r="W42" s="2">
        <f t="shared" ref="W42:W66" si="30">ABS(Q42-K42)</f>
        <v>0.10377250832376075</v>
      </c>
      <c r="X42" s="2">
        <f t="shared" ref="X42:X66" si="31">ABS(R42-L42)</f>
        <v>2.7048426574907691E-2</v>
      </c>
      <c r="Y42" s="2">
        <f t="shared" ref="Y42:Y66" si="32">ABS(S42-M42)</f>
        <v>2.5634168681078909E-3</v>
      </c>
      <c r="Z42" s="2">
        <f t="shared" ref="Z42:Z66" si="33">ABS(T42-N42)</f>
        <v>8.7869229074618536E-5</v>
      </c>
      <c r="AA42" s="2">
        <f t="shared" ref="AA42:AA66" si="34">ABS(U42-O42)</f>
        <v>1.0987595947639836E-6</v>
      </c>
    </row>
    <row r="43" spans="1:27">
      <c r="A43">
        <f t="shared" si="7"/>
        <v>0.58480354764257325</v>
      </c>
      <c r="B43">
        <v>0.2</v>
      </c>
      <c r="C43">
        <f t="shared" si="21"/>
        <v>0.1</v>
      </c>
      <c r="D43">
        <f t="shared" si="22"/>
        <v>0.13373472016433724</v>
      </c>
      <c r="E43">
        <f t="shared" si="23"/>
        <v>9.9073117435511768E-2</v>
      </c>
      <c r="F43">
        <f t="shared" si="24"/>
        <v>2.7000574336169317E-2</v>
      </c>
      <c r="G43">
        <f t="shared" si="25"/>
        <v>2.7070463627959468E-3</v>
      </c>
      <c r="H43">
        <f t="shared" si="26"/>
        <v>9.9844444161920759E-5</v>
      </c>
      <c r="I43">
        <f t="shared" si="27"/>
        <v>1.3547452326514226E-6</v>
      </c>
      <c r="J43" s="2">
        <f t="shared" si="13"/>
        <v>0.16737764148525411</v>
      </c>
      <c r="K43" s="2">
        <f t="shared" si="14"/>
        <v>9.5063703028542904E-2</v>
      </c>
      <c r="L43" s="2">
        <f t="shared" si="15"/>
        <v>1.7446877694818962E-2</v>
      </c>
      <c r="M43" s="2">
        <f t="shared" si="16"/>
        <v>1.3193160612649617E-3</v>
      </c>
      <c r="N43" s="2">
        <f t="shared" si="17"/>
        <v>3.9917091354851646E-5</v>
      </c>
      <c r="O43" s="2">
        <f t="shared" si="18"/>
        <v>4.6557825019202853E-7</v>
      </c>
      <c r="P43" s="2">
        <f t="shared" si="28"/>
        <v>0.32989774032309582</v>
      </c>
      <c r="Q43" s="2">
        <f t="shared" si="28"/>
        <v>0.1809562483308253</v>
      </c>
      <c r="R43" s="2">
        <f t="shared" si="28"/>
        <v>4.4821496344384565E-2</v>
      </c>
      <c r="S43" s="2">
        <f t="shared" si="28"/>
        <v>4.3288882181193996E-3</v>
      </c>
      <c r="T43" s="2">
        <f t="shared" si="28"/>
        <v>1.5677227463963681E-4</v>
      </c>
      <c r="U43" s="2">
        <f t="shared" si="28"/>
        <v>2.1050531583115202E-6</v>
      </c>
      <c r="V43" s="2">
        <f t="shared" si="29"/>
        <v>0.16252009883784171</v>
      </c>
      <c r="W43" s="2">
        <f t="shared" si="30"/>
        <v>8.5892545302282394E-2</v>
      </c>
      <c r="X43" s="2">
        <f t="shared" si="31"/>
        <v>2.7374618649565603E-2</v>
      </c>
      <c r="Y43" s="2">
        <f t="shared" si="32"/>
        <v>3.0095721568544377E-3</v>
      </c>
      <c r="Z43" s="2">
        <f t="shared" si="33"/>
        <v>1.1685518328478515E-4</v>
      </c>
      <c r="AA43" s="2">
        <f t="shared" si="34"/>
        <v>1.6394749081194915E-6</v>
      </c>
    </row>
    <row r="44" spans="1:27">
      <c r="A44">
        <f t="shared" si="7"/>
        <v>0.66943295008216952</v>
      </c>
      <c r="B44">
        <v>0.3</v>
      </c>
      <c r="C44">
        <f t="shared" si="21"/>
        <v>9.9999999999999978E-2</v>
      </c>
      <c r="D44">
        <f t="shared" si="22"/>
        <v>0.17091531664838611</v>
      </c>
      <c r="E44">
        <f t="shared" si="23"/>
        <v>0.13993362591209488</v>
      </c>
      <c r="F44">
        <f t="shared" si="24"/>
        <v>4.2147198176610327E-2</v>
      </c>
      <c r="G44">
        <f t="shared" si="25"/>
        <v>4.6700426740916212E-3</v>
      </c>
      <c r="H44">
        <f t="shared" si="26"/>
        <v>1.9036123206899743E-4</v>
      </c>
      <c r="I44">
        <f t="shared" si="27"/>
        <v>2.8545764791314321E-6</v>
      </c>
      <c r="J44" s="2">
        <f t="shared" si="13"/>
        <v>0.21391155983396545</v>
      </c>
      <c r="K44" s="2">
        <f t="shared" si="14"/>
        <v>0.13427061751714311</v>
      </c>
      <c r="L44" s="2">
        <f t="shared" si="15"/>
        <v>2.7234124823099684E-2</v>
      </c>
      <c r="M44" s="2">
        <f t="shared" si="16"/>
        <v>2.2760091557346828E-3</v>
      </c>
      <c r="N44" s="2">
        <f t="shared" si="17"/>
        <v>7.6105052761847182E-5</v>
      </c>
      <c r="O44" s="2">
        <f t="shared" si="18"/>
        <v>9.8101745639085363E-7</v>
      </c>
      <c r="P44" s="2">
        <f t="shared" si="28"/>
        <v>0.3491258247938121</v>
      </c>
      <c r="Q44" s="2">
        <f t="shared" si="28"/>
        <v>0.20417919005058063</v>
      </c>
      <c r="R44" s="2">
        <f t="shared" si="28"/>
        <v>5.4969984413615947E-2</v>
      </c>
      <c r="S44" s="2">
        <f t="shared" si="28"/>
        <v>5.8187953701865809E-3</v>
      </c>
      <c r="T44" s="2">
        <f t="shared" si="28"/>
        <v>2.3178702684685895E-4</v>
      </c>
      <c r="U44" s="2">
        <f t="shared" si="28"/>
        <v>3.4292318447803545E-6</v>
      </c>
      <c r="V44" s="2">
        <f t="shared" si="29"/>
        <v>0.13521426495984665</v>
      </c>
      <c r="W44" s="2">
        <f t="shared" si="30"/>
        <v>6.9908572533437519E-2</v>
      </c>
      <c r="X44" s="2">
        <f t="shared" si="31"/>
        <v>2.7735859590516262E-2</v>
      </c>
      <c r="Y44" s="2">
        <f t="shared" si="32"/>
        <v>3.5427862144518981E-3</v>
      </c>
      <c r="Z44" s="2">
        <f t="shared" si="33"/>
        <v>1.5568197408501178E-4</v>
      </c>
      <c r="AA44" s="2">
        <f t="shared" si="34"/>
        <v>2.4482143883895011E-6</v>
      </c>
    </row>
    <row r="45" spans="1:27">
      <c r="A45">
        <f t="shared" si="7"/>
        <v>0.73680629972807732</v>
      </c>
      <c r="B45">
        <v>0.4</v>
      </c>
      <c r="C45">
        <f t="shared" si="21"/>
        <v>0.10000000000000003</v>
      </c>
      <c r="D45">
        <f t="shared" si="22"/>
        <v>0.19992779130104374</v>
      </c>
      <c r="E45">
        <f t="shared" si="23"/>
        <v>0.18090214647446859</v>
      </c>
      <c r="F45">
        <f t="shared" si="24"/>
        <v>6.0217093540265068E-2</v>
      </c>
      <c r="G45">
        <f t="shared" si="25"/>
        <v>7.373970194716568E-3</v>
      </c>
      <c r="H45">
        <f t="shared" si="26"/>
        <v>3.3219147574584953E-4</v>
      </c>
      <c r="I45">
        <f t="shared" si="27"/>
        <v>5.5053014987680198E-6</v>
      </c>
      <c r="J45" s="2">
        <f t="shared" si="13"/>
        <v>0.25022254605388877</v>
      </c>
      <c r="K45" s="2">
        <f t="shared" si="14"/>
        <v>0.1735811729238135</v>
      </c>
      <c r="L45" s="2">
        <f t="shared" si="15"/>
        <v>3.8910293279469939E-2</v>
      </c>
      <c r="M45" s="2">
        <f t="shared" si="16"/>
        <v>3.5938052066203244E-3</v>
      </c>
      <c r="N45" s="2">
        <f t="shared" si="17"/>
        <v>1.3280776507850278E-4</v>
      </c>
      <c r="O45" s="2">
        <f t="shared" si="18"/>
        <v>1.8919783416100549E-6</v>
      </c>
      <c r="P45" s="2">
        <f t="shared" si="28"/>
        <v>0.3657982839844483</v>
      </c>
      <c r="Q45" s="2">
        <f t="shared" si="28"/>
        <v>0.22809009437454753</v>
      </c>
      <c r="R45" s="2">
        <f t="shared" si="28"/>
        <v>6.6745490917617958E-2</v>
      </c>
      <c r="S45" s="2">
        <f t="shared" si="28"/>
        <v>7.7436702833275665E-3</v>
      </c>
      <c r="T45" s="2">
        <f t="shared" si="28"/>
        <v>3.3928608236408507E-4</v>
      </c>
      <c r="U45" s="2">
        <f t="shared" si="28"/>
        <v>5.5307965574824714E-6</v>
      </c>
      <c r="V45" s="2">
        <f t="shared" si="29"/>
        <v>0.11557573793055953</v>
      </c>
      <c r="W45" s="2">
        <f t="shared" si="30"/>
        <v>5.4508921450734021E-2</v>
      </c>
      <c r="X45" s="2">
        <f t="shared" si="31"/>
        <v>2.783519763814802E-2</v>
      </c>
      <c r="Y45" s="2">
        <f t="shared" si="32"/>
        <v>4.1498650767072421E-3</v>
      </c>
      <c r="Z45" s="2">
        <f t="shared" si="33"/>
        <v>2.0647831728558229E-4</v>
      </c>
      <c r="AA45" s="2">
        <f t="shared" si="34"/>
        <v>3.6388182158724163E-6</v>
      </c>
    </row>
    <row r="46" spans="1:27">
      <c r="A46">
        <f t="shared" si="7"/>
        <v>0.79370052598409979</v>
      </c>
      <c r="B46">
        <v>0.5</v>
      </c>
      <c r="C46">
        <f t="shared" si="21"/>
        <v>9.9999999999999978E-2</v>
      </c>
      <c r="D46">
        <f t="shared" si="22"/>
        <v>0.22178725806422897</v>
      </c>
      <c r="E46">
        <f t="shared" si="23"/>
        <v>0.22178725806422897</v>
      </c>
      <c r="F46">
        <f t="shared" si="24"/>
        <v>8.159097255561501E-2</v>
      </c>
      <c r="G46">
        <f t="shared" si="25"/>
        <v>1.1042137380364851E-2</v>
      </c>
      <c r="H46">
        <f t="shared" si="26"/>
        <v>5.4975564868357091E-4</v>
      </c>
      <c r="I46">
        <f t="shared" si="27"/>
        <v>1.0069125938330095E-5</v>
      </c>
      <c r="J46" s="2">
        <f t="shared" si="13"/>
        <v>0.2775810808192154</v>
      </c>
      <c r="K46" s="2">
        <f t="shared" si="14"/>
        <v>0.21281169485614015</v>
      </c>
      <c r="L46" s="2">
        <f t="shared" si="15"/>
        <v>5.2721386643699977E-2</v>
      </c>
      <c r="M46" s="2">
        <f t="shared" si="16"/>
        <v>5.3815366433410715E-3</v>
      </c>
      <c r="N46" s="2">
        <f t="shared" si="17"/>
        <v>2.1978835813597729E-4</v>
      </c>
      <c r="O46" s="2">
        <f t="shared" si="18"/>
        <v>3.4604041574340138E-6</v>
      </c>
      <c r="P46" s="2">
        <f t="shared" si="28"/>
        <v>0.37945336462010265</v>
      </c>
      <c r="Q46" s="2">
        <f t="shared" si="28"/>
        <v>0.25226582999401287</v>
      </c>
      <c r="R46" s="2">
        <f t="shared" si="28"/>
        <v>8.0237114976331958E-2</v>
      </c>
      <c r="S46" s="2">
        <f t="shared" si="28"/>
        <v>1.0202760131218439E-2</v>
      </c>
      <c r="T46" s="2">
        <f t="shared" si="28"/>
        <v>4.9169978748949002E-4</v>
      </c>
      <c r="U46" s="2">
        <f t="shared" si="28"/>
        <v>8.8315224007725974E-6</v>
      </c>
      <c r="V46" s="2">
        <f t="shared" si="29"/>
        <v>0.10187228380088725</v>
      </c>
      <c r="W46" s="2">
        <f t="shared" si="30"/>
        <v>3.9454135137872715E-2</v>
      </c>
      <c r="X46" s="2">
        <f t="shared" si="31"/>
        <v>2.7515728332631981E-2</v>
      </c>
      <c r="Y46" s="2">
        <f t="shared" si="32"/>
        <v>4.8212234878773673E-3</v>
      </c>
      <c r="Z46" s="2">
        <f t="shared" si="33"/>
        <v>2.7191142935351271E-4</v>
      </c>
      <c r="AA46" s="2">
        <f t="shared" si="34"/>
        <v>5.371118243338584E-6</v>
      </c>
    </row>
    <row r="47" spans="1:27">
      <c r="A47">
        <f t="shared" si="7"/>
        <v>0.84343266530174921</v>
      </c>
      <c r="B47">
        <v>0.6</v>
      </c>
      <c r="C47">
        <f t="shared" si="21"/>
        <v>9.9999999999999978E-2</v>
      </c>
      <c r="D47">
        <f t="shared" si="22"/>
        <v>0.23704887178344042</v>
      </c>
      <c r="E47">
        <f t="shared" si="23"/>
        <v>0.26197951925770135</v>
      </c>
      <c r="F47">
        <f t="shared" si="24"/>
        <v>0.10651292400360937</v>
      </c>
      <c r="G47">
        <f t="shared" si="25"/>
        <v>1.5930990972585313E-2</v>
      </c>
      <c r="H47">
        <f t="shared" si="26"/>
        <v>8.7657442200119937E-4</v>
      </c>
      <c r="I47">
        <f t="shared" si="27"/>
        <v>1.7743541825805406E-5</v>
      </c>
      <c r="J47" s="2">
        <f t="shared" si="13"/>
        <v>0.29668197628182691</v>
      </c>
      <c r="K47" s="2">
        <f t="shared" si="14"/>
        <v>0.25137740552562549</v>
      </c>
      <c r="L47" s="2">
        <f t="shared" si="15"/>
        <v>6.8825127009211853E-2</v>
      </c>
      <c r="M47" s="2">
        <f t="shared" si="16"/>
        <v>7.7641862920628611E-3</v>
      </c>
      <c r="N47" s="2">
        <f t="shared" si="17"/>
        <v>3.5044815538862954E-4</v>
      </c>
      <c r="O47" s="2">
        <f t="shared" si="18"/>
        <v>6.0978307628362162E-6</v>
      </c>
      <c r="P47" s="2">
        <f t="shared" si="28"/>
        <v>0.38970161673463705</v>
      </c>
      <c r="Q47" s="2">
        <f t="shared" si="28"/>
        <v>0.27622786508147346</v>
      </c>
      <c r="R47" s="2">
        <f t="shared" si="28"/>
        <v>9.5496121390492905E-2</v>
      </c>
      <c r="S47" s="2">
        <f t="shared" si="28"/>
        <v>1.3309003985324386E-2</v>
      </c>
      <c r="T47" s="2">
        <f t="shared" si="28"/>
        <v>7.0549030711488357E-4</v>
      </c>
      <c r="U47" s="2">
        <f t="shared" si="28"/>
        <v>1.3961771339113403E-5</v>
      </c>
      <c r="V47" s="2">
        <f t="shared" si="29"/>
        <v>9.3019640452810137E-2</v>
      </c>
      <c r="W47" s="2">
        <f t="shared" si="30"/>
        <v>2.485045955584797E-2</v>
      </c>
      <c r="X47" s="2">
        <f t="shared" si="31"/>
        <v>2.6670994381281052E-2</v>
      </c>
      <c r="Y47" s="2">
        <f t="shared" si="32"/>
        <v>5.5448176932615251E-3</v>
      </c>
      <c r="Z47" s="2">
        <f t="shared" si="33"/>
        <v>3.5504215172625403E-4</v>
      </c>
      <c r="AA47" s="2">
        <f t="shared" si="34"/>
        <v>7.8639405762771856E-6</v>
      </c>
    </row>
    <row r="48" spans="1:27">
      <c r="A48">
        <f t="shared" si="7"/>
        <v>0.88790400174260065</v>
      </c>
      <c r="B48">
        <v>0.7</v>
      </c>
      <c r="C48">
        <f t="shared" si="21"/>
        <v>9.9999999999999978E-2</v>
      </c>
      <c r="D48">
        <f t="shared" si="22"/>
        <v>0.2461727314301457</v>
      </c>
      <c r="E48">
        <f t="shared" si="23"/>
        <v>0.30067605315260271</v>
      </c>
      <c r="F48">
        <f t="shared" si="24"/>
        <v>0.13510245949791364</v>
      </c>
      <c r="G48">
        <f t="shared" si="25"/>
        <v>2.2332286351007057E-2</v>
      </c>
      <c r="H48">
        <f t="shared" si="26"/>
        <v>1.3580277315690397E-3</v>
      </c>
      <c r="I48">
        <f t="shared" si="27"/>
        <v>3.0380128557277088E-5</v>
      </c>
      <c r="J48" s="2">
        <f t="shared" si="13"/>
        <v>0.30810107602669068</v>
      </c>
      <c r="K48" s="2">
        <f t="shared" si="14"/>
        <v>0.28850791985322122</v>
      </c>
      <c r="L48" s="2">
        <f t="shared" si="15"/>
        <v>8.7298738826151398E-2</v>
      </c>
      <c r="M48" s="2">
        <f t="shared" si="16"/>
        <v>1.0883945126533024E-2</v>
      </c>
      <c r="N48" s="2">
        <f t="shared" si="17"/>
        <v>5.4292972912495469E-4</v>
      </c>
      <c r="O48" s="2">
        <f t="shared" si="18"/>
        <v>1.0440580821697043E-5</v>
      </c>
      <c r="P48" s="2">
        <f t="shared" si="28"/>
        <v>0.3962443312492358</v>
      </c>
      <c r="Q48" s="2">
        <f t="shared" si="28"/>
        <v>0.29945640089748171</v>
      </c>
      <c r="R48" s="2">
        <f t="shared" si="28"/>
        <v>0.11252608684420908</v>
      </c>
      <c r="S48" s="2">
        <f t="shared" si="28"/>
        <v>1.7188203582811926E-2</v>
      </c>
      <c r="T48" s="2">
        <f t="shared" si="28"/>
        <v>1.0021647829004437E-3</v>
      </c>
      <c r="U48" s="2">
        <f t="shared" si="28"/>
        <v>2.1852570114643503E-5</v>
      </c>
      <c r="V48" s="2">
        <f t="shared" si="29"/>
        <v>8.8143255222545125E-2</v>
      </c>
      <c r="W48" s="2">
        <f t="shared" si="30"/>
        <v>1.0948481044260494E-2</v>
      </c>
      <c r="X48" s="2">
        <f t="shared" si="31"/>
        <v>2.5227348018057677E-2</v>
      </c>
      <c r="Y48" s="2">
        <f t="shared" si="32"/>
        <v>6.3042584562789019E-3</v>
      </c>
      <c r="Z48" s="2">
        <f t="shared" si="33"/>
        <v>4.5923505377548906E-4</v>
      </c>
      <c r="AA48" s="2">
        <f t="shared" si="34"/>
        <v>1.141198929294646E-5</v>
      </c>
    </row>
    <row r="49" spans="1:27">
      <c r="A49">
        <f t="shared" si="7"/>
        <v>0.92831776672255584</v>
      </c>
      <c r="B49">
        <v>0.8</v>
      </c>
      <c r="C49">
        <f t="shared" si="21"/>
        <v>0.10000000000000009</v>
      </c>
      <c r="D49">
        <f t="shared" si="22"/>
        <v>0.24964861227141608</v>
      </c>
      <c r="E49">
        <f t="shared" si="23"/>
        <v>0.33699037807369769</v>
      </c>
      <c r="F49">
        <f t="shared" si="24"/>
        <v>0.16734446927050911</v>
      </c>
      <c r="G49">
        <f t="shared" si="25"/>
        <v>3.0571077377071154E-2</v>
      </c>
      <c r="H49">
        <f t="shared" si="26"/>
        <v>2.0545449301326299E-3</v>
      </c>
      <c r="I49">
        <f t="shared" si="27"/>
        <v>5.0795595964635711E-5</v>
      </c>
      <c r="J49" s="2">
        <f t="shared" si="13"/>
        <v>0.31245136543979674</v>
      </c>
      <c r="K49" s="2">
        <f t="shared" si="14"/>
        <v>0.32335263140908865</v>
      </c>
      <c r="L49" s="2">
        <f t="shared" si="15"/>
        <v>0.1081324586624028</v>
      </c>
      <c r="M49" s="2">
        <f t="shared" si="16"/>
        <v>1.4899232590935911E-2</v>
      </c>
      <c r="N49" s="2">
        <f t="shared" si="17"/>
        <v>8.2139230036426471E-4</v>
      </c>
      <c r="O49" s="2">
        <f t="shared" si="18"/>
        <v>1.7456658356635352E-5</v>
      </c>
      <c r="P49" s="2">
        <f t="shared" si="28"/>
        <v>0.39888800058036045</v>
      </c>
      <c r="Q49" s="2">
        <f t="shared" si="28"/>
        <v>0.32140806449886777</v>
      </c>
      <c r="R49" s="2">
        <f t="shared" si="28"/>
        <v>0.13127370867689306</v>
      </c>
      <c r="S49" s="2">
        <f t="shared" si="28"/>
        <v>2.1977205950467097E-2</v>
      </c>
      <c r="T49" s="2">
        <f t="shared" si="28"/>
        <v>1.4094324886937289E-3</v>
      </c>
      <c r="U49" s="2">
        <f t="shared" si="28"/>
        <v>3.3862699673016331E-5</v>
      </c>
      <c r="V49" s="2">
        <f t="shared" si="29"/>
        <v>8.6436635140563711E-2</v>
      </c>
      <c r="W49" s="2">
        <f t="shared" si="30"/>
        <v>1.9445669102208796E-3</v>
      </c>
      <c r="X49" s="2">
        <f t="shared" si="31"/>
        <v>2.3141250014490258E-2</v>
      </c>
      <c r="Y49" s="2">
        <f t="shared" si="32"/>
        <v>7.0779733595311856E-3</v>
      </c>
      <c r="Z49" s="2">
        <f t="shared" si="33"/>
        <v>5.8804018832946418E-4</v>
      </c>
      <c r="AA49" s="2">
        <f t="shared" si="34"/>
        <v>1.6406041316380979E-5</v>
      </c>
    </row>
    <row r="50" spans="1:27">
      <c r="A50">
        <f t="shared" si="7"/>
        <v>0.96548938460562972</v>
      </c>
      <c r="B50">
        <v>0.9</v>
      </c>
      <c r="C50">
        <f t="shared" si="21"/>
        <v>9.9999999999999978E-2</v>
      </c>
      <c r="D50">
        <f t="shared" si="22"/>
        <v>0.24803662135207999</v>
      </c>
      <c r="E50">
        <f t="shared" si="23"/>
        <v>0.37002715765252903</v>
      </c>
      <c r="F50">
        <f t="shared" si="24"/>
        <v>0.20307520979050669</v>
      </c>
      <c r="G50">
        <f t="shared" si="25"/>
        <v>4.1000177747737454E-2</v>
      </c>
      <c r="H50">
        <f t="shared" si="26"/>
        <v>3.0452299087481674E-3</v>
      </c>
      <c r="I50">
        <f t="shared" si="27"/>
        <v>8.3207016814829088E-5</v>
      </c>
      <c r="J50" s="2">
        <f t="shared" si="13"/>
        <v>0.31043385467039769</v>
      </c>
      <c r="K50" s="2">
        <f t="shared" si="14"/>
        <v>0.35505243741292936</v>
      </c>
      <c r="L50" s="2">
        <f t="shared" si="15"/>
        <v>0.13122048086653168</v>
      </c>
      <c r="M50" s="2">
        <f t="shared" si="16"/>
        <v>1.9981997264886038E-2</v>
      </c>
      <c r="N50" s="2">
        <f t="shared" si="17"/>
        <v>1.2174610363586674E-3</v>
      </c>
      <c r="O50" s="2">
        <f t="shared" si="18"/>
        <v>2.8595322839061433E-5</v>
      </c>
      <c r="P50" s="2">
        <f t="shared" si="28"/>
        <v>0.39755382561486119</v>
      </c>
      <c r="Q50" s="2">
        <f t="shared" si="28"/>
        <v>0.34153639782652573</v>
      </c>
      <c r="R50" s="2">
        <f t="shared" si="28"/>
        <v>0.15162099719928485</v>
      </c>
      <c r="S50" s="2">
        <f t="shared" si="28"/>
        <v>2.7820922230282544E-2</v>
      </c>
      <c r="T50" s="2">
        <f t="shared" si="28"/>
        <v>1.9624855802966926E-3</v>
      </c>
      <c r="U50" s="2">
        <f t="shared" si="28"/>
        <v>5.1951452043494499E-5</v>
      </c>
      <c r="V50" s="2">
        <f t="shared" si="29"/>
        <v>8.7119970944463498E-2</v>
      </c>
      <c r="W50" s="2">
        <f t="shared" si="30"/>
        <v>1.3516039586403628E-2</v>
      </c>
      <c r="X50" s="2">
        <f t="shared" si="31"/>
        <v>2.0400516332753166E-2</v>
      </c>
      <c r="Y50" s="2">
        <f t="shared" si="32"/>
        <v>7.8389249653965064E-3</v>
      </c>
      <c r="Z50" s="2">
        <f t="shared" si="33"/>
        <v>7.4502454393802521E-4</v>
      </c>
      <c r="AA50" s="2">
        <f t="shared" si="34"/>
        <v>2.3356129204433066E-5</v>
      </c>
    </row>
    <row r="51" spans="1:27">
      <c r="A51">
        <f t="shared" si="7"/>
        <v>1</v>
      </c>
      <c r="B51">
        <v>1</v>
      </c>
      <c r="C51">
        <f t="shared" si="21"/>
        <v>9.9999999999999978E-2</v>
      </c>
      <c r="D51">
        <f t="shared" si="22"/>
        <v>0.24197072451914337</v>
      </c>
      <c r="E51">
        <f t="shared" si="23"/>
        <v>0.3989422804014327</v>
      </c>
      <c r="F51">
        <f t="shared" si="24"/>
        <v>0.24197072451914337</v>
      </c>
      <c r="G51">
        <f t="shared" si="25"/>
        <v>5.3990966513188063E-2</v>
      </c>
      <c r="H51">
        <f t="shared" si="26"/>
        <v>4.4318484119380075E-3</v>
      </c>
      <c r="I51">
        <f t="shared" si="27"/>
        <v>1.3383022576488537E-4</v>
      </c>
      <c r="J51" s="2">
        <f t="shared" si="13"/>
        <v>0.30284199292991487</v>
      </c>
      <c r="K51" s="2">
        <f t="shared" si="14"/>
        <v>0.3827973869329126</v>
      </c>
      <c r="L51" s="2">
        <f t="shared" si="15"/>
        <v>0.1563534754428178</v>
      </c>
      <c r="M51" s="2">
        <f t="shared" si="16"/>
        <v>2.6313235806754823E-2</v>
      </c>
      <c r="N51" s="2">
        <f t="shared" si="17"/>
        <v>1.7718211505418269E-3</v>
      </c>
      <c r="O51" s="2">
        <f t="shared" si="18"/>
        <v>4.5992737846711792E-5</v>
      </c>
      <c r="P51" s="2">
        <f t="shared" si="28"/>
        <v>0.39228161731404443</v>
      </c>
      <c r="Q51" s="2">
        <f t="shared" si="28"/>
        <v>0.35931411077955461</v>
      </c>
      <c r="R51" s="2">
        <f t="shared" si="28"/>
        <v>0.17337960036019118</v>
      </c>
      <c r="S51" s="2">
        <f t="shared" si="28"/>
        <v>3.4868046913699435E-2</v>
      </c>
      <c r="T51" s="2">
        <f t="shared" si="28"/>
        <v>2.7053641193344594E-3</v>
      </c>
      <c r="U51" s="2">
        <f t="shared" si="28"/>
        <v>7.8909784526947597E-5</v>
      </c>
      <c r="V51" s="2">
        <f t="shared" si="29"/>
        <v>8.9439624384129557E-2</v>
      </c>
      <c r="W51" s="2">
        <f t="shared" si="30"/>
        <v>2.348327615335799E-2</v>
      </c>
      <c r="X51" s="2">
        <f t="shared" si="31"/>
        <v>1.7026124917373375E-2</v>
      </c>
      <c r="Y51" s="2">
        <f t="shared" si="32"/>
        <v>8.5548111069446119E-3</v>
      </c>
      <c r="Z51" s="2">
        <f t="shared" si="33"/>
        <v>9.3354296879263258E-4</v>
      </c>
      <c r="AA51" s="2">
        <f t="shared" si="34"/>
        <v>3.2917046680235805E-5</v>
      </c>
    </row>
    <row r="52" spans="1:27">
      <c r="A52">
        <f t="shared" si="7"/>
        <v>1.0322801154563672</v>
      </c>
      <c r="B52">
        <v>1.1000000000000001</v>
      </c>
      <c r="C52">
        <f t="shared" si="21"/>
        <v>0.10000000000000009</v>
      </c>
      <c r="D52">
        <f t="shared" si="22"/>
        <v>0.23214376713036156</v>
      </c>
      <c r="E52">
        <f t="shared" si="23"/>
        <v>0.42299352248170807</v>
      </c>
      <c r="F52">
        <f t="shared" si="24"/>
        <v>0.28354103746271581</v>
      </c>
      <c r="G52">
        <f t="shared" si="25"/>
        <v>6.9920358991159018E-2</v>
      </c>
      <c r="H52">
        <f t="shared" si="26"/>
        <v>6.3430318609389172E-3</v>
      </c>
      <c r="I52">
        <f t="shared" si="27"/>
        <v>2.116877146620641E-4</v>
      </c>
      <c r="J52" s="2">
        <f t="shared" si="13"/>
        <v>0.29054292094106116</v>
      </c>
      <c r="K52" s="2">
        <f t="shared" si="14"/>
        <v>0.40587529336979389</v>
      </c>
      <c r="L52" s="2">
        <f t="shared" si="15"/>
        <v>0.18321483611729431</v>
      </c>
      <c r="M52" s="2">
        <f t="shared" si="16"/>
        <v>3.4076643050609437E-2</v>
      </c>
      <c r="N52" s="2">
        <f t="shared" si="17"/>
        <v>2.5358985608575153E-3</v>
      </c>
      <c r="O52" s="2">
        <f t="shared" si="18"/>
        <v>7.2749616240850874E-5</v>
      </c>
      <c r="P52" s="2">
        <f t="shared" si="28"/>
        <v>0.38322782338703998</v>
      </c>
      <c r="Q52" s="2">
        <f t="shared" si="28"/>
        <v>0.37425585847982856</v>
      </c>
      <c r="R52" s="2">
        <f t="shared" si="28"/>
        <v>0.1962879781778645</v>
      </c>
      <c r="S52" s="2">
        <f t="shared" si="28"/>
        <v>4.3265405279060976E-2</v>
      </c>
      <c r="T52" s="2">
        <f t="shared" si="28"/>
        <v>3.6923429520775864E-3</v>
      </c>
      <c r="U52" s="2">
        <f t="shared" si="28"/>
        <v>1.1866457265696479E-4</v>
      </c>
      <c r="V52" s="2">
        <f t="shared" si="29"/>
        <v>9.2684902445978823E-2</v>
      </c>
      <c r="W52" s="2">
        <f t="shared" si="30"/>
        <v>3.1619434889965325E-2</v>
      </c>
      <c r="X52" s="2">
        <f t="shared" si="31"/>
        <v>1.3073142060570198E-2</v>
      </c>
      <c r="Y52" s="2">
        <f t="shared" si="32"/>
        <v>9.1887622284515386E-3</v>
      </c>
      <c r="Z52" s="2">
        <f t="shared" si="33"/>
        <v>1.1564443912200711E-3</v>
      </c>
      <c r="AA52" s="2">
        <f t="shared" si="34"/>
        <v>4.5914956416113917E-5</v>
      </c>
    </row>
    <row r="53" spans="1:27">
      <c r="A53">
        <f t="shared" si="7"/>
        <v>1.0626585691826111</v>
      </c>
      <c r="B53">
        <v>1.2</v>
      </c>
      <c r="C53">
        <f t="shared" si="21"/>
        <v>9.9999999999999867E-2</v>
      </c>
      <c r="D53">
        <f t="shared" si="22"/>
        <v>0.21928328885457093</v>
      </c>
      <c r="E53">
        <f t="shared" si="23"/>
        <v>0.44158231663392283</v>
      </c>
      <c r="F53">
        <f t="shared" si="24"/>
        <v>0.3271322260932536</v>
      </c>
      <c r="G53">
        <f t="shared" si="25"/>
        <v>8.9153932136402408E-2</v>
      </c>
      <c r="H53">
        <f t="shared" si="26"/>
        <v>8.9384701493370258E-3</v>
      </c>
      <c r="I53">
        <f t="shared" si="27"/>
        <v>3.2967909082898413E-4</v>
      </c>
      <c r="J53" s="2">
        <f t="shared" si="13"/>
        <v>0.27444720159810326</v>
      </c>
      <c r="K53" s="2">
        <f t="shared" si="14"/>
        <v>0.42371181303008526</v>
      </c>
      <c r="L53" s="2">
        <f t="shared" si="15"/>
        <v>0.21138201979049445</v>
      </c>
      <c r="M53" s="2">
        <f t="shared" si="16"/>
        <v>4.3450387924275198E-2</v>
      </c>
      <c r="N53" s="2">
        <f t="shared" si="17"/>
        <v>3.5735361393276002E-3</v>
      </c>
      <c r="O53" s="2">
        <f t="shared" si="18"/>
        <v>1.1329909899933988E-4</v>
      </c>
      <c r="P53" s="2">
        <f t="shared" si="28"/>
        <v>0.37065781651814361</v>
      </c>
      <c r="Q53" s="2">
        <f t="shared" si="28"/>
        <v>0.3859401817412566</v>
      </c>
      <c r="R53" s="2">
        <f t="shared" si="28"/>
        <v>0.22001204661437301</v>
      </c>
      <c r="S53" s="2">
        <f t="shared" si="28"/>
        <v>5.3150944449779164E-2</v>
      </c>
      <c r="T53" s="2">
        <f t="shared" si="28"/>
        <v>4.9892514718426527E-3</v>
      </c>
      <c r="U53" s="2">
        <f t="shared" si="28"/>
        <v>1.7667225683623669E-4</v>
      </c>
      <c r="V53" s="2">
        <f t="shared" si="29"/>
        <v>9.6210614920040349E-2</v>
      </c>
      <c r="W53" s="2">
        <f t="shared" si="30"/>
        <v>3.7771631288828655E-2</v>
      </c>
      <c r="X53" s="2">
        <f t="shared" si="31"/>
        <v>8.6300268238785616E-3</v>
      </c>
      <c r="Y53" s="2">
        <f t="shared" si="32"/>
        <v>9.7005565255039658E-3</v>
      </c>
      <c r="Z53" s="2">
        <f t="shared" si="33"/>
        <v>1.4157153325150525E-3</v>
      </c>
      <c r="AA53" s="2">
        <f t="shared" si="34"/>
        <v>6.337315783689681E-5</v>
      </c>
    </row>
    <row r="54" spans="1:27">
      <c r="A54">
        <f t="shared" si="7"/>
        <v>1.0913928830611059</v>
      </c>
      <c r="B54">
        <v>1.3</v>
      </c>
      <c r="C54">
        <f t="shared" si="21"/>
        <v>0.10000000000000009</v>
      </c>
      <c r="D54">
        <f t="shared" si="22"/>
        <v>0.20412371485995517</v>
      </c>
      <c r="E54">
        <f t="shared" si="23"/>
        <v>0.45428568189675639</v>
      </c>
      <c r="F54">
        <f t="shared" si="24"/>
        <v>0.37193765845187587</v>
      </c>
      <c r="G54">
        <f t="shared" si="25"/>
        <v>0.11202546991788256</v>
      </c>
      <c r="H54">
        <f t="shared" si="26"/>
        <v>1.2412775883926006E-2</v>
      </c>
      <c r="I54">
        <f t="shared" si="27"/>
        <v>5.0597210251833674E-4</v>
      </c>
      <c r="J54" s="2">
        <f t="shared" si="13"/>
        <v>0.25547401544254117</v>
      </c>
      <c r="K54" s="2">
        <f t="shared" si="14"/>
        <v>0.43590108267323724</v>
      </c>
      <c r="L54" s="2">
        <f t="shared" si="15"/>
        <v>0.24033380758180822</v>
      </c>
      <c r="M54" s="2">
        <f t="shared" si="16"/>
        <v>5.4597144609214068E-2</v>
      </c>
      <c r="N54" s="2">
        <f t="shared" si="17"/>
        <v>4.962538607781077E-3</v>
      </c>
      <c r="O54" s="2">
        <f t="shared" si="18"/>
        <v>1.7388480170210806E-4</v>
      </c>
      <c r="P54" s="2">
        <f t="shared" si="28"/>
        <v>0.35493297458016965</v>
      </c>
      <c r="Q54" s="2">
        <f t="shared" si="28"/>
        <v>0.39402923168872606</v>
      </c>
      <c r="R54" s="2">
        <f t="shared" si="28"/>
        <v>0.24414974524357419</v>
      </c>
      <c r="S54" s="2">
        <f t="shared" si="28"/>
        <v>6.4645492868651691E-2</v>
      </c>
      <c r="T54" s="2">
        <f t="shared" si="28"/>
        <v>6.674608713152193E-3</v>
      </c>
      <c r="U54" s="2">
        <f t="shared" si="28"/>
        <v>2.6041901340428854E-4</v>
      </c>
      <c r="V54" s="2">
        <f t="shared" si="29"/>
        <v>9.9458959137628478E-2</v>
      </c>
      <c r="W54" s="2">
        <f t="shared" si="30"/>
        <v>4.1871850984511183E-2</v>
      </c>
      <c r="X54" s="2">
        <f t="shared" si="31"/>
        <v>3.8159376617659668E-3</v>
      </c>
      <c r="Y54" s="2">
        <f t="shared" si="32"/>
        <v>1.0048348259437623E-2</v>
      </c>
      <c r="Z54" s="2">
        <f t="shared" si="33"/>
        <v>1.7120701053711159E-3</v>
      </c>
      <c r="AA54" s="2">
        <f t="shared" si="34"/>
        <v>8.653421170218048E-5</v>
      </c>
    </row>
    <row r="55" spans="1:27">
      <c r="A55">
        <f t="shared" si="7"/>
        <v>1.1186889420813968</v>
      </c>
      <c r="B55">
        <v>1.4</v>
      </c>
      <c r="C55">
        <f t="shared" si="21"/>
        <v>9.9999999999999867E-2</v>
      </c>
      <c r="D55">
        <f t="shared" si="22"/>
        <v>0.18737867516597909</v>
      </c>
      <c r="E55">
        <f t="shared" si="23"/>
        <v>0.46087717240270965</v>
      </c>
      <c r="F55">
        <f t="shared" si="24"/>
        <v>0.41701891070858155</v>
      </c>
      <c r="G55">
        <f t="shared" si="25"/>
        <v>0.13881353673015817</v>
      </c>
      <c r="H55">
        <f t="shared" si="26"/>
        <v>1.6998609901139283E-2</v>
      </c>
      <c r="I55">
        <f t="shared" si="27"/>
        <v>7.6577381784555905E-4</v>
      </c>
      <c r="J55" s="2">
        <f t="shared" si="13"/>
        <v>0.2345165165438963</v>
      </c>
      <c r="K55" s="2">
        <f t="shared" si="14"/>
        <v>0.44222582052537229</v>
      </c>
      <c r="L55" s="2">
        <f t="shared" si="15"/>
        <v>0.26946382106446265</v>
      </c>
      <c r="M55" s="2">
        <f t="shared" si="16"/>
        <v>6.7652675272224766E-2</v>
      </c>
      <c r="N55" s="2">
        <f t="shared" si="17"/>
        <v>6.7959220968656156E-3</v>
      </c>
      <c r="O55" s="2">
        <f t="shared" si="18"/>
        <v>2.6316950638581024E-4</v>
      </c>
      <c r="P55" s="2">
        <f t="shared" si="28"/>
        <v>0.33649343045960245</v>
      </c>
      <c r="Q55" s="2">
        <f t="shared" si="28"/>
        <v>0.39828499203494899</v>
      </c>
      <c r="R55" s="2">
        <f t="shared" si="28"/>
        <v>0.26823975584282717</v>
      </c>
      <c r="S55" s="2">
        <f t="shared" si="28"/>
        <v>7.7843538826982334E-2</v>
      </c>
      <c r="T55" s="2">
        <f t="shared" si="28"/>
        <v>8.8404278319915812E-3</v>
      </c>
      <c r="U55" s="2">
        <f t="shared" si="28"/>
        <v>3.8004417189051707E-4</v>
      </c>
      <c r="V55" s="2">
        <f t="shared" si="29"/>
        <v>0.10197691391570615</v>
      </c>
      <c r="W55" s="2">
        <f t="shared" si="30"/>
        <v>4.39408284904233E-2</v>
      </c>
      <c r="X55" s="2">
        <f t="shared" si="31"/>
        <v>1.2240652216354841E-3</v>
      </c>
      <c r="Y55" s="2">
        <f t="shared" si="32"/>
        <v>1.0190863554757568E-2</v>
      </c>
      <c r="Z55" s="2">
        <f t="shared" si="33"/>
        <v>2.0445057351259656E-3</v>
      </c>
      <c r="AA55" s="2">
        <f t="shared" si="34"/>
        <v>1.1687466550470684E-4</v>
      </c>
    </row>
    <row r="56" spans="1:27">
      <c r="A56">
        <f t="shared" si="7"/>
        <v>1.1447142425533319</v>
      </c>
      <c r="B56">
        <v>1.5</v>
      </c>
      <c r="C56">
        <f t="shared" si="21"/>
        <v>0.10000000000000009</v>
      </c>
      <c r="D56">
        <f t="shared" si="22"/>
        <v>0.16971606212000664</v>
      </c>
      <c r="E56">
        <f t="shared" si="23"/>
        <v>0.46133608765844059</v>
      </c>
      <c r="F56">
        <f t="shared" si="24"/>
        <v>0.46133608765844059</v>
      </c>
      <c r="G56">
        <f t="shared" si="25"/>
        <v>0.16971606212000664</v>
      </c>
      <c r="H56">
        <f t="shared" si="26"/>
        <v>2.2968571336813657E-2</v>
      </c>
      <c r="I56">
        <f t="shared" si="27"/>
        <v>1.1435378314581016E-3</v>
      </c>
      <c r="J56" s="2">
        <f t="shared" si="13"/>
        <v>0.21241061532042399</v>
      </c>
      <c r="K56" s="2">
        <f t="shared" si="14"/>
        <v>0.44266616382651519</v>
      </c>
      <c r="L56" s="2">
        <f t="shared" si="15"/>
        <v>0.29810011436686418</v>
      </c>
      <c r="M56" s="2">
        <f t="shared" si="16"/>
        <v>8.2713443584432861E-2</v>
      </c>
      <c r="N56" s="2">
        <f t="shared" si="17"/>
        <v>9.182669782358174E-3</v>
      </c>
      <c r="O56" s="2">
        <f t="shared" si="18"/>
        <v>3.929937007836207E-4</v>
      </c>
      <c r="P56" s="2">
        <f t="shared" si="28"/>
        <v>0.31583763992303387</v>
      </c>
      <c r="Q56" s="2">
        <f t="shared" si="28"/>
        <v>0.39858091246835092</v>
      </c>
      <c r="R56" s="2">
        <f t="shared" si="28"/>
        <v>0.29177432294087108</v>
      </c>
      <c r="S56" s="2">
        <f t="shared" si="28"/>
        <v>9.2803412564847546E-2</v>
      </c>
      <c r="T56" s="2">
        <f t="shared" si="28"/>
        <v>1.1592518842766299E-2</v>
      </c>
      <c r="U56" s="2">
        <f t="shared" si="28"/>
        <v>5.4910136037763808E-4</v>
      </c>
      <c r="V56" s="2">
        <f t="shared" si="29"/>
        <v>0.10342702460260988</v>
      </c>
      <c r="W56" s="2">
        <f t="shared" si="30"/>
        <v>4.4085251358164268E-2</v>
      </c>
      <c r="X56" s="2">
        <f t="shared" si="31"/>
        <v>6.3257914259930992E-3</v>
      </c>
      <c r="Y56" s="2">
        <f t="shared" si="32"/>
        <v>1.0089968980414685E-2</v>
      </c>
      <c r="Z56" s="2">
        <f t="shared" si="33"/>
        <v>2.409849060408125E-3</v>
      </c>
      <c r="AA56" s="2">
        <f t="shared" si="34"/>
        <v>1.5610765959401737E-4</v>
      </c>
    </row>
    <row r="57" spans="1:27">
      <c r="A57">
        <f t="shared" si="7"/>
        <v>1.1696070952851465</v>
      </c>
      <c r="B57">
        <v>1.6</v>
      </c>
      <c r="C57">
        <f t="shared" si="21"/>
        <v>0.10000000000000009</v>
      </c>
      <c r="D57">
        <f t="shared" si="22"/>
        <v>0.15173756742973715</v>
      </c>
      <c r="E57">
        <f t="shared" si="23"/>
        <v>0.45584484462869734</v>
      </c>
      <c r="F57">
        <f t="shared" si="24"/>
        <v>0.50378646543834849</v>
      </c>
      <c r="G57">
        <f t="shared" si="25"/>
        <v>0.20482429183518841</v>
      </c>
      <c r="H57">
        <f t="shared" si="26"/>
        <v>3.0635286513043172E-2</v>
      </c>
      <c r="I57">
        <f t="shared" si="27"/>
        <v>1.68565211129826E-3</v>
      </c>
      <c r="J57" s="2">
        <f t="shared" si="13"/>
        <v>0.18990936781330933</v>
      </c>
      <c r="K57" s="2">
        <f t="shared" si="14"/>
        <v>0.43739714726430945</v>
      </c>
      <c r="L57" s="2">
        <f t="shared" si="15"/>
        <v>0.32553014381748918</v>
      </c>
      <c r="M57" s="2">
        <f t="shared" si="16"/>
        <v>9.9823919408710618E-2</v>
      </c>
      <c r="N57" s="2">
        <f t="shared" si="17"/>
        <v>1.2247767421490483E-2</v>
      </c>
      <c r="O57" s="2">
        <f t="shared" si="18"/>
        <v>5.7929929664692396E-4</v>
      </c>
      <c r="P57" s="2">
        <f t="shared" si="28"/>
        <v>0.29350008883082368</v>
      </c>
      <c r="Q57" s="2">
        <f t="shared" si="28"/>
        <v>0.39490815977801502</v>
      </c>
      <c r="R57" s="2">
        <f t="shared" si="28"/>
        <v>0.31421582221086553</v>
      </c>
      <c r="S57" s="2">
        <f t="shared" si="28"/>
        <v>0.10953738704807234</v>
      </c>
      <c r="T57" s="2">
        <f t="shared" si="28"/>
        <v>1.505010025532995E-2</v>
      </c>
      <c r="U57" s="2">
        <f t="shared" si="28"/>
        <v>7.8546713381361761E-4</v>
      </c>
      <c r="V57" s="2">
        <f t="shared" si="29"/>
        <v>0.10359072101751435</v>
      </c>
      <c r="W57" s="2">
        <f t="shared" si="30"/>
        <v>4.2488987486294427E-2</v>
      </c>
      <c r="X57" s="2">
        <f t="shared" si="31"/>
        <v>1.1314321606623656E-2</v>
      </c>
      <c r="Y57" s="2">
        <f t="shared" si="32"/>
        <v>9.7134676393617198E-3</v>
      </c>
      <c r="Z57" s="2">
        <f t="shared" si="33"/>
        <v>2.8023328338394674E-3</v>
      </c>
      <c r="AA57" s="2">
        <f t="shared" si="34"/>
        <v>2.0616783716669365E-4</v>
      </c>
    </row>
    <row r="58" spans="1:27">
      <c r="A58">
        <f t="shared" si="7"/>
        <v>1.193483191927337</v>
      </c>
      <c r="B58">
        <v>1.7</v>
      </c>
      <c r="C58">
        <f t="shared" si="21"/>
        <v>9.9999999999999867E-2</v>
      </c>
      <c r="D58">
        <f t="shared" si="22"/>
        <v>0.13396370608497185</v>
      </c>
      <c r="E58">
        <f t="shared" si="23"/>
        <v>0.44477516760521996</v>
      </c>
      <c r="F58">
        <f t="shared" si="24"/>
        <v>0.54324961647416747</v>
      </c>
      <c r="G58">
        <f t="shared" si="25"/>
        <v>0.24409778742741559</v>
      </c>
      <c r="H58">
        <f t="shared" si="26"/>
        <v>4.0349092879100983E-2</v>
      </c>
      <c r="I58">
        <f t="shared" si="27"/>
        <v>2.453630864848867E-3</v>
      </c>
      <c r="J58" s="2">
        <f t="shared" si="13"/>
        <v>0.16766423215731036</v>
      </c>
      <c r="K58" s="2">
        <f t="shared" si="14"/>
        <v>0.42677545172851777</v>
      </c>
      <c r="L58" s="2">
        <f t="shared" si="15"/>
        <v>0.35102992619255491</v>
      </c>
      <c r="M58" s="2">
        <f t="shared" si="16"/>
        <v>0.11896439451432655</v>
      </c>
      <c r="N58" s="2">
        <f t="shared" si="17"/>
        <v>1.6131277409171401E-2</v>
      </c>
      <c r="O58" s="2">
        <f t="shared" si="18"/>
        <v>8.4322656182206238E-4</v>
      </c>
      <c r="P58" s="2">
        <f t="shared" si="28"/>
        <v>0.27002852458283699</v>
      </c>
      <c r="Q58" s="2">
        <f t="shared" si="28"/>
        <v>0.38737605584771545</v>
      </c>
      <c r="R58" s="2">
        <f t="shared" si="28"/>
        <v>0.33501641363802076</v>
      </c>
      <c r="S58" s="2">
        <f t="shared" si="28"/>
        <v>0.12800232630037117</v>
      </c>
      <c r="T58" s="2">
        <f t="shared" si="28"/>
        <v>1.934452323772709E-2</v>
      </c>
      <c r="U58" s="2">
        <f t="shared" si="28"/>
        <v>1.1123989513690375E-3</v>
      </c>
      <c r="V58" s="2">
        <f t="shared" si="29"/>
        <v>0.10236429242552664</v>
      </c>
      <c r="W58" s="2">
        <f t="shared" si="30"/>
        <v>3.9399395880802324E-2</v>
      </c>
      <c r="X58" s="2">
        <f t="shared" si="31"/>
        <v>1.6013512554534148E-2</v>
      </c>
      <c r="Y58" s="2">
        <f t="shared" si="32"/>
        <v>9.0379317860446173E-3</v>
      </c>
      <c r="Z58" s="2">
        <f t="shared" si="33"/>
        <v>3.2132458285556893E-3</v>
      </c>
      <c r="AA58" s="2">
        <f t="shared" si="34"/>
        <v>2.6917238954697511E-4</v>
      </c>
    </row>
    <row r="59" spans="1:27">
      <c r="A59">
        <f t="shared" si="7"/>
        <v>1.2164403991146799</v>
      </c>
      <c r="B59">
        <v>1.8</v>
      </c>
      <c r="C59">
        <f t="shared" si="21"/>
        <v>0.10000000000000009</v>
      </c>
      <c r="D59">
        <f t="shared" si="22"/>
        <v>0.11682470020318027</v>
      </c>
      <c r="E59">
        <f t="shared" si="23"/>
        <v>0.42866448315114664</v>
      </c>
      <c r="F59">
        <f t="shared" si="24"/>
        <v>0.57863652807659061</v>
      </c>
      <c r="G59">
        <f t="shared" si="25"/>
        <v>0.28734239607972017</v>
      </c>
      <c r="H59">
        <f t="shared" si="26"/>
        <v>5.2492721525599945E-2</v>
      </c>
      <c r="I59">
        <f t="shared" si="27"/>
        <v>3.527800265232842E-3</v>
      </c>
      <c r="J59" s="2">
        <f t="shared" si="13"/>
        <v>0.14621365912458523</v>
      </c>
      <c r="K59" s="2">
        <f t="shared" si="14"/>
        <v>0.4113167545342411</v>
      </c>
      <c r="L59" s="2">
        <f t="shared" si="15"/>
        <v>0.37389577752734687</v>
      </c>
      <c r="M59" s="2">
        <f t="shared" si="16"/>
        <v>0.14004024587107106</v>
      </c>
      <c r="N59" s="2">
        <f t="shared" si="17"/>
        <v>2.0986212885356514E-2</v>
      </c>
      <c r="O59" s="2">
        <f t="shared" si="18"/>
        <v>1.212380774575266E-3</v>
      </c>
      <c r="P59" s="2">
        <f t="shared" si="28"/>
        <v>0.24596205058414386</v>
      </c>
      <c r="Q59" s="2">
        <f t="shared" si="28"/>
        <v>0.37620667221462561</v>
      </c>
      <c r="R59" s="2">
        <f t="shared" si="28"/>
        <v>0.35363983198396853</v>
      </c>
      <c r="S59" s="2">
        <f t="shared" si="28"/>
        <v>0.14809159252291457</v>
      </c>
      <c r="T59" s="2">
        <f t="shared" si="28"/>
        <v>2.461692052097467E-2</v>
      </c>
      <c r="U59" s="2">
        <f t="shared" si="28"/>
        <v>1.5597327066200531E-3</v>
      </c>
      <c r="V59" s="2">
        <f t="shared" si="29"/>
        <v>9.9748391459558633E-2</v>
      </c>
      <c r="W59" s="2">
        <f t="shared" si="30"/>
        <v>3.5110082319615488E-2</v>
      </c>
      <c r="X59" s="2">
        <f t="shared" si="31"/>
        <v>2.025594554337834E-2</v>
      </c>
      <c r="Y59" s="2">
        <f t="shared" si="32"/>
        <v>8.0513466518435106E-3</v>
      </c>
      <c r="Z59" s="2">
        <f t="shared" si="33"/>
        <v>3.6307076356181557E-3</v>
      </c>
      <c r="AA59" s="2">
        <f t="shared" si="34"/>
        <v>3.4735193204478714E-4</v>
      </c>
    </row>
    <row r="60" spans="1:27">
      <c r="A60">
        <f t="shared" si="7"/>
        <v>1.2385623296301707</v>
      </c>
      <c r="B60">
        <v>1.9</v>
      </c>
      <c r="C60">
        <f t="shared" si="21"/>
        <v>9.9999999999999867E-2</v>
      </c>
      <c r="D60">
        <f t="shared" si="22"/>
        <v>0.10065706431513335</v>
      </c>
      <c r="E60">
        <f t="shared" si="23"/>
        <v>0.40818452387341109</v>
      </c>
      <c r="F60">
        <f t="shared" si="24"/>
        <v>0.60893975390929733</v>
      </c>
      <c r="G60">
        <f t="shared" si="25"/>
        <v>0.33419322262565526</v>
      </c>
      <c r="H60">
        <f t="shared" si="26"/>
        <v>6.747244798553248E-2</v>
      </c>
      <c r="I60">
        <f t="shared" si="27"/>
        <v>5.0114201427660186E-3</v>
      </c>
      <c r="J60" s="2">
        <f t="shared" si="13"/>
        <v>0.12597881838907313</v>
      </c>
      <c r="K60" s="2">
        <f t="shared" si="14"/>
        <v>0.39166560377598852</v>
      </c>
      <c r="L60" s="2">
        <f t="shared" si="15"/>
        <v>0.39347671933544326</v>
      </c>
      <c r="M60" s="2">
        <f t="shared" si="16"/>
        <v>0.16287363682997211</v>
      </c>
      <c r="N60" s="2">
        <f t="shared" si="17"/>
        <v>2.6974999888888792E-2</v>
      </c>
      <c r="O60" s="2">
        <f t="shared" si="18"/>
        <v>1.722248703898134E-3</v>
      </c>
      <c r="P60" s="2">
        <f t="shared" si="28"/>
        <v>0.22181127688490587</v>
      </c>
      <c r="Q60" s="2">
        <f t="shared" si="28"/>
        <v>0.36172395413873404</v>
      </c>
      <c r="R60" s="2">
        <f t="shared" si="28"/>
        <v>0.3695841358292255</v>
      </c>
      <c r="S60" s="2">
        <f t="shared" si="28"/>
        <v>0.16962896000173833</v>
      </c>
      <c r="T60" s="2">
        <f t="shared" si="28"/>
        <v>3.1014620505018541E-2</v>
      </c>
      <c r="U60" s="2">
        <f t="shared" si="28"/>
        <v>2.1651941381565496E-3</v>
      </c>
      <c r="V60" s="2">
        <f t="shared" si="29"/>
        <v>9.5832458495832745E-2</v>
      </c>
      <c r="W60" s="2">
        <f t="shared" si="30"/>
        <v>2.9941649637254486E-2</v>
      </c>
      <c r="X60" s="2">
        <f t="shared" si="31"/>
        <v>2.3892583506217757E-2</v>
      </c>
      <c r="Y60" s="2">
        <f t="shared" si="32"/>
        <v>6.7553231717662199E-3</v>
      </c>
      <c r="Z60" s="2">
        <f t="shared" si="33"/>
        <v>4.0396206161297486E-3</v>
      </c>
      <c r="AA60" s="2">
        <f t="shared" si="34"/>
        <v>4.4294543425841561E-4</v>
      </c>
    </row>
    <row r="61" spans="1:27">
      <c r="A61">
        <f t="shared" si="7"/>
        <v>1.2599210498948732</v>
      </c>
      <c r="B61">
        <v>2</v>
      </c>
      <c r="C61">
        <f t="shared" si="21"/>
        <v>0.10000000000000009</v>
      </c>
      <c r="D61">
        <f t="shared" si="22"/>
        <v>8.5705317039814571E-2</v>
      </c>
      <c r="E61">
        <f t="shared" si="23"/>
        <v>0.3841045826471956</v>
      </c>
      <c r="F61">
        <f t="shared" si="24"/>
        <v>0.63328139558382668</v>
      </c>
      <c r="G61">
        <f t="shared" si="25"/>
        <v>0.3841045826471956</v>
      </c>
      <c r="H61">
        <f t="shared" si="26"/>
        <v>8.5705317039814571E-2</v>
      </c>
      <c r="I61">
        <f t="shared" si="27"/>
        <v>7.0351208312739878E-3</v>
      </c>
      <c r="J61" s="2">
        <f t="shared" si="13"/>
        <v>0.10726574079821879</v>
      </c>
      <c r="K61" s="2">
        <f t="shared" si="14"/>
        <v>0.36856015962597732</v>
      </c>
      <c r="L61" s="2">
        <f t="shared" si="15"/>
        <v>0.40920548272762503</v>
      </c>
      <c r="M61" s="2">
        <f t="shared" si="16"/>
        <v>0.18719862062817522</v>
      </c>
      <c r="N61" s="2">
        <f t="shared" si="17"/>
        <v>3.4264369926549833E-2</v>
      </c>
      <c r="O61" s="2">
        <f t="shared" si="18"/>
        <v>2.4177233974122395E-3</v>
      </c>
      <c r="P61" s="2">
        <f t="shared" si="28"/>
        <v>0.19804149398104684</v>
      </c>
      <c r="Q61" s="2">
        <f t="shared" si="28"/>
        <v>0.34433811740550196</v>
      </c>
      <c r="R61" s="2">
        <f t="shared" si="28"/>
        <v>0.38240408405483772</v>
      </c>
      <c r="S61" s="2">
        <f t="shared" si="28"/>
        <v>0.1923652630155587</v>
      </c>
      <c r="T61" s="2">
        <f t="shared" si="28"/>
        <v>3.868621799484015E-2</v>
      </c>
      <c r="U61" s="2">
        <f t="shared" si="28"/>
        <v>2.975778223753711E-3</v>
      </c>
      <c r="V61" s="2">
        <f t="shared" si="29"/>
        <v>9.0775753182828045E-2</v>
      </c>
      <c r="W61" s="2">
        <f t="shared" si="30"/>
        <v>2.4222042220475359E-2</v>
      </c>
      <c r="X61" s="2">
        <f t="shared" si="31"/>
        <v>2.6801398672787302E-2</v>
      </c>
      <c r="Y61" s="2">
        <f t="shared" si="32"/>
        <v>5.1666423873834855E-3</v>
      </c>
      <c r="Z61" s="2">
        <f t="shared" si="33"/>
        <v>4.4218480682903169E-3</v>
      </c>
      <c r="AA61" s="2">
        <f t="shared" si="34"/>
        <v>5.5805482634147148E-4</v>
      </c>
    </row>
    <row r="62" spans="1:27">
      <c r="A62">
        <f t="shared" si="7"/>
        <v>1.2805791649874942</v>
      </c>
      <c r="B62">
        <v>2.1</v>
      </c>
      <c r="C62">
        <f t="shared" si="21"/>
        <v>0.10000000000000009</v>
      </c>
      <c r="D62">
        <f t="shared" si="22"/>
        <v>7.2127951230409965E-2</v>
      </c>
      <c r="E62">
        <f t="shared" si="23"/>
        <v>0.35725208114941009</v>
      </c>
      <c r="F62">
        <f t="shared" si="24"/>
        <v>0.65095573354097591</v>
      </c>
      <c r="G62">
        <f t="shared" si="25"/>
        <v>0.43634867727435039</v>
      </c>
      <c r="H62">
        <f t="shared" si="26"/>
        <v>0.10760225903579064</v>
      </c>
      <c r="I62">
        <f t="shared" si="27"/>
        <v>9.7614567090441202E-3</v>
      </c>
      <c r="J62" s="2">
        <f t="shared" si="13"/>
        <v>9.0272790396347863E-2</v>
      </c>
      <c r="K62" s="2">
        <f t="shared" si="14"/>
        <v>0.34279435862934898</v>
      </c>
      <c r="L62" s="2">
        <f t="shared" si="15"/>
        <v>0.42062605507679185</v>
      </c>
      <c r="M62" s="2">
        <f t="shared" si="16"/>
        <v>0.21266049453441366</v>
      </c>
      <c r="N62" s="2">
        <f t="shared" si="17"/>
        <v>4.3018609998513889E-2</v>
      </c>
      <c r="O62" s="2">
        <f t="shared" si="18"/>
        <v>3.3546690731122582E-3</v>
      </c>
      <c r="P62" s="2">
        <f t="shared" si="28"/>
        <v>0.17505955536358109</v>
      </c>
      <c r="Q62" s="2">
        <f t="shared" si="28"/>
        <v>0.32452636627753478</v>
      </c>
      <c r="R62" s="2">
        <f t="shared" si="28"/>
        <v>0.39173175459710619</v>
      </c>
      <c r="S62" s="2">
        <f t="shared" si="28"/>
        <v>0.21597841865108752</v>
      </c>
      <c r="T62" s="2">
        <f t="shared" si="28"/>
        <v>4.777526812669948E-2</v>
      </c>
      <c r="U62" s="2">
        <f t="shared" si="28"/>
        <v>4.049126409823761E-3</v>
      </c>
      <c r="V62" s="2">
        <f t="shared" si="29"/>
        <v>8.4786764967233225E-2</v>
      </c>
      <c r="W62" s="2">
        <f t="shared" si="30"/>
        <v>1.82679923518142E-2</v>
      </c>
      <c r="X62" s="2">
        <f t="shared" si="31"/>
        <v>2.8894300479685664E-2</v>
      </c>
      <c r="Y62" s="2">
        <f t="shared" si="32"/>
        <v>3.3179241166738649E-3</v>
      </c>
      <c r="Z62" s="2">
        <f t="shared" si="33"/>
        <v>4.756658128185591E-3</v>
      </c>
      <c r="AA62" s="2">
        <f t="shared" si="34"/>
        <v>6.9445733671150275E-4</v>
      </c>
    </row>
    <row r="63" spans="1:27">
      <c r="A63">
        <f t="shared" si="7"/>
        <v>1.3005914468513871</v>
      </c>
      <c r="B63">
        <v>2.2000000000000002</v>
      </c>
      <c r="C63">
        <f t="shared" si="21"/>
        <v>0.10000000000000009</v>
      </c>
      <c r="D63">
        <f t="shared" si="22"/>
        <v>6.0006625793708537E-2</v>
      </c>
      <c r="E63">
        <f t="shared" si="23"/>
        <v>0.32847311274982099</v>
      </c>
      <c r="F63">
        <f t="shared" si="24"/>
        <v>0.66146362013120719</v>
      </c>
      <c r="G63">
        <f t="shared" si="25"/>
        <v>0.49002430211128872</v>
      </c>
      <c r="H63">
        <f t="shared" si="26"/>
        <v>0.13354720168463022</v>
      </c>
      <c r="I63">
        <f t="shared" si="27"/>
        <v>1.3389288023317099E-2</v>
      </c>
      <c r="J63" s="2">
        <f t="shared" si="13"/>
        <v>7.5102168580433462E-2</v>
      </c>
      <c r="K63" s="2">
        <f t="shared" si="14"/>
        <v>0.31518005339476146</v>
      </c>
      <c r="L63" s="2">
        <f t="shared" si="15"/>
        <v>0.4274159036884641</v>
      </c>
      <c r="M63" s="2">
        <f t="shared" si="16"/>
        <v>0.2388200442632423</v>
      </c>
      <c r="N63" s="2">
        <f t="shared" si="17"/>
        <v>5.3391211645036914E-2</v>
      </c>
      <c r="O63" s="2">
        <f t="shared" si="18"/>
        <v>4.6014269982059515E-3</v>
      </c>
      <c r="P63" s="2">
        <f t="shared" si="28"/>
        <v>0.15320484627961842</v>
      </c>
      <c r="Q63" s="2">
        <f t="shared" si="28"/>
        <v>0.3028111959543488</v>
      </c>
      <c r="R63" s="2">
        <f t="shared" si="28"/>
        <v>0.39729407554890267</v>
      </c>
      <c r="S63" s="2">
        <f t="shared" si="28"/>
        <v>0.24007731128086335</v>
      </c>
      <c r="T63" s="2">
        <f t="shared" si="28"/>
        <v>5.8412668480085132E-2</v>
      </c>
      <c r="U63" s="2">
        <f t="shared" si="28"/>
        <v>5.4548041758670862E-3</v>
      </c>
      <c r="V63" s="2">
        <f t="shared" si="29"/>
        <v>7.8102677699184955E-2</v>
      </c>
      <c r="W63" s="2">
        <f t="shared" si="30"/>
        <v>1.2368857440412662E-2</v>
      </c>
      <c r="X63" s="2">
        <f t="shared" si="31"/>
        <v>3.0121828139561435E-2</v>
      </c>
      <c r="Y63" s="2">
        <f t="shared" si="32"/>
        <v>1.2572670176210499E-3</v>
      </c>
      <c r="Z63" s="2">
        <f t="shared" si="33"/>
        <v>5.0214568350482186E-3</v>
      </c>
      <c r="AA63" s="2">
        <f t="shared" si="34"/>
        <v>8.5337717766113472E-4</v>
      </c>
    </row>
    <row r="64" spans="1:27">
      <c r="A64">
        <f t="shared" si="7"/>
        <v>1.3200061217959123</v>
      </c>
      <c r="B64">
        <v>2.2999999999999998</v>
      </c>
      <c r="C64">
        <f t="shared" si="21"/>
        <v>9.9999999999999645E-2</v>
      </c>
      <c r="D64">
        <f t="shared" si="22"/>
        <v>4.9357488370615273E-2</v>
      </c>
      <c r="E64">
        <f t="shared" si="23"/>
        <v>0.29859540437108412</v>
      </c>
      <c r="F64">
        <f t="shared" si="24"/>
        <v>0.66453629348760623</v>
      </c>
      <c r="G64">
        <f t="shared" si="25"/>
        <v>0.54407630001475848</v>
      </c>
      <c r="H64">
        <f t="shared" si="26"/>
        <v>0.163872632403052</v>
      </c>
      <c r="I64">
        <f t="shared" si="27"/>
        <v>1.8157605239407897E-2</v>
      </c>
      <c r="J64" s="2">
        <f t="shared" si="13"/>
        <v>6.1774085166198124E-2</v>
      </c>
      <c r="K64" s="2">
        <f t="shared" si="14"/>
        <v>0.28651147336003674</v>
      </c>
      <c r="L64" s="2">
        <f t="shared" si="15"/>
        <v>0.42940136353749447</v>
      </c>
      <c r="M64" s="2">
        <f t="shared" si="16"/>
        <v>0.26516302455259871</v>
      </c>
      <c r="N64" s="2">
        <f t="shared" si="17"/>
        <v>6.5515100946271915E-2</v>
      </c>
      <c r="O64" s="2">
        <f t="shared" si="18"/>
        <v>6.240129783292107E-3</v>
      </c>
      <c r="P64" s="2">
        <f t="shared" si="28"/>
        <v>0.13274440981022106</v>
      </c>
      <c r="Q64" s="2">
        <f t="shared" si="28"/>
        <v>0.27973765188750777</v>
      </c>
      <c r="R64" s="2">
        <f t="shared" si="28"/>
        <v>0.39892610362920955</v>
      </c>
      <c r="S64" s="2">
        <f t="shared" si="28"/>
        <v>0.26420980794228027</v>
      </c>
      <c r="T64" s="2">
        <f t="shared" si="28"/>
        <v>7.0707912436064516E-2</v>
      </c>
      <c r="U64" s="2">
        <f t="shared" si="28"/>
        <v>7.275352638354271E-3</v>
      </c>
      <c r="V64" s="2">
        <f t="shared" si="29"/>
        <v>7.0970324644022947E-2</v>
      </c>
      <c r="W64" s="2">
        <f t="shared" si="30"/>
        <v>6.7738214725289736E-3</v>
      </c>
      <c r="X64" s="2">
        <f t="shared" si="31"/>
        <v>3.0475259908284924E-2</v>
      </c>
      <c r="Y64" s="2">
        <f t="shared" si="32"/>
        <v>9.532166103184414E-4</v>
      </c>
      <c r="Z64" s="2">
        <f t="shared" si="33"/>
        <v>5.1928114897926009E-3</v>
      </c>
      <c r="AA64" s="2">
        <f t="shared" si="34"/>
        <v>1.035222855062164E-3</v>
      </c>
    </row>
    <row r="65" spans="1:27">
      <c r="A65">
        <f t="shared" si="7"/>
        <v>1.338865900164339</v>
      </c>
      <c r="B65">
        <v>2.4</v>
      </c>
      <c r="C65">
        <f t="shared" si="21"/>
        <v>0.10000000000000009</v>
      </c>
      <c r="D65">
        <f t="shared" si="22"/>
        <v>4.0143581744090877E-2</v>
      </c>
      <c r="E65">
        <f t="shared" si="23"/>
        <v>0.26839575007600075</v>
      </c>
      <c r="F65">
        <f t="shared" si="24"/>
        <v>0.6601470219082346</v>
      </c>
      <c r="G65">
        <f t="shared" si="25"/>
        <v>0.59732572682757501</v>
      </c>
      <c r="H65">
        <f t="shared" si="26"/>
        <v>0.19883246200983787</v>
      </c>
      <c r="I65">
        <f t="shared" si="27"/>
        <v>2.4348313118471458E-2</v>
      </c>
      <c r="J65" s="2">
        <f t="shared" si="13"/>
        <v>5.0242285809098459E-2</v>
      </c>
      <c r="K65" s="2">
        <f t="shared" si="14"/>
        <v>0.25753397631760067</v>
      </c>
      <c r="L65" s="2">
        <f t="shared" si="15"/>
        <v>0.42656516148263451</v>
      </c>
      <c r="M65" s="2">
        <f t="shared" si="16"/>
        <v>0.29111486084650762</v>
      </c>
      <c r="N65" s="2">
        <f t="shared" si="17"/>
        <v>7.9491789623120104E-2</v>
      </c>
      <c r="O65" s="2">
        <f t="shared" si="18"/>
        <v>8.3676581718906337E-3</v>
      </c>
      <c r="P65" s="2">
        <f t="shared" si="28"/>
        <v>0.11387202233186806</v>
      </c>
      <c r="Q65" s="2">
        <f t="shared" si="28"/>
        <v>0.25585091643845043</v>
      </c>
      <c r="R65" s="2">
        <f t="shared" si="28"/>
        <v>0.39657914913995029</v>
      </c>
      <c r="S65" s="2">
        <f t="shared" si="28"/>
        <v>0.28787490477016586</v>
      </c>
      <c r="T65" s="2">
        <f t="shared" si="28"/>
        <v>8.4739527748128887E-2</v>
      </c>
      <c r="U65" s="2">
        <f t="shared" si="28"/>
        <v>9.6069601218952659E-3</v>
      </c>
      <c r="V65" s="2">
        <f t="shared" si="29"/>
        <v>6.3629736522769598E-2</v>
      </c>
      <c r="W65" s="2">
        <f t="shared" si="30"/>
        <v>1.6830598791502394E-3</v>
      </c>
      <c r="X65" s="2">
        <f t="shared" si="31"/>
        <v>2.9986012342684221E-2</v>
      </c>
      <c r="Y65" s="2">
        <f t="shared" si="32"/>
        <v>3.2399560763417545E-3</v>
      </c>
      <c r="Z65" s="2">
        <f t="shared" si="33"/>
        <v>5.2477381250087829E-3</v>
      </c>
      <c r="AA65" s="2">
        <f t="shared" si="34"/>
        <v>1.2393019500046322E-3</v>
      </c>
    </row>
    <row r="66" spans="1:27">
      <c r="A66">
        <f t="shared" si="7"/>
        <v>1.3572088082974534</v>
      </c>
      <c r="B66">
        <v>2.5</v>
      </c>
      <c r="C66">
        <f t="shared" si="21"/>
        <v>0.10000000000000009</v>
      </c>
      <c r="D66">
        <f t="shared" si="22"/>
        <v>3.2287405567970176E-2</v>
      </c>
      <c r="E66">
        <f t="shared" si="23"/>
        <v>0.23857345103065744</v>
      </c>
      <c r="F66">
        <f t="shared" si="24"/>
        <v>0.64850987668939997</v>
      </c>
      <c r="G66">
        <f t="shared" si="25"/>
        <v>0.64850987668939997</v>
      </c>
      <c r="H66">
        <f t="shared" si="26"/>
        <v>0.23857345103065744</v>
      </c>
      <c r="I66">
        <f t="shared" si="27"/>
        <v>3.2287405567970176E-2</v>
      </c>
      <c r="J66" s="2">
        <f t="shared" si="13"/>
        <v>4.0409773819423102E-2</v>
      </c>
      <c r="K66" s="2">
        <f t="shared" si="14"/>
        <v>0.22891856324230025</v>
      </c>
      <c r="L66" s="2">
        <f t="shared" si="15"/>
        <v>0.4190456233120009</v>
      </c>
      <c r="M66" s="2">
        <f t="shared" si="16"/>
        <v>0.31606015617759786</v>
      </c>
      <c r="N66" s="2">
        <f t="shared" si="17"/>
        <v>9.5379951479212841E-2</v>
      </c>
      <c r="O66" s="2">
        <f t="shared" si="18"/>
        <v>1.1096044795194155E-2</v>
      </c>
      <c r="P66" s="2">
        <f t="shared" si="28"/>
        <v>9.6710779005531128E-2</v>
      </c>
      <c r="Q66" s="2">
        <f t="shared" si="28"/>
        <v>0.23167548663015383</v>
      </c>
      <c r="R66" s="2">
        <f t="shared" si="28"/>
        <v>0.39032318894314028</v>
      </c>
      <c r="S66" s="2">
        <f t="shared" si="28"/>
        <v>0.31053870273770973</v>
      </c>
      <c r="T66" s="2">
        <f t="shared" si="28"/>
        <v>0.10054514817335033</v>
      </c>
      <c r="U66" s="2">
        <f t="shared" si="28"/>
        <v>1.2559576124787853E-2</v>
      </c>
      <c r="V66" s="2">
        <f t="shared" si="29"/>
        <v>5.6301005186108026E-2</v>
      </c>
      <c r="W66" s="2">
        <f t="shared" si="30"/>
        <v>2.756923387853577E-3</v>
      </c>
      <c r="X66" s="2">
        <f t="shared" si="31"/>
        <v>2.8722434368860628E-2</v>
      </c>
      <c r="Y66" s="2">
        <f t="shared" si="32"/>
        <v>5.5214534398881354E-3</v>
      </c>
      <c r="Z66" s="2">
        <f t="shared" si="33"/>
        <v>5.1651966941374944E-3</v>
      </c>
      <c r="AA66" s="2">
        <f t="shared" si="34"/>
        <v>1.4635313295936984E-3</v>
      </c>
    </row>
    <row r="67" spans="1:27">
      <c r="A67">
        <f t="shared" si="7"/>
        <v>1.3750688670741409</v>
      </c>
      <c r="B67">
        <v>2.6</v>
      </c>
      <c r="C67">
        <f t="shared" si="21"/>
        <v>0.10000000000000009</v>
      </c>
      <c r="D67">
        <f t="shared" si="22"/>
        <v>2.5682873675066949E-2</v>
      </c>
      <c r="E67">
        <f t="shared" si="23"/>
        <v>0.20973071027360751</v>
      </c>
      <c r="F67">
        <f t="shared" si="24"/>
        <v>0.63006587398212488</v>
      </c>
      <c r="G67">
        <f t="shared" si="25"/>
        <v>0.69633048039696044</v>
      </c>
      <c r="H67">
        <f t="shared" si="26"/>
        <v>0.28310684648200007</v>
      </c>
      <c r="I67">
        <f t="shared" si="27"/>
        <v>4.2343900120787266E-2</v>
      </c>
      <c r="J67" s="2">
        <f t="shared" si="13"/>
        <v>3.2143775505822328E-2</v>
      </c>
      <c r="K67" s="2">
        <f t="shared" si="14"/>
        <v>0.20124306646950324</v>
      </c>
      <c r="L67" s="2">
        <f t="shared" si="15"/>
        <v>0.40712771906928724</v>
      </c>
      <c r="M67" s="2">
        <f t="shared" si="16"/>
        <v>0.33936618129702317</v>
      </c>
      <c r="N67" s="2">
        <f t="shared" si="17"/>
        <v>0.11318408299092841</v>
      </c>
      <c r="O67" s="2">
        <f t="shared" si="18"/>
        <v>1.4552107990045015E-2</v>
      </c>
      <c r="P67" s="2">
        <f t="shared" si="28"/>
        <v>8.1318579685096204E-2</v>
      </c>
      <c r="Q67" s="2">
        <f t="shared" si="28"/>
        <v>0.20769701077203348</v>
      </c>
      <c r="R67" s="2">
        <f t="shared" si="28"/>
        <v>0.38034340059607741</v>
      </c>
      <c r="S67" s="2">
        <f t="shared" si="28"/>
        <v>0.33165360070993127</v>
      </c>
      <c r="T67" s="2">
        <f t="shared" si="28"/>
        <v>0.11811179038423461</v>
      </c>
      <c r="U67" s="2">
        <f t="shared" si="28"/>
        <v>1.6256274810258334E-2</v>
      </c>
      <c r="V67" s="2">
        <f t="shared" ref="V67:AA109" si="35">ABS(P67-J67)</f>
        <v>4.9174804179273876E-2</v>
      </c>
      <c r="W67" s="2">
        <f t="shared" si="35"/>
        <v>6.4539443025302401E-3</v>
      </c>
      <c r="X67" s="2">
        <f t="shared" si="35"/>
        <v>2.6784318473209834E-2</v>
      </c>
      <c r="Y67" s="2">
        <f t="shared" si="35"/>
        <v>7.7125805870918995E-3</v>
      </c>
      <c r="Z67" s="2">
        <f t="shared" si="35"/>
        <v>4.9277073933061966E-3</v>
      </c>
      <c r="AA67" s="2">
        <f t="shared" si="35"/>
        <v>1.7041668202133192E-3</v>
      </c>
    </row>
    <row r="68" spans="1:27">
      <c r="A68">
        <f t="shared" si="7"/>
        <v>1.3924766500838337</v>
      </c>
      <c r="B68">
        <v>2.7</v>
      </c>
      <c r="C68">
        <f t="shared" si="21"/>
        <v>0.10000000000000009</v>
      </c>
      <c r="D68">
        <f t="shared" si="22"/>
        <v>2.0206101120077702E-2</v>
      </c>
      <c r="E68">
        <f t="shared" si="23"/>
        <v>0.1823603353796322</v>
      </c>
      <c r="F68">
        <f t="shared" si="24"/>
        <v>0.60545763552982923</v>
      </c>
      <c r="G68">
        <f t="shared" si="25"/>
        <v>0.73950762598526854</v>
      </c>
      <c r="H68">
        <f t="shared" si="26"/>
        <v>0.33228219554074651</v>
      </c>
      <c r="I68">
        <f t="shared" si="27"/>
        <v>5.4925877498713221E-2</v>
      </c>
      <c r="J68" s="2">
        <f t="shared" si="13"/>
        <v>2.5289240856340021E-2</v>
      </c>
      <c r="K68" s="2">
        <f t="shared" si="14"/>
        <v>0.17498035002279014</v>
      </c>
      <c r="L68" s="2">
        <f t="shared" si="15"/>
        <v>0.39122668966092339</v>
      </c>
      <c r="M68" s="2">
        <f t="shared" si="16"/>
        <v>0.36040915360703391</v>
      </c>
      <c r="N68" s="2">
        <f t="shared" si="17"/>
        <v>0.13284403420064564</v>
      </c>
      <c r="O68" s="2">
        <f t="shared" si="18"/>
        <v>1.8876090736310708E-2</v>
      </c>
      <c r="P68" s="2">
        <f t="shared" si="28"/>
        <v>6.7695802799894955E-2</v>
      </c>
      <c r="Q68" s="2">
        <f t="shared" si="28"/>
        <v>0.18434758960778544</v>
      </c>
      <c r="R68" s="2">
        <f t="shared" si="28"/>
        <v>0.36693105717368013</v>
      </c>
      <c r="S68" s="2">
        <f t="shared" si="28"/>
        <v>0.35067980323900094</v>
      </c>
      <c r="T68" s="2">
        <f t="shared" si="28"/>
        <v>0.13736700903921961</v>
      </c>
      <c r="U68" s="2">
        <f t="shared" si="28"/>
        <v>2.0831672405903539E-2</v>
      </c>
      <c r="V68" s="2">
        <f t="shared" si="35"/>
        <v>4.2406561943554938E-2</v>
      </c>
      <c r="W68" s="2">
        <f t="shared" si="35"/>
        <v>9.3672395849953016E-3</v>
      </c>
      <c r="X68" s="2">
        <f t="shared" si="35"/>
        <v>2.4295632487243257E-2</v>
      </c>
      <c r="Y68" s="2">
        <f t="shared" si="35"/>
        <v>9.7293503680329629E-3</v>
      </c>
      <c r="Z68" s="2">
        <f t="shared" si="35"/>
        <v>4.5229748385739732E-3</v>
      </c>
      <c r="AA68" s="2">
        <f t="shared" si="35"/>
        <v>1.9555816695928305E-3</v>
      </c>
    </row>
    <row r="69" spans="1:27">
      <c r="A69">
        <f t="shared" ref="A69:A132" si="36">POWER(B69,1/3)</f>
        <v>1.4094597464129783</v>
      </c>
      <c r="B69">
        <v>2.8</v>
      </c>
      <c r="C69">
        <f t="shared" si="21"/>
        <v>9.9999999999999645E-2</v>
      </c>
      <c r="D69">
        <f t="shared" si="22"/>
        <v>1.5724652292304606E-2</v>
      </c>
      <c r="E69">
        <f t="shared" si="23"/>
        <v>0.15684055100196662</v>
      </c>
      <c r="F69">
        <f t="shared" si="24"/>
        <v>0.57549451113908212</v>
      </c>
      <c r="G69">
        <f t="shared" si="25"/>
        <v>0.77683633457273615</v>
      </c>
      <c r="H69">
        <f t="shared" si="26"/>
        <v>0.38576550720000718</v>
      </c>
      <c r="I69">
        <f t="shared" si="27"/>
        <v>7.0473002313287889E-2</v>
      </c>
      <c r="J69" s="2">
        <f t="shared" ref="J69:J132" si="37">D69/D$3</f>
        <v>1.9680418148910125E-2</v>
      </c>
      <c r="K69" s="2">
        <f t="shared" ref="K69:K132" si="38">E69/E$3</f>
        <v>0.15049333208868731</v>
      </c>
      <c r="L69" s="2">
        <f t="shared" ref="L69:L132" si="39">F69/F$3</f>
        <v>0.37186551015076269</v>
      </c>
      <c r="M69" s="2">
        <f t="shared" ref="M69:M132" si="40">G69/G$3</f>
        <v>0.37860181017271594</v>
      </c>
      <c r="N69" s="2">
        <f t="shared" ref="N69:N132" si="41">H69/H$3</f>
        <v>0.15422627790366514</v>
      </c>
      <c r="O69" s="2">
        <f t="shared" ref="O69:O132" si="42">I69/I$3</f>
        <v>2.4219090285030425E-2</v>
      </c>
      <c r="P69" s="2">
        <f t="shared" ref="P69:U100" si="43">_xlfn.NORM.DIST($B69,P$3,1,FALSE)</f>
        <v>5.5794418585881092E-2</v>
      </c>
      <c r="Q69" s="2">
        <f t="shared" si="43"/>
        <v>0.16199504693403488</v>
      </c>
      <c r="R69" s="2">
        <f t="shared" si="43"/>
        <v>0.35046940748489791</v>
      </c>
      <c r="S69" s="2">
        <f t="shared" si="43"/>
        <v>0.36710799842495073</v>
      </c>
      <c r="T69" s="2">
        <f t="shared" si="43"/>
        <v>0.15817166522951087</v>
      </c>
      <c r="U69" s="2">
        <f t="shared" si="43"/>
        <v>2.6429217042165221E-2</v>
      </c>
      <c r="V69" s="2">
        <f t="shared" si="35"/>
        <v>3.6114000436970967E-2</v>
      </c>
      <c r="W69" s="2">
        <f t="shared" si="35"/>
        <v>1.1501714845347566E-2</v>
      </c>
      <c r="X69" s="2">
        <f t="shared" si="35"/>
        <v>2.139610266586478E-2</v>
      </c>
      <c r="Y69" s="2">
        <f t="shared" si="35"/>
        <v>1.1493811747765204E-2</v>
      </c>
      <c r="Z69" s="2">
        <f t="shared" si="35"/>
        <v>3.9453873258457339E-3</v>
      </c>
      <c r="AA69" s="2">
        <f t="shared" si="35"/>
        <v>2.2101267571347956E-3</v>
      </c>
    </row>
    <row r="70" spans="1:27">
      <c r="A70">
        <f t="shared" si="36"/>
        <v>1.4260431471424087</v>
      </c>
      <c r="B70">
        <v>2.9</v>
      </c>
      <c r="C70">
        <f t="shared" ref="C70:C133" si="44">B70-B69</f>
        <v>0.10000000000000009</v>
      </c>
      <c r="D70">
        <f t="shared" ref="D70:D133" si="45">_xlfn.NORM.DIST($B70,J$2,1,FALSE)*$A70^2</f>
        <v>1.210506431866476E-2</v>
      </c>
      <c r="E70">
        <f t="shared" ref="E70:E133" si="46">_xlfn.NORM.DIST($B70,K$2,1,FALSE)*$A70^2</f>
        <v>0.13343625908365281</v>
      </c>
      <c r="F70">
        <f t="shared" ref="F70:F133" si="47">_xlfn.NORM.DIST($B70,L$2,1,FALSE)*$A70^2</f>
        <v>0.54111071341190642</v>
      </c>
      <c r="G70">
        <f t="shared" ref="G70:G133" si="48">_xlfn.NORM.DIST($B70,M$2,1,FALSE)*$A70^2</f>
        <v>0.80724232642616922</v>
      </c>
      <c r="H70">
        <f t="shared" ref="H70:H133" si="49">_xlfn.NORM.DIST($B70,N$2,1,FALSE)*$A70^2</f>
        <v>0.44302398189029407</v>
      </c>
      <c r="I70">
        <f t="shared" ref="I70:I133" si="50">_xlfn.NORM.DIST($B70,O$2,1,FALSE)*$A70^2</f>
        <v>8.9444999331777644E-2</v>
      </c>
      <c r="J70" s="2">
        <f t="shared" si="37"/>
        <v>1.5150269976230993E-2</v>
      </c>
      <c r="K70" s="2">
        <f t="shared" si="38"/>
        <v>0.12803619422821644</v>
      </c>
      <c r="L70" s="2">
        <f t="shared" si="39"/>
        <v>0.34964783780940695</v>
      </c>
      <c r="M70" s="2">
        <f t="shared" si="40"/>
        <v>0.39342058607631492</v>
      </c>
      <c r="N70" s="2">
        <f t="shared" si="41"/>
        <v>0.17711780466047725</v>
      </c>
      <c r="O70" s="2">
        <f t="shared" si="42"/>
        <v>3.0739097856660368E-2</v>
      </c>
      <c r="P70" s="2">
        <f t="shared" si="43"/>
        <v>4.5527816788125952E-2</v>
      </c>
      <c r="Q70" s="2">
        <f t="shared" si="43"/>
        <v>0.14093636424033185</v>
      </c>
      <c r="R70" s="2">
        <f t="shared" si="43"/>
        <v>0.33141549664277936</v>
      </c>
      <c r="S70" s="2">
        <f t="shared" si="43"/>
        <v>0.38048189390692883</v>
      </c>
      <c r="T70" s="2">
        <f t="shared" si="43"/>
        <v>0.1803150541922679</v>
      </c>
      <c r="U70" s="2">
        <f t="shared" si="43"/>
        <v>3.3197204425131042E-2</v>
      </c>
      <c r="V70" s="2">
        <f t="shared" si="35"/>
        <v>3.0377546811894959E-2</v>
      </c>
      <c r="W70" s="2">
        <f t="shared" si="35"/>
        <v>1.2900170012115408E-2</v>
      </c>
      <c r="X70" s="2">
        <f t="shared" si="35"/>
        <v>1.8232341166627586E-2</v>
      </c>
      <c r="Y70" s="2">
        <f t="shared" si="35"/>
        <v>1.293869216938609E-2</v>
      </c>
      <c r="Z70" s="2">
        <f t="shared" si="35"/>
        <v>3.1972495317906524E-3</v>
      </c>
      <c r="AA70" s="2">
        <f t="shared" si="35"/>
        <v>2.4581065684706749E-3</v>
      </c>
    </row>
    <row r="71" spans="1:27">
      <c r="A71">
        <f t="shared" si="36"/>
        <v>1.4422495703074083</v>
      </c>
      <c r="B71">
        <v>3</v>
      </c>
      <c r="C71">
        <f t="shared" si="44"/>
        <v>0.10000000000000009</v>
      </c>
      <c r="D71">
        <f t="shared" si="45"/>
        <v>9.2186161878905198E-3</v>
      </c>
      <c r="E71">
        <f t="shared" si="46"/>
        <v>0.11230573603501956</v>
      </c>
      <c r="F71">
        <f t="shared" si="47"/>
        <v>0.50331938972441881</v>
      </c>
      <c r="G71">
        <f t="shared" si="48"/>
        <v>0.82983338379445681</v>
      </c>
      <c r="H71">
        <f t="shared" si="49"/>
        <v>0.50331938972441881</v>
      </c>
      <c r="I71">
        <f t="shared" si="50"/>
        <v>0.11230573603501956</v>
      </c>
      <c r="J71" s="2">
        <f t="shared" si="37"/>
        <v>1.1537693677384801E-2</v>
      </c>
      <c r="K71" s="2">
        <f t="shared" si="38"/>
        <v>0.10776080752464796</v>
      </c>
      <c r="L71" s="2">
        <f t="shared" si="39"/>
        <v>0.3252283349465484</v>
      </c>
      <c r="M71" s="2">
        <f t="shared" si="40"/>
        <v>0.40443064679657403</v>
      </c>
      <c r="N71" s="2">
        <f t="shared" si="41"/>
        <v>0.20122347546665237</v>
      </c>
      <c r="O71" s="2">
        <f t="shared" si="42"/>
        <v>3.8595528376489795E-2</v>
      </c>
      <c r="P71" s="2">
        <f t="shared" si="43"/>
        <v>3.6780696474554953E-2</v>
      </c>
      <c r="Q71" s="2">
        <f t="shared" si="43"/>
        <v>0.12139518090529476</v>
      </c>
      <c r="R71" s="2">
        <f t="shared" si="43"/>
        <v>0.3102791294464754</v>
      </c>
      <c r="S71" s="2">
        <f t="shared" si="43"/>
        <v>0.39041922743731033</v>
      </c>
      <c r="T71" s="2">
        <f t="shared" si="43"/>
        <v>0.20351308690154657</v>
      </c>
      <c r="U71" s="2">
        <f t="shared" si="43"/>
        <v>4.1283430969158118E-2</v>
      </c>
      <c r="V71" s="2">
        <f t="shared" si="35"/>
        <v>2.524300279717015E-2</v>
      </c>
      <c r="W71" s="2">
        <f t="shared" si="35"/>
        <v>1.3634373380646797E-2</v>
      </c>
      <c r="X71" s="2">
        <f t="shared" si="35"/>
        <v>1.4949205500073004E-2</v>
      </c>
      <c r="Y71" s="2">
        <f t="shared" si="35"/>
        <v>1.4011419359263699E-2</v>
      </c>
      <c r="Z71" s="2">
        <f t="shared" si="35"/>
        <v>2.2896114348942009E-3</v>
      </c>
      <c r="AA71" s="2">
        <f t="shared" si="35"/>
        <v>2.6879025926683231E-3</v>
      </c>
    </row>
    <row r="72" spans="1:27">
      <c r="A72">
        <f t="shared" si="36"/>
        <v>1.4580997358267116</v>
      </c>
      <c r="B72">
        <v>3.1</v>
      </c>
      <c r="C72">
        <f t="shared" si="44"/>
        <v>0.10000000000000009</v>
      </c>
      <c r="D72">
        <f t="shared" si="45"/>
        <v>6.9454364645899023E-3</v>
      </c>
      <c r="E72">
        <f t="shared" si="46"/>
        <v>9.3511537097986791E-2</v>
      </c>
      <c r="F72">
        <f t="shared" si="47"/>
        <v>0.46316567530135527</v>
      </c>
      <c r="G72">
        <f t="shared" si="48"/>
        <v>0.8439428846621656</v>
      </c>
      <c r="H72">
        <f t="shared" si="49"/>
        <v>0.56571183329819308</v>
      </c>
      <c r="I72">
        <f t="shared" si="50"/>
        <v>0.13950282055717461</v>
      </c>
      <c r="J72" s="2">
        <f t="shared" si="37"/>
        <v>8.6926624073405262E-3</v>
      </c>
      <c r="K72" s="2">
        <f t="shared" si="38"/>
        <v>8.9727195656399292E-2</v>
      </c>
      <c r="L72" s="2">
        <f t="shared" si="39"/>
        <v>0.29928233336118848</v>
      </c>
      <c r="M72" s="2">
        <f t="shared" si="40"/>
        <v>0.41130710497883211</v>
      </c>
      <c r="N72" s="2">
        <f t="shared" si="41"/>
        <v>0.22616752609352364</v>
      </c>
      <c r="O72" s="2">
        <f t="shared" si="42"/>
        <v>4.7942209004675253E-2</v>
      </c>
      <c r="P72" s="2">
        <f t="shared" si="43"/>
        <v>2.9418473087103696E-2</v>
      </c>
      <c r="Q72" s="2">
        <f t="shared" si="43"/>
        <v>0.10352300852725865</v>
      </c>
      <c r="R72" s="2">
        <f t="shared" si="43"/>
        <v>0.28760032468402641</v>
      </c>
      <c r="S72" s="2">
        <f t="shared" si="43"/>
        <v>0.39662990501105655</v>
      </c>
      <c r="T72" s="2">
        <f t="shared" si="43"/>
        <v>0.2274101014560396</v>
      </c>
      <c r="U72" s="2">
        <f t="shared" si="43"/>
        <v>5.0828478416114826E-2</v>
      </c>
      <c r="V72" s="2">
        <f t="shared" si="35"/>
        <v>2.072581067976317E-2</v>
      </c>
      <c r="W72" s="2">
        <f t="shared" si="35"/>
        <v>1.3795812870859361E-2</v>
      </c>
      <c r="X72" s="2">
        <f t="shared" si="35"/>
        <v>1.168200867716207E-2</v>
      </c>
      <c r="Y72" s="2">
        <f t="shared" si="35"/>
        <v>1.4677199967775556E-2</v>
      </c>
      <c r="Z72" s="2">
        <f t="shared" si="35"/>
        <v>1.2425753625159575E-3</v>
      </c>
      <c r="AA72" s="2">
        <f t="shared" si="35"/>
        <v>2.8862694114395737E-3</v>
      </c>
    </row>
    <row r="73" spans="1:27">
      <c r="A73">
        <f t="shared" si="36"/>
        <v>1.4736125994561546</v>
      </c>
      <c r="B73">
        <v>3.2</v>
      </c>
      <c r="C73">
        <f t="shared" si="44"/>
        <v>0.10000000000000009</v>
      </c>
      <c r="D73">
        <f t="shared" si="45"/>
        <v>5.1771288108577833E-3</v>
      </c>
      <c r="E73">
        <f t="shared" si="46"/>
        <v>7.7034287810673771E-2</v>
      </c>
      <c r="F73">
        <f t="shared" si="47"/>
        <v>0.4216816388348002</v>
      </c>
      <c r="G73">
        <f t="shared" si="48"/>
        <v>0.84916254189416662</v>
      </c>
      <c r="H73">
        <f t="shared" si="49"/>
        <v>0.62907508335560136</v>
      </c>
      <c r="I73">
        <f t="shared" si="50"/>
        <v>0.17144296041992299</v>
      </c>
      <c r="J73" s="2">
        <f t="shared" si="37"/>
        <v>6.479511146857817E-3</v>
      </c>
      <c r="K73" s="2">
        <f t="shared" si="38"/>
        <v>7.3916768231462537E-2</v>
      </c>
      <c r="L73" s="2">
        <f t="shared" si="39"/>
        <v>0.27247672169129689</v>
      </c>
      <c r="M73" s="2">
        <f t="shared" si="40"/>
        <v>0.41385097630483492</v>
      </c>
      <c r="N73" s="2">
        <f t="shared" si="41"/>
        <v>0.25149969817693041</v>
      </c>
      <c r="O73" s="2">
        <f t="shared" si="42"/>
        <v>5.8918910800542193E-2</v>
      </c>
      <c r="P73" s="2">
        <f t="shared" si="43"/>
        <v>2.3295785663775305E-2</v>
      </c>
      <c r="Q73" s="2">
        <f t="shared" si="43"/>
        <v>8.7403611505958004E-2</v>
      </c>
      <c r="R73" s="2">
        <f t="shared" si="43"/>
        <v>0.26392664367384033</v>
      </c>
      <c r="S73" s="2">
        <f t="shared" si="43"/>
        <v>0.39893006644730056</v>
      </c>
      <c r="T73" s="2">
        <f t="shared" si="43"/>
        <v>0.25158469487794999</v>
      </c>
      <c r="U73" s="2">
        <f t="shared" si="43"/>
        <v>6.1957728877320296E-2</v>
      </c>
      <c r="V73" s="2">
        <f t="shared" si="35"/>
        <v>1.6816274516917487E-2</v>
      </c>
      <c r="W73" s="2">
        <f t="shared" si="35"/>
        <v>1.3486843274495466E-2</v>
      </c>
      <c r="X73" s="2">
        <f t="shared" si="35"/>
        <v>8.5500780174565527E-3</v>
      </c>
      <c r="Y73" s="2">
        <f t="shared" si="35"/>
        <v>1.4920909857534359E-2</v>
      </c>
      <c r="Z73" s="2">
        <f t="shared" si="35"/>
        <v>8.4996701019579568E-5</v>
      </c>
      <c r="AA73" s="2">
        <f t="shared" si="35"/>
        <v>3.0388180767781034E-3</v>
      </c>
    </row>
    <row r="74" spans="1:27">
      <c r="A74">
        <f t="shared" si="36"/>
        <v>1.4888055529538273</v>
      </c>
      <c r="B74">
        <v>3.3</v>
      </c>
      <c r="C74">
        <f t="shared" si="44"/>
        <v>9.9999999999999645E-2</v>
      </c>
      <c r="D74">
        <f t="shared" si="45"/>
        <v>3.8181463573930133E-3</v>
      </c>
      <c r="E74">
        <f t="shared" si="46"/>
        <v>6.278806816767897E-2</v>
      </c>
      <c r="F74">
        <f t="shared" si="47"/>
        <v>0.37984567738598624</v>
      </c>
      <c r="G74">
        <f t="shared" si="48"/>
        <v>0.84536210153345792</v>
      </c>
      <c r="H74">
        <f t="shared" si="49"/>
        <v>0.69212395001207316</v>
      </c>
      <c r="I74">
        <f t="shared" si="50"/>
        <v>0.20846372766944674</v>
      </c>
      <c r="J74" s="2">
        <f t="shared" si="37"/>
        <v>4.7786568167237755E-3</v>
      </c>
      <c r="K74" s="2">
        <f t="shared" si="38"/>
        <v>6.0247082362310536E-2</v>
      </c>
      <c r="L74" s="2">
        <f t="shared" si="39"/>
        <v>0.2454437077429657</v>
      </c>
      <c r="M74" s="2">
        <f t="shared" si="40"/>
        <v>0.41199877972753507</v>
      </c>
      <c r="N74" s="2">
        <f t="shared" si="41"/>
        <v>0.27670618203560954</v>
      </c>
      <c r="O74" s="2">
        <f t="shared" si="42"/>
        <v>7.1641645394017212E-2</v>
      </c>
      <c r="P74" s="2">
        <f t="shared" si="43"/>
        <v>1.8263821384033235E-2</v>
      </c>
      <c r="Q74" s="2">
        <f t="shared" si="43"/>
        <v>7.3059875271690305E-2</v>
      </c>
      <c r="R74" s="2">
        <f t="shared" si="43"/>
        <v>0.23979170352946988</v>
      </c>
      <c r="S74" s="2">
        <f t="shared" si="43"/>
        <v>0.39725112692643078</v>
      </c>
      <c r="T74" s="2">
        <f t="shared" si="43"/>
        <v>0.27555972196814882</v>
      </c>
      <c r="U74" s="2">
        <f t="shared" si="43"/>
        <v>7.4772332050875218E-2</v>
      </c>
      <c r="V74" s="2">
        <f t="shared" si="35"/>
        <v>1.3485164567309461E-2</v>
      </c>
      <c r="W74" s="2">
        <f t="shared" si="35"/>
        <v>1.2812792909379769E-2</v>
      </c>
      <c r="X74" s="2">
        <f t="shared" si="35"/>
        <v>5.6520042134958204E-3</v>
      </c>
      <c r="Y74" s="2">
        <f t="shared" si="35"/>
        <v>1.4747652801104294E-2</v>
      </c>
      <c r="Z74" s="2">
        <f t="shared" si="35"/>
        <v>1.1464600674607195E-3</v>
      </c>
      <c r="AA74" s="2">
        <f t="shared" si="35"/>
        <v>3.1306866568580061E-3</v>
      </c>
    </row>
    <row r="75" spans="1:27">
      <c r="A75">
        <f t="shared" si="36"/>
        <v>1.5036945962049748</v>
      </c>
      <c r="B75">
        <v>3.4</v>
      </c>
      <c r="C75">
        <f t="shared" si="44"/>
        <v>0.10000000000000009</v>
      </c>
      <c r="D75">
        <f t="shared" si="45"/>
        <v>2.7861676056972233E-3</v>
      </c>
      <c r="E75">
        <f t="shared" si="46"/>
        <v>5.0636215089574416E-2</v>
      </c>
      <c r="F75">
        <f t="shared" si="47"/>
        <v>0.33854838904544332</v>
      </c>
      <c r="G75">
        <f t="shared" si="48"/>
        <v>0.83269467097334582</v>
      </c>
      <c r="H75">
        <f t="shared" si="49"/>
        <v>0.75345329609582501</v>
      </c>
      <c r="I75">
        <f t="shared" si="50"/>
        <v>0.25080281518730724</v>
      </c>
      <c r="J75" s="2">
        <f t="shared" si="37"/>
        <v>3.4870687436378781E-3</v>
      </c>
      <c r="K75" s="2">
        <f t="shared" si="38"/>
        <v>4.8587005621358537E-2</v>
      </c>
      <c r="L75" s="2">
        <f t="shared" si="39"/>
        <v>0.21875876653266155</v>
      </c>
      <c r="M75" s="2">
        <f t="shared" si="40"/>
        <v>0.40582513422866251</v>
      </c>
      <c r="N75" s="2">
        <f t="shared" si="41"/>
        <v>0.30122521392473794</v>
      </c>
      <c r="O75" s="2">
        <f t="shared" si="42"/>
        <v>8.6192099461837215E-2</v>
      </c>
      <c r="P75" s="2">
        <f t="shared" si="43"/>
        <v>1.417630328084106E-2</v>
      </c>
      <c r="Q75" s="2">
        <f t="shared" si="43"/>
        <v>6.0462420599996382E-2</v>
      </c>
      <c r="R75" s="2">
        <f t="shared" si="43"/>
        <v>0.21569601735519336</v>
      </c>
      <c r="S75" s="2">
        <f t="shared" si="43"/>
        <v>0.39164317406399396</v>
      </c>
      <c r="T75" s="2">
        <f t="shared" si="43"/>
        <v>0.29881632043630424</v>
      </c>
      <c r="U75" s="2">
        <f t="shared" si="43"/>
        <v>8.9339479348463383E-2</v>
      </c>
      <c r="V75" s="2">
        <f t="shared" si="35"/>
        <v>1.0689234537203182E-2</v>
      </c>
      <c r="W75" s="2">
        <f t="shared" si="35"/>
        <v>1.1875414978637845E-2</v>
      </c>
      <c r="X75" s="2">
        <f t="shared" si="35"/>
        <v>3.0627491774681825E-3</v>
      </c>
      <c r="Y75" s="2">
        <f t="shared" si="35"/>
        <v>1.418196016466855E-2</v>
      </c>
      <c r="Z75" s="2">
        <f t="shared" si="35"/>
        <v>2.4088934884337054E-3</v>
      </c>
      <c r="AA75" s="2">
        <f t="shared" si="35"/>
        <v>3.1473798866261671E-3</v>
      </c>
    </row>
    <row r="76" spans="1:27">
      <c r="A76">
        <f t="shared" si="36"/>
        <v>1.5182944859378313</v>
      </c>
      <c r="B76">
        <v>3.5</v>
      </c>
      <c r="C76">
        <f t="shared" si="44"/>
        <v>0.10000000000000009</v>
      </c>
      <c r="D76">
        <f t="shared" si="45"/>
        <v>2.0117239843451735E-3</v>
      </c>
      <c r="E76">
        <f t="shared" si="46"/>
        <v>4.040655636682719E-2</v>
      </c>
      <c r="F76">
        <f t="shared" si="47"/>
        <v>0.29856631175908954</v>
      </c>
      <c r="G76">
        <f t="shared" si="48"/>
        <v>0.81158737984477125</v>
      </c>
      <c r="H76">
        <f t="shared" si="49"/>
        <v>0.81158737984477125</v>
      </c>
      <c r="I76">
        <f t="shared" si="50"/>
        <v>0.29856631175908954</v>
      </c>
      <c r="J76" s="2">
        <f t="shared" si="37"/>
        <v>2.5178025228246238E-3</v>
      </c>
      <c r="K76" s="2">
        <f t="shared" si="38"/>
        <v>3.8771333478654635E-2</v>
      </c>
      <c r="L76" s="2">
        <f t="shared" si="39"/>
        <v>0.19292367118562015</v>
      </c>
      <c r="M76" s="2">
        <f t="shared" si="40"/>
        <v>0.39553820727445915</v>
      </c>
      <c r="N76" s="2">
        <f t="shared" si="41"/>
        <v>0.32446680289161112</v>
      </c>
      <c r="O76" s="2">
        <f t="shared" si="42"/>
        <v>0.10260673198534219</v>
      </c>
      <c r="P76" s="2">
        <f t="shared" si="43"/>
        <v>1.0894100952220992E-2</v>
      </c>
      <c r="Q76" s="2">
        <f t="shared" si="43"/>
        <v>4.9539222805333162E-2</v>
      </c>
      <c r="R76" s="2">
        <f t="shared" si="43"/>
        <v>0.19209106074020263</v>
      </c>
      <c r="S76" s="2">
        <f t="shared" si="43"/>
        <v>0.38227248573581429</v>
      </c>
      <c r="T76" s="2">
        <f t="shared" si="43"/>
        <v>0.3208115123249114</v>
      </c>
      <c r="U76" s="2">
        <f t="shared" si="43"/>
        <v>0.10568247208560747</v>
      </c>
      <c r="V76" s="2">
        <f t="shared" si="35"/>
        <v>8.3762984293963682E-3</v>
      </c>
      <c r="W76" s="2">
        <f t="shared" si="35"/>
        <v>1.0767889326678527E-2</v>
      </c>
      <c r="X76" s="2">
        <f t="shared" si="35"/>
        <v>8.3261044541751983E-4</v>
      </c>
      <c r="Y76" s="2">
        <f t="shared" si="35"/>
        <v>1.3265721538644859E-2</v>
      </c>
      <c r="Z76" s="2">
        <f t="shared" si="35"/>
        <v>3.6552905666997204E-3</v>
      </c>
      <c r="AA76" s="2">
        <f t="shared" si="35"/>
        <v>3.0757401002652757E-3</v>
      </c>
    </row>
    <row r="77" spans="1:27">
      <c r="A77">
        <f t="shared" si="36"/>
        <v>1.5326188647871062</v>
      </c>
      <c r="B77">
        <v>3.6</v>
      </c>
      <c r="C77">
        <f t="shared" si="44"/>
        <v>0.10000000000000009</v>
      </c>
      <c r="D77">
        <f t="shared" si="45"/>
        <v>1.4373090394627062E-3</v>
      </c>
      <c r="E77">
        <f t="shared" si="46"/>
        <v>3.1905316034368823E-2</v>
      </c>
      <c r="F77">
        <f t="shared" si="47"/>
        <v>0.26054423185082498</v>
      </c>
      <c r="G77">
        <f t="shared" si="48"/>
        <v>0.78271812906147065</v>
      </c>
      <c r="H77">
        <f t="shared" si="49"/>
        <v>0.86503731328931888</v>
      </c>
      <c r="I77">
        <f t="shared" si="50"/>
        <v>0.35169792612696038</v>
      </c>
      <c r="J77" s="2">
        <f t="shared" si="37"/>
        <v>1.7988851123708187E-3</v>
      </c>
      <c r="K77" s="2">
        <f t="shared" si="38"/>
        <v>3.0614131936418546E-2</v>
      </c>
      <c r="L77" s="2">
        <f t="shared" si="39"/>
        <v>0.16835506128855232</v>
      </c>
      <c r="M77" s="2">
        <f t="shared" si="40"/>
        <v>0.38146838314490267</v>
      </c>
      <c r="N77" s="2">
        <f t="shared" si="41"/>
        <v>0.34583570222422377</v>
      </c>
      <c r="O77" s="2">
        <f t="shared" si="42"/>
        <v>0.12086619764063547</v>
      </c>
      <c r="P77" s="2">
        <f t="shared" si="43"/>
        <v>8.2885173387409021E-3</v>
      </c>
      <c r="Q77" s="2">
        <f t="shared" si="43"/>
        <v>4.0185548722852696E-2</v>
      </c>
      <c r="R77" s="2">
        <f t="shared" si="43"/>
        <v>0.16936717294260739</v>
      </c>
      <c r="S77" s="2">
        <f t="shared" si="43"/>
        <v>0.36941334029621192</v>
      </c>
      <c r="T77" s="2">
        <f t="shared" si="43"/>
        <v>0.34099862724297536</v>
      </c>
      <c r="U77" s="2">
        <f t="shared" si="43"/>
        <v>0.12377118962558244</v>
      </c>
      <c r="V77" s="2">
        <f t="shared" si="35"/>
        <v>6.4896322263700837E-3</v>
      </c>
      <c r="W77" s="2">
        <f t="shared" si="35"/>
        <v>9.5714167864341497E-3</v>
      </c>
      <c r="X77" s="2">
        <f t="shared" si="35"/>
        <v>1.0121116540550701E-3</v>
      </c>
      <c r="Y77" s="2">
        <f t="shared" si="35"/>
        <v>1.2055042848690745E-2</v>
      </c>
      <c r="Z77" s="2">
        <f t="shared" si="35"/>
        <v>4.8370749812484126E-3</v>
      </c>
      <c r="AA77" s="2">
        <f t="shared" si="35"/>
        <v>2.9049919849469669E-3</v>
      </c>
    </row>
    <row r="78" spans="1:27">
      <c r="A78">
        <f t="shared" si="36"/>
        <v>1.5466803737720356</v>
      </c>
      <c r="B78">
        <v>3.7</v>
      </c>
      <c r="C78">
        <f t="shared" si="44"/>
        <v>0.10000000000000009</v>
      </c>
      <c r="D78">
        <f t="shared" si="45"/>
        <v>1.0161679346876039E-3</v>
      </c>
      <c r="E78">
        <f t="shared" si="46"/>
        <v>2.4929170543057891E-2</v>
      </c>
      <c r="F78">
        <f t="shared" si="47"/>
        <v>0.22498610068079294</v>
      </c>
      <c r="G78">
        <f t="shared" si="48"/>
        <v>0.74698016025080938</v>
      </c>
      <c r="H78">
        <f t="shared" si="49"/>
        <v>0.91236362802126447</v>
      </c>
      <c r="I78">
        <f t="shared" si="50"/>
        <v>0.40995140387702489</v>
      </c>
      <c r="J78" s="2">
        <f t="shared" si="37"/>
        <v>1.2717998142288615E-3</v>
      </c>
      <c r="K78" s="2">
        <f t="shared" si="38"/>
        <v>2.3920305796329998E-2</v>
      </c>
      <c r="L78" s="2">
        <f t="shared" si="39"/>
        <v>0.14537857353477759</v>
      </c>
      <c r="M78" s="2">
        <f t="shared" si="40"/>
        <v>0.364050995361343</v>
      </c>
      <c r="N78" s="2">
        <f t="shared" si="41"/>
        <v>0.36475642279611531</v>
      </c>
      <c r="O78" s="2">
        <f t="shared" si="42"/>
        <v>0.14088586745367823</v>
      </c>
      <c r="P78" s="2">
        <f t="shared" si="43"/>
        <v>6.2433741279612062E-3</v>
      </c>
      <c r="Q78" s="2">
        <f t="shared" si="43"/>
        <v>3.2273619322193359E-2</v>
      </c>
      <c r="R78" s="2">
        <f t="shared" si="43"/>
        <v>0.14784559084346927</v>
      </c>
      <c r="S78" s="2">
        <f t="shared" si="43"/>
        <v>0.35343468204893702</v>
      </c>
      <c r="T78" s="2">
        <f t="shared" si="43"/>
        <v>0.35884952189220426</v>
      </c>
      <c r="U78" s="2">
        <f t="shared" si="43"/>
        <v>0.14351365393642759</v>
      </c>
      <c r="V78" s="2">
        <f t="shared" si="35"/>
        <v>4.9715743137323451E-3</v>
      </c>
      <c r="W78" s="2">
        <f t="shared" si="35"/>
        <v>8.3533135258633609E-3</v>
      </c>
      <c r="X78" s="2">
        <f t="shared" si="35"/>
        <v>2.4670173086916714E-3</v>
      </c>
      <c r="Y78" s="2">
        <f t="shared" si="35"/>
        <v>1.0616313312405978E-2</v>
      </c>
      <c r="Z78" s="2">
        <f t="shared" si="35"/>
        <v>5.9069009039110498E-3</v>
      </c>
      <c r="AA78" s="2">
        <f t="shared" si="35"/>
        <v>2.6277864827493613E-3</v>
      </c>
    </row>
    <row r="79" spans="1:27">
      <c r="A79">
        <f t="shared" si="36"/>
        <v>1.5604907507078847</v>
      </c>
      <c r="B79">
        <v>3.8</v>
      </c>
      <c r="C79">
        <f t="shared" si="44"/>
        <v>9.9999999999999645E-2</v>
      </c>
      <c r="D79">
        <f t="shared" si="45"/>
        <v>7.1092912117825299E-4</v>
      </c>
      <c r="E79">
        <f t="shared" si="46"/>
        <v>1.9275164560686616E-2</v>
      </c>
      <c r="F79">
        <f t="shared" si="47"/>
        <v>0.19225400817486685</v>
      </c>
      <c r="G79">
        <f t="shared" si="48"/>
        <v>0.70543699153248185</v>
      </c>
      <c r="H79">
        <f t="shared" si="49"/>
        <v>0.95224033621003878</v>
      </c>
      <c r="I79">
        <f t="shared" si="50"/>
        <v>0.472868556639296</v>
      </c>
      <c r="J79" s="2">
        <f t="shared" si="37"/>
        <v>8.8977372083911676E-4</v>
      </c>
      <c r="K79" s="2">
        <f t="shared" si="38"/>
        <v>1.849511317554052E-2</v>
      </c>
      <c r="L79" s="2">
        <f t="shared" si="39"/>
        <v>0.12422817845294418</v>
      </c>
      <c r="M79" s="2">
        <f t="shared" si="40"/>
        <v>0.34380436402204034</v>
      </c>
      <c r="N79" s="2">
        <f t="shared" si="41"/>
        <v>0.38069884420036149</v>
      </c>
      <c r="O79" s="2">
        <f t="shared" si="42"/>
        <v>0.16250827820967889</v>
      </c>
      <c r="P79" s="2">
        <f t="shared" si="43"/>
        <v>4.6560638320574431E-3</v>
      </c>
      <c r="Q79" s="2">
        <f t="shared" si="43"/>
        <v>2.566152704259243E-2</v>
      </c>
      <c r="R79" s="2">
        <f t="shared" si="43"/>
        <v>0.12777461210763807</v>
      </c>
      <c r="S79" s="2">
        <f t="shared" si="43"/>
        <v>0.33478254647609307</v>
      </c>
      <c r="T79" s="2">
        <f t="shared" si="43"/>
        <v>0.37387736085562334</v>
      </c>
      <c r="U79" s="2">
        <f t="shared" si="43"/>
        <v>0.16474943501408543</v>
      </c>
      <c r="V79" s="2">
        <f t="shared" si="35"/>
        <v>3.7662901112183265E-3</v>
      </c>
      <c r="W79" s="2">
        <f t="shared" si="35"/>
        <v>7.1664138670519094E-3</v>
      </c>
      <c r="X79" s="2">
        <f t="shared" si="35"/>
        <v>3.5464336546938979E-3</v>
      </c>
      <c r="Y79" s="2">
        <f t="shared" si="35"/>
        <v>9.0218175459472749E-3</v>
      </c>
      <c r="Z79" s="2">
        <f t="shared" si="35"/>
        <v>6.821483344738144E-3</v>
      </c>
      <c r="AA79" s="2">
        <f t="shared" si="35"/>
        <v>2.2411568044065355E-3</v>
      </c>
    </row>
    <row r="80" spans="1:27">
      <c r="A80">
        <f t="shared" si="36"/>
        <v>1.5740609166314434</v>
      </c>
      <c r="B80">
        <v>3.9</v>
      </c>
      <c r="C80">
        <f t="shared" si="44"/>
        <v>0.10000000000000009</v>
      </c>
      <c r="D80">
        <f t="shared" si="45"/>
        <v>4.9220225865834004E-4</v>
      </c>
      <c r="E80">
        <f t="shared" si="46"/>
        <v>1.4748397721993276E-2</v>
      </c>
      <c r="F80">
        <f t="shared" si="47"/>
        <v>0.16257418942138468</v>
      </c>
      <c r="G80">
        <f t="shared" si="48"/>
        <v>0.65927084755139909</v>
      </c>
      <c r="H80">
        <f t="shared" si="49"/>
        <v>0.98351653281206997</v>
      </c>
      <c r="I80">
        <f t="shared" si="50"/>
        <v>0.53976531749811629</v>
      </c>
      <c r="J80" s="2">
        <f t="shared" si="37"/>
        <v>6.1602292274371567E-4</v>
      </c>
      <c r="K80" s="2">
        <f t="shared" si="38"/>
        <v>1.4151541179705133E-2</v>
      </c>
      <c r="L80" s="2">
        <f t="shared" si="39"/>
        <v>0.10505006167108231</v>
      </c>
      <c r="M80" s="2">
        <f t="shared" si="40"/>
        <v>0.32130466247352119</v>
      </c>
      <c r="N80" s="2">
        <f t="shared" si="41"/>
        <v>0.3932028428702416</v>
      </c>
      <c r="O80" s="2">
        <f t="shared" si="42"/>
        <v>0.1854983401884967</v>
      </c>
      <c r="P80" s="2">
        <f t="shared" si="43"/>
        <v>3.4377599366290953E-3</v>
      </c>
      <c r="Q80" s="2">
        <f t="shared" si="43"/>
        <v>2.0201070111396151E-2</v>
      </c>
      <c r="R80" s="2">
        <f t="shared" si="43"/>
        <v>0.10932961541398736</v>
      </c>
      <c r="S80" s="2">
        <f t="shared" si="43"/>
        <v>0.31395941276014466</v>
      </c>
      <c r="T80" s="2">
        <f t="shared" si="43"/>
        <v>0.38565859972673927</v>
      </c>
      <c r="U80" s="2">
        <f t="shared" si="43"/>
        <v>0.18724563442837053</v>
      </c>
      <c r="V80" s="2">
        <f t="shared" si="35"/>
        <v>2.8217370138853798E-3</v>
      </c>
      <c r="W80" s="2">
        <f t="shared" si="35"/>
        <v>6.0495289316910179E-3</v>
      </c>
      <c r="X80" s="2">
        <f t="shared" si="35"/>
        <v>4.2795537429050484E-3</v>
      </c>
      <c r="Y80" s="2">
        <f t="shared" si="35"/>
        <v>7.3452497133765227E-3</v>
      </c>
      <c r="Z80" s="2">
        <f t="shared" si="35"/>
        <v>7.5442431435023272E-3</v>
      </c>
      <c r="AA80" s="2">
        <f t="shared" si="35"/>
        <v>1.7472942398738256E-3</v>
      </c>
    </row>
    <row r="81" spans="1:27">
      <c r="A81">
        <f t="shared" si="36"/>
        <v>1.5874010519681994</v>
      </c>
      <c r="B81">
        <v>4</v>
      </c>
      <c r="C81">
        <f t="shared" si="44"/>
        <v>0.10000000000000009</v>
      </c>
      <c r="D81">
        <f t="shared" si="45"/>
        <v>3.372310371067245E-4</v>
      </c>
      <c r="E81">
        <f t="shared" si="46"/>
        <v>1.116755820828772E-2</v>
      </c>
      <c r="F81">
        <f t="shared" si="47"/>
        <v>0.13604871042826966</v>
      </c>
      <c r="G81">
        <f t="shared" si="48"/>
        <v>0.60972801855996439</v>
      </c>
      <c r="H81">
        <f t="shared" si="49"/>
        <v>1.0052715535416559</v>
      </c>
      <c r="I81">
        <f t="shared" si="50"/>
        <v>0.60972801855996439</v>
      </c>
      <c r="J81" s="2">
        <f t="shared" si="37"/>
        <v>4.220664279043507E-4</v>
      </c>
      <c r="K81" s="2">
        <f t="shared" si="38"/>
        <v>1.0715615542810203E-2</v>
      </c>
      <c r="L81" s="2">
        <f t="shared" si="39"/>
        <v>8.7910174866177221E-2</v>
      </c>
      <c r="M81" s="2">
        <f t="shared" si="40"/>
        <v>0.29715928731216118</v>
      </c>
      <c r="N81" s="2">
        <f t="shared" si="41"/>
        <v>0.40190034383966228</v>
      </c>
      <c r="O81" s="2">
        <f t="shared" si="42"/>
        <v>0.2095420578957243</v>
      </c>
      <c r="P81" s="2">
        <f t="shared" si="43"/>
        <v>2.5129810962637683E-3</v>
      </c>
      <c r="Q81" s="2">
        <f t="shared" si="43"/>
        <v>1.5744298340313281E-2</v>
      </c>
      <c r="R81" s="2">
        <f t="shared" si="43"/>
        <v>9.2616448794895265E-2</v>
      </c>
      <c r="S81" s="2">
        <f t="shared" si="43"/>
        <v>0.29150181482734533</v>
      </c>
      <c r="T81" s="2">
        <f t="shared" si="43"/>
        <v>0.39385279052904898</v>
      </c>
      <c r="U81" s="2">
        <f t="shared" si="43"/>
        <v>0.21069611286292203</v>
      </c>
      <c r="V81" s="2">
        <f t="shared" si="35"/>
        <v>2.0909146683594174E-3</v>
      </c>
      <c r="W81" s="2">
        <f t="shared" si="35"/>
        <v>5.0286827975030788E-3</v>
      </c>
      <c r="X81" s="2">
        <f t="shared" si="35"/>
        <v>4.7062739287180438E-3</v>
      </c>
      <c r="Y81" s="2">
        <f t="shared" si="35"/>
        <v>5.6574724848158509E-3</v>
      </c>
      <c r="Z81" s="2">
        <f t="shared" si="35"/>
        <v>8.0475533106132979E-3</v>
      </c>
      <c r="AA81" s="2">
        <f t="shared" si="35"/>
        <v>1.1540549671977263E-3</v>
      </c>
    </row>
    <row r="82" spans="1:27">
      <c r="A82">
        <f t="shared" si="36"/>
        <v>1.6005206638831553</v>
      </c>
      <c r="B82">
        <v>4.0999999999999996</v>
      </c>
      <c r="C82">
        <f t="shared" si="44"/>
        <v>9.9999999999999645E-2</v>
      </c>
      <c r="D82">
        <f t="shared" si="45"/>
        <v>2.2865858759881815E-4</v>
      </c>
      <c r="E82">
        <f t="shared" si="46"/>
        <v>8.3685005965018315E-3</v>
      </c>
      <c r="F82">
        <f t="shared" si="47"/>
        <v>0.11267129977705599</v>
      </c>
      <c r="G82">
        <f t="shared" si="48"/>
        <v>0.55806460109450018</v>
      </c>
      <c r="H82">
        <f t="shared" si="49"/>
        <v>1.0168600014867182</v>
      </c>
      <c r="I82">
        <f t="shared" si="50"/>
        <v>0.68162164300837702</v>
      </c>
      <c r="J82" s="2">
        <f t="shared" si="37"/>
        <v>2.8618099361638744E-4</v>
      </c>
      <c r="K82" s="2">
        <f t="shared" si="38"/>
        <v>8.0298336833688911E-3</v>
      </c>
      <c r="L82" s="2">
        <f t="shared" si="39"/>
        <v>7.280446565513575E-2</v>
      </c>
      <c r="M82" s="2">
        <f t="shared" si="40"/>
        <v>0.27198041436089598</v>
      </c>
      <c r="N82" s="2">
        <f t="shared" si="41"/>
        <v>0.40653332206060183</v>
      </c>
      <c r="O82" s="2">
        <f t="shared" si="42"/>
        <v>0.23424936600349694</v>
      </c>
      <c r="P82" s="2">
        <f t="shared" si="43"/>
        <v>1.818695333398155E-3</v>
      </c>
      <c r="Q82" s="2">
        <f t="shared" si="43"/>
        <v>1.2148685812630481E-2</v>
      </c>
      <c r="R82" s="2">
        <f t="shared" si="43"/>
        <v>7.7677543761661055E-2</v>
      </c>
      <c r="S82" s="2">
        <f t="shared" si="43"/>
        <v>0.26795759606656505</v>
      </c>
      <c r="T82" s="2">
        <f t="shared" si="43"/>
        <v>0.39821891881176569</v>
      </c>
      <c r="U82" s="2">
        <f t="shared" si="43"/>
        <v>0.23472448824890016</v>
      </c>
      <c r="V82" s="2">
        <f t="shared" si="35"/>
        <v>1.5325143397817674E-3</v>
      </c>
      <c r="W82" s="2">
        <f t="shared" si="35"/>
        <v>4.1188521292615903E-3</v>
      </c>
      <c r="X82" s="2">
        <f t="shared" si="35"/>
        <v>4.8730781065253054E-3</v>
      </c>
      <c r="Y82" s="2">
        <f t="shared" si="35"/>
        <v>4.0228182943309321E-3</v>
      </c>
      <c r="Z82" s="2">
        <f t="shared" si="35"/>
        <v>8.3144032488361441E-3</v>
      </c>
      <c r="AA82" s="2">
        <f t="shared" si="35"/>
        <v>4.7512224540322001E-4</v>
      </c>
    </row>
    <row r="83" spans="1:27">
      <c r="A83">
        <f t="shared" si="36"/>
        <v>1.6134286460245437</v>
      </c>
      <c r="B83">
        <v>4.2</v>
      </c>
      <c r="C83">
        <f t="shared" si="44"/>
        <v>0.10000000000000053</v>
      </c>
      <c r="D83">
        <f t="shared" si="45"/>
        <v>1.5343776446975359E-4</v>
      </c>
      <c r="E83">
        <f t="shared" si="46"/>
        <v>6.2061439598364533E-3</v>
      </c>
      <c r="F83">
        <f t="shared" si="47"/>
        <v>9.2345757168306439E-2</v>
      </c>
      <c r="G83">
        <f t="shared" si="48"/>
        <v>0.50549581658852449</v>
      </c>
      <c r="H83">
        <f t="shared" si="49"/>
        <v>1.0179435692701408</v>
      </c>
      <c r="I83">
        <f t="shared" si="50"/>
        <v>0.75411114374110277</v>
      </c>
      <c r="J83" s="2">
        <f t="shared" si="37"/>
        <v>1.9203727424081345E-4</v>
      </c>
      <c r="K83" s="2">
        <f t="shared" si="38"/>
        <v>5.9549859903651903E-3</v>
      </c>
      <c r="L83" s="2">
        <f t="shared" si="39"/>
        <v>5.967077258770169E-2</v>
      </c>
      <c r="M83" s="2">
        <f t="shared" si="40"/>
        <v>0.24636029840238027</v>
      </c>
      <c r="N83" s="2">
        <f t="shared" si="41"/>
        <v>0.40696652467455913</v>
      </c>
      <c r="O83" s="2">
        <f t="shared" si="42"/>
        <v>0.2591614558156779</v>
      </c>
      <c r="P83" s="2">
        <f t="shared" si="43"/>
        <v>1.3031299862030551E-3</v>
      </c>
      <c r="Q83" s="2">
        <f t="shared" si="43"/>
        <v>9.2809481335485982E-3</v>
      </c>
      <c r="R83" s="2">
        <f t="shared" si="43"/>
        <v>6.4500027386511116E-2</v>
      </c>
      <c r="S83" s="2">
        <f t="shared" si="43"/>
        <v>0.24386413760621697</v>
      </c>
      <c r="T83" s="2">
        <f t="shared" si="43"/>
        <v>0.39862717886881466</v>
      </c>
      <c r="U83" s="2">
        <f t="shared" si="43"/>
        <v>0.25889122683977378</v>
      </c>
      <c r="V83" s="2">
        <f t="shared" si="35"/>
        <v>1.1110927119622417E-3</v>
      </c>
      <c r="W83" s="2">
        <f t="shared" si="35"/>
        <v>3.3259621431834079E-3</v>
      </c>
      <c r="X83" s="2">
        <f t="shared" si="35"/>
        <v>4.8292547988094264E-3</v>
      </c>
      <c r="Y83" s="2">
        <f t="shared" si="35"/>
        <v>2.4961607961632992E-3</v>
      </c>
      <c r="Z83" s="2">
        <f t="shared" si="35"/>
        <v>8.3393458057444692E-3</v>
      </c>
      <c r="AA83" s="2">
        <f t="shared" si="35"/>
        <v>2.7022897590411876E-4</v>
      </c>
    </row>
    <row r="84" spans="1:27">
      <c r="A84">
        <f t="shared" si="36"/>
        <v>1.6261333316791686</v>
      </c>
      <c r="B84">
        <v>4.3</v>
      </c>
      <c r="C84">
        <f t="shared" si="44"/>
        <v>9.9999999999999645E-2</v>
      </c>
      <c r="D84">
        <f t="shared" si="45"/>
        <v>1.0189899116074882E-4</v>
      </c>
      <c r="E84">
        <f t="shared" si="46"/>
        <v>4.5550056035578617E-3</v>
      </c>
      <c r="F84">
        <f t="shared" si="47"/>
        <v>7.4905458190876753E-2</v>
      </c>
      <c r="G84">
        <f t="shared" si="48"/>
        <v>0.45315161521512742</v>
      </c>
      <c r="H84">
        <f t="shared" si="49"/>
        <v>1.0085074664737359</v>
      </c>
      <c r="I84">
        <f t="shared" si="50"/>
        <v>0.82569607751080909</v>
      </c>
      <c r="J84" s="2">
        <f t="shared" si="37"/>
        <v>1.2753317006424693E-4</v>
      </c>
      <c r="K84" s="2">
        <f t="shared" si="38"/>
        <v>4.3706679591649072E-3</v>
      </c>
      <c r="L84" s="2">
        <f t="shared" si="39"/>
        <v>4.8401428482947317E-2</v>
      </c>
      <c r="M84" s="2">
        <f t="shared" si="40"/>
        <v>0.22084963610449343</v>
      </c>
      <c r="N84" s="2">
        <f t="shared" si="41"/>
        <v>0.40319403857861746</v>
      </c>
      <c r="O84" s="2">
        <f t="shared" si="42"/>
        <v>0.28376267780291742</v>
      </c>
      <c r="P84" s="2">
        <f t="shared" si="43"/>
        <v>9.2442691061420763E-4</v>
      </c>
      <c r="Q84" s="2">
        <f t="shared" si="43"/>
        <v>7.0196013025634251E-3</v>
      </c>
      <c r="R84" s="2">
        <f t="shared" si="43"/>
        <v>5.3025084459429592E-2</v>
      </c>
      <c r="S84" s="2">
        <f t="shared" si="43"/>
        <v>0.21972873655234609</v>
      </c>
      <c r="T84" s="2">
        <f t="shared" si="43"/>
        <v>0.39506538435827565</v>
      </c>
      <c r="U84" s="2">
        <f t="shared" si="43"/>
        <v>0.28270489051552145</v>
      </c>
      <c r="V84" s="2">
        <f t="shared" si="35"/>
        <v>7.9689374054996067E-4</v>
      </c>
      <c r="W84" s="2">
        <f t="shared" si="35"/>
        <v>2.648933343398518E-3</v>
      </c>
      <c r="X84" s="2">
        <f t="shared" si="35"/>
        <v>4.6236559764822743E-3</v>
      </c>
      <c r="Y84" s="2">
        <f t="shared" si="35"/>
        <v>1.1208995521473364E-3</v>
      </c>
      <c r="Z84" s="2">
        <f t="shared" si="35"/>
        <v>8.1286542203418133E-3</v>
      </c>
      <c r="AA84" s="2">
        <f t="shared" si="35"/>
        <v>1.0577872873959726E-3</v>
      </c>
    </row>
    <row r="85" spans="1:27">
      <c r="A85">
        <f t="shared" si="36"/>
        <v>1.6386425412012917</v>
      </c>
      <c r="B85">
        <v>4.4000000000000004</v>
      </c>
      <c r="C85">
        <f t="shared" si="44"/>
        <v>0.10000000000000053</v>
      </c>
      <c r="D85">
        <f t="shared" si="45"/>
        <v>6.6974261266145301E-5</v>
      </c>
      <c r="E85">
        <f t="shared" si="46"/>
        <v>3.3086925335812246E-3</v>
      </c>
      <c r="F85">
        <f t="shared" si="47"/>
        <v>6.0132659088096077E-2</v>
      </c>
      <c r="G85">
        <f t="shared" si="48"/>
        <v>0.40204061119657564</v>
      </c>
      <c r="H85">
        <f t="shared" si="49"/>
        <v>0.98886033811053931</v>
      </c>
      <c r="I85">
        <f t="shared" si="50"/>
        <v>0.89475783513410678</v>
      </c>
      <c r="J85" s="2">
        <f t="shared" si="37"/>
        <v>8.3822614480139729E-5</v>
      </c>
      <c r="K85" s="2">
        <f t="shared" si="38"/>
        <v>3.1747922399823492E-3</v>
      </c>
      <c r="L85" s="2">
        <f t="shared" si="39"/>
        <v>3.8855734530389999E-2</v>
      </c>
      <c r="M85" s="2">
        <f t="shared" si="40"/>
        <v>0.1959399894003242</v>
      </c>
      <c r="N85" s="2">
        <f t="shared" si="41"/>
        <v>0.39533925783125445</v>
      </c>
      <c r="O85" s="2">
        <f t="shared" si="42"/>
        <v>0.30749677296301758</v>
      </c>
      <c r="P85" s="2">
        <f t="shared" si="43"/>
        <v>6.4925376369069784E-4</v>
      </c>
      <c r="Q85" s="2">
        <f t="shared" si="43"/>
        <v>5.2564144598848317E-3</v>
      </c>
      <c r="R85" s="2">
        <f t="shared" si="43"/>
        <v>4.3157859220240326E-2</v>
      </c>
      <c r="S85" s="2">
        <f t="shared" si="43"/>
        <v>0.19601207856393157</v>
      </c>
      <c r="T85" s="2">
        <f t="shared" si="43"/>
        <v>0.38763957255118536</v>
      </c>
      <c r="U85" s="2">
        <f t="shared" si="43"/>
        <v>0.30563730703318942</v>
      </c>
      <c r="V85" s="2">
        <f t="shared" si="35"/>
        <v>5.6543114921055811E-4</v>
      </c>
      <c r="W85" s="2">
        <f t="shared" si="35"/>
        <v>2.0816222199024825E-3</v>
      </c>
      <c r="X85" s="2">
        <f t="shared" si="35"/>
        <v>4.3021246898503271E-3</v>
      </c>
      <c r="Y85" s="2">
        <f t="shared" si="35"/>
        <v>7.2089163607375051E-5</v>
      </c>
      <c r="Z85" s="2">
        <f t="shared" si="35"/>
        <v>7.6996852800690907E-3</v>
      </c>
      <c r="AA85" s="2">
        <f t="shared" si="35"/>
        <v>1.8594659298281635E-3</v>
      </c>
    </row>
    <row r="86" spans="1:27">
      <c r="A86">
        <f t="shared" si="36"/>
        <v>1.6509636244473134</v>
      </c>
      <c r="B86">
        <v>4.5</v>
      </c>
      <c r="C86">
        <f t="shared" si="44"/>
        <v>9.9999999999999645E-2</v>
      </c>
      <c r="D86">
        <f t="shared" si="45"/>
        <v>4.3566577673783275E-5</v>
      </c>
      <c r="E86">
        <f t="shared" si="46"/>
        <v>2.3786545442638514E-3</v>
      </c>
      <c r="F86">
        <f t="shared" si="47"/>
        <v>4.7776553676319729E-2</v>
      </c>
      <c r="G86">
        <f t="shared" si="48"/>
        <v>0.35302363532789782</v>
      </c>
      <c r="H86">
        <f t="shared" si="49"/>
        <v>0.95961773292837738</v>
      </c>
      <c r="I86">
        <f t="shared" si="50"/>
        <v>0.95961773292837738</v>
      </c>
      <c r="J86" s="2">
        <f t="shared" si="37"/>
        <v>5.4526386339024431E-5</v>
      </c>
      <c r="K86" s="2">
        <f t="shared" si="38"/>
        <v>2.2823921872709846E-3</v>
      </c>
      <c r="L86" s="2">
        <f t="shared" si="39"/>
        <v>3.087162807326279E-2</v>
      </c>
      <c r="M86" s="2">
        <f t="shared" si="40"/>
        <v>0.17205089594889508</v>
      </c>
      <c r="N86" s="2">
        <f t="shared" si="41"/>
        <v>0.38364827439889443</v>
      </c>
      <c r="O86" s="2">
        <f t="shared" si="42"/>
        <v>0.32978683680298398</v>
      </c>
      <c r="P86" s="2">
        <f t="shared" si="43"/>
        <v>4.5145391898563535E-4</v>
      </c>
      <c r="Q86" s="2">
        <f t="shared" si="43"/>
        <v>3.896940832738182E-3</v>
      </c>
      <c r="R86" s="2">
        <f t="shared" si="43"/>
        <v>3.4777268976194896E-2</v>
      </c>
      <c r="S86" s="2">
        <f t="shared" si="43"/>
        <v>0.1731154642748764</v>
      </c>
      <c r="T86" s="2">
        <f t="shared" si="43"/>
        <v>0.37656876040295184</v>
      </c>
      <c r="U86" s="2">
        <f t="shared" si="43"/>
        <v>0.32714211920896163</v>
      </c>
      <c r="V86" s="2">
        <f t="shared" si="35"/>
        <v>3.9692753264661094E-4</v>
      </c>
      <c r="W86" s="2">
        <f t="shared" si="35"/>
        <v>1.6145486454671974E-3</v>
      </c>
      <c r="X86" s="2">
        <f t="shared" si="35"/>
        <v>3.905640902932106E-3</v>
      </c>
      <c r="Y86" s="2">
        <f t="shared" si="35"/>
        <v>1.0645683259813132E-3</v>
      </c>
      <c r="Z86" s="2">
        <f t="shared" si="35"/>
        <v>7.0795139959425879E-3</v>
      </c>
      <c r="AA86" s="2">
        <f t="shared" si="35"/>
        <v>2.64471759402235E-3</v>
      </c>
    </row>
    <row r="87" spans="1:27">
      <c r="A87">
        <f t="shared" si="36"/>
        <v>1.6631034988407656</v>
      </c>
      <c r="B87">
        <v>4.5999999999999996</v>
      </c>
      <c r="C87">
        <f t="shared" si="44"/>
        <v>9.9999999999999645E-2</v>
      </c>
      <c r="D87">
        <f t="shared" si="45"/>
        <v>2.8048717072481729E-5</v>
      </c>
      <c r="E87">
        <f t="shared" si="46"/>
        <v>1.6924676548905836E-3</v>
      </c>
      <c r="F87">
        <f t="shared" si="47"/>
        <v>3.7569314548676944E-2</v>
      </c>
      <c r="G87">
        <f t="shared" si="48"/>
        <v>0.30679740610319556</v>
      </c>
      <c r="H87">
        <f t="shared" si="49"/>
        <v>0.9216703436501158</v>
      </c>
      <c r="I87">
        <f t="shared" si="50"/>
        <v>1.0186032598548957</v>
      </c>
      <c r="J87" s="2">
        <f t="shared" si="37"/>
        <v>3.5104781350049936E-5</v>
      </c>
      <c r="K87" s="2">
        <f t="shared" si="38"/>
        <v>1.6239747642407653E-3</v>
      </c>
      <c r="L87" s="2">
        <f t="shared" si="39"/>
        <v>2.4276047903577413E-2</v>
      </c>
      <c r="M87" s="2">
        <f t="shared" si="40"/>
        <v>0.14952191103528775</v>
      </c>
      <c r="N87" s="2">
        <f t="shared" si="41"/>
        <v>0.36847718083216607</v>
      </c>
      <c r="O87" s="2">
        <f t="shared" si="42"/>
        <v>0.35005808615025463</v>
      </c>
      <c r="P87" s="2">
        <f t="shared" si="43"/>
        <v>3.1079171579866609E-4</v>
      </c>
      <c r="Q87" s="2">
        <f t="shared" si="43"/>
        <v>2.860322996359754E-3</v>
      </c>
      <c r="R87" s="2">
        <f t="shared" si="43"/>
        <v>2.7745215971115872E-2</v>
      </c>
      <c r="S87" s="2">
        <f t="shared" si="43"/>
        <v>0.15137213999570365</v>
      </c>
      <c r="T87" s="2">
        <f t="shared" si="43"/>
        <v>0.36217421431164898</v>
      </c>
      <c r="U87" s="2">
        <f t="shared" si="43"/>
        <v>0.34667587158538965</v>
      </c>
      <c r="V87" s="2">
        <f t="shared" si="35"/>
        <v>2.7568693444861617E-4</v>
      </c>
      <c r="W87" s="2">
        <f t="shared" si="35"/>
        <v>1.2363482321189887E-3</v>
      </c>
      <c r="X87" s="2">
        <f t="shared" si="35"/>
        <v>3.4691680675384591E-3</v>
      </c>
      <c r="Y87" s="2">
        <f t="shared" si="35"/>
        <v>1.850228960415895E-3</v>
      </c>
      <c r="Z87" s="2">
        <f t="shared" si="35"/>
        <v>6.3029665205170948E-3</v>
      </c>
      <c r="AA87" s="2">
        <f t="shared" si="35"/>
        <v>3.3822145648649826E-3</v>
      </c>
    </row>
    <row r="88" spans="1:27">
      <c r="A88">
        <f t="shared" si="36"/>
        <v>1.6750686836022339</v>
      </c>
      <c r="B88">
        <v>4.7</v>
      </c>
      <c r="C88">
        <f t="shared" si="44"/>
        <v>0.10000000000000053</v>
      </c>
      <c r="D88">
        <f t="shared" si="45"/>
        <v>1.7872806431013494E-5</v>
      </c>
      <c r="E88">
        <f t="shared" si="46"/>
        <v>1.191871886288943E-3</v>
      </c>
      <c r="F88">
        <f t="shared" si="47"/>
        <v>2.9239633041469183E-2</v>
      </c>
      <c r="G88">
        <f t="shared" si="48"/>
        <v>0.26388808291775939</v>
      </c>
      <c r="H88">
        <f t="shared" si="49"/>
        <v>0.87613928980375821</v>
      </c>
      <c r="I88">
        <f t="shared" si="50"/>
        <v>1.0701189450988029</v>
      </c>
      <c r="J88" s="2">
        <f t="shared" si="37"/>
        <v>2.2368971823244297E-5</v>
      </c>
      <c r="K88" s="2">
        <f t="shared" si="38"/>
        <v>1.1436377291750459E-3</v>
      </c>
      <c r="L88" s="2">
        <f t="shared" si="39"/>
        <v>1.8893683340377266E-2</v>
      </c>
      <c r="M88" s="2">
        <f t="shared" si="40"/>
        <v>0.1286094656355404</v>
      </c>
      <c r="N88" s="2">
        <f t="shared" si="41"/>
        <v>0.35027419266268628</v>
      </c>
      <c r="O88" s="2">
        <f t="shared" si="42"/>
        <v>0.36776221384543795</v>
      </c>
      <c r="P88" s="2">
        <f t="shared" si="43"/>
        <v>2.118275757445474E-4</v>
      </c>
      <c r="Q88" s="2">
        <f t="shared" si="43"/>
        <v>2.0785639882521848E-3</v>
      </c>
      <c r="R88" s="2">
        <f t="shared" si="43"/>
        <v>2.1914814575686746E-2</v>
      </c>
      <c r="S88" s="2">
        <f t="shared" si="43"/>
        <v>0.13104277818898552</v>
      </c>
      <c r="T88" s="2">
        <f t="shared" si="43"/>
        <v>0.34486396709886696</v>
      </c>
      <c r="U88" s="2">
        <f t="shared" si="43"/>
        <v>0.36372053789677722</v>
      </c>
      <c r="V88" s="2">
        <f t="shared" si="35"/>
        <v>1.8945860392130312E-4</v>
      </c>
      <c r="W88" s="2">
        <f t="shared" si="35"/>
        <v>9.3492625907713885E-4</v>
      </c>
      <c r="X88" s="2">
        <f t="shared" si="35"/>
        <v>3.0211312353094801E-3</v>
      </c>
      <c r="Y88" s="2">
        <f t="shared" si="35"/>
        <v>2.4333125534451161E-3</v>
      </c>
      <c r="Z88" s="2">
        <f t="shared" si="35"/>
        <v>5.4102255638193153E-3</v>
      </c>
      <c r="AA88" s="2">
        <f t="shared" si="35"/>
        <v>4.0416759486607279E-3</v>
      </c>
    </row>
    <row r="89" spans="1:27">
      <c r="A89">
        <f t="shared" si="36"/>
        <v>1.6868653306034984</v>
      </c>
      <c r="B89">
        <v>4.8</v>
      </c>
      <c r="C89">
        <f t="shared" si="44"/>
        <v>9.9999999999999645E-2</v>
      </c>
      <c r="D89">
        <f t="shared" si="45"/>
        <v>1.1271934571179647E-5</v>
      </c>
      <c r="E89">
        <f t="shared" si="46"/>
        <v>8.3073925249128172E-4</v>
      </c>
      <c r="F89">
        <f t="shared" si="47"/>
        <v>2.2523533390013374E-2</v>
      </c>
      <c r="G89">
        <f t="shared" si="48"/>
        <v>0.22465383155910482</v>
      </c>
      <c r="H89">
        <f t="shared" si="49"/>
        <v>0.82432155550771824</v>
      </c>
      <c r="I89">
        <f t="shared" si="50"/>
        <v>1.1127177119768443</v>
      </c>
      <c r="J89" s="2">
        <f t="shared" si="37"/>
        <v>1.4107554277466255E-5</v>
      </c>
      <c r="K89" s="2">
        <f t="shared" si="38"/>
        <v>7.971198609389653E-4</v>
      </c>
      <c r="L89" s="2">
        <f t="shared" si="39"/>
        <v>1.4553961979406029E-2</v>
      </c>
      <c r="M89" s="2">
        <f t="shared" si="40"/>
        <v>0.10948811674378467</v>
      </c>
      <c r="N89" s="2">
        <f t="shared" si="41"/>
        <v>0.32955783482166262</v>
      </c>
      <c r="O89" s="2">
        <f t="shared" si="42"/>
        <v>0.3824019105687847</v>
      </c>
      <c r="P89" s="2">
        <f t="shared" si="43"/>
        <v>1.429396166479444E-4</v>
      </c>
      <c r="Q89" s="2">
        <f t="shared" si="43"/>
        <v>1.4954392491015509E-3</v>
      </c>
      <c r="R89" s="2">
        <f t="shared" si="43"/>
        <v>1.713738471217106E-2</v>
      </c>
      <c r="S89" s="2">
        <f t="shared" si="43"/>
        <v>0.11231487758848471</v>
      </c>
      <c r="T89" s="2">
        <f t="shared" si="43"/>
        <v>0.32511362316148223</v>
      </c>
      <c r="U89" s="2">
        <f t="shared" si="43"/>
        <v>0.3778062067884802</v>
      </c>
      <c r="V89" s="2">
        <f t="shared" si="35"/>
        <v>1.2883206237047814E-4</v>
      </c>
      <c r="W89" s="2">
        <f t="shared" si="35"/>
        <v>6.983193881625856E-4</v>
      </c>
      <c r="X89" s="2">
        <f t="shared" si="35"/>
        <v>2.5834227327650311E-3</v>
      </c>
      <c r="Y89" s="2">
        <f t="shared" si="35"/>
        <v>2.8267608447000436E-3</v>
      </c>
      <c r="Z89" s="2">
        <f t="shared" si="35"/>
        <v>4.444211660180386E-3</v>
      </c>
      <c r="AA89" s="2">
        <f t="shared" si="35"/>
        <v>4.5957037803044942E-3</v>
      </c>
    </row>
    <row r="90" spans="1:27">
      <c r="A90">
        <f t="shared" si="36"/>
        <v>1.6984992522418105</v>
      </c>
      <c r="B90">
        <v>4.9000000000000004</v>
      </c>
      <c r="C90">
        <f t="shared" si="44"/>
        <v>0.10000000000000053</v>
      </c>
      <c r="D90">
        <f t="shared" si="45"/>
        <v>7.0361571482022686E-6</v>
      </c>
      <c r="E90">
        <f t="shared" si="46"/>
        <v>5.7310111178430036E-4</v>
      </c>
      <c r="F90">
        <f t="shared" si="47"/>
        <v>1.7172459050779243E-2</v>
      </c>
      <c r="G90">
        <f t="shared" si="48"/>
        <v>0.18929504500608491</v>
      </c>
      <c r="H90">
        <f t="shared" si="49"/>
        <v>0.76762926023253686</v>
      </c>
      <c r="I90">
        <f t="shared" si="50"/>
        <v>1.1451682890469967</v>
      </c>
      <c r="J90" s="2">
        <f t="shared" si="37"/>
        <v>8.8062052033945988E-6</v>
      </c>
      <c r="K90" s="2">
        <f t="shared" si="38"/>
        <v>5.4990814164551855E-4</v>
      </c>
      <c r="L90" s="2">
        <f t="shared" si="39"/>
        <v>1.1096274806898744E-2</v>
      </c>
      <c r="M90" s="2">
        <f t="shared" si="40"/>
        <v>9.2255528618453375E-2</v>
      </c>
      <c r="N90" s="2">
        <f t="shared" si="41"/>
        <v>0.30689266252679087</v>
      </c>
      <c r="O90" s="2">
        <f t="shared" si="42"/>
        <v>0.39355403166573377</v>
      </c>
      <c r="P90" s="2">
        <f t="shared" si="43"/>
        <v>9.549481358219668E-5</v>
      </c>
      <c r="Q90" s="2">
        <f t="shared" si="43"/>
        <v>1.0652001188916418E-3</v>
      </c>
      <c r="R90" s="2">
        <f t="shared" si="43"/>
        <v>1.3268088118772128E-2</v>
      </c>
      <c r="S90" s="2">
        <f t="shared" si="43"/>
        <v>9.5305626280458647E-2</v>
      </c>
      <c r="T90" s="2">
        <f t="shared" si="43"/>
        <v>0.30344471049481142</v>
      </c>
      <c r="U90" s="2">
        <f t="shared" si="43"/>
        <v>0.38853254906212531</v>
      </c>
      <c r="V90" s="2">
        <f t="shared" si="35"/>
        <v>8.6688608378802083E-5</v>
      </c>
      <c r="W90" s="2">
        <f t="shared" si="35"/>
        <v>5.1529197724612329E-4</v>
      </c>
      <c r="X90" s="2">
        <f t="shared" si="35"/>
        <v>2.1718133118733846E-3</v>
      </c>
      <c r="Y90" s="2">
        <f t="shared" si="35"/>
        <v>3.0500976620052717E-3</v>
      </c>
      <c r="Z90" s="2">
        <f t="shared" si="35"/>
        <v>3.447952031979451E-3</v>
      </c>
      <c r="AA90" s="2">
        <f t="shared" si="35"/>
        <v>5.0214826036084625E-3</v>
      </c>
    </row>
    <row r="91" spans="1:27">
      <c r="A91">
        <f t="shared" si="36"/>
        <v>1.7099759466766968</v>
      </c>
      <c r="B91">
        <v>5</v>
      </c>
      <c r="C91">
        <f t="shared" si="44"/>
        <v>9.9999999999999645E-2</v>
      </c>
      <c r="D91">
        <f t="shared" si="45"/>
        <v>4.3471942328303099E-6</v>
      </c>
      <c r="E91">
        <f t="shared" si="46"/>
        <v>3.9132195404555727E-4</v>
      </c>
      <c r="F91">
        <f t="shared" si="47"/>
        <v>1.2958803369577254E-2</v>
      </c>
      <c r="G91">
        <f t="shared" si="48"/>
        <v>0.15787054378781873</v>
      </c>
      <c r="H91">
        <f t="shared" si="49"/>
        <v>0.70752669062219398</v>
      </c>
      <c r="I91">
        <f t="shared" si="50"/>
        <v>1.16651430441688</v>
      </c>
      <c r="J91" s="2">
        <f t="shared" si="37"/>
        <v>5.4407944090757485E-6</v>
      </c>
      <c r="K91" s="2">
        <f t="shared" si="38"/>
        <v>3.7548544944243184E-4</v>
      </c>
      <c r="L91" s="2">
        <f t="shared" si="39"/>
        <v>8.3735499343566399E-3</v>
      </c>
      <c r="M91" s="2">
        <f t="shared" si="40"/>
        <v>7.6940368248729032E-2</v>
      </c>
      <c r="N91" s="2">
        <f t="shared" si="41"/>
        <v>0.28286408705686622</v>
      </c>
      <c r="O91" s="2">
        <f t="shared" si="42"/>
        <v>0.40088990578062689</v>
      </c>
      <c r="P91" s="2">
        <f t="shared" si="43"/>
        <v>6.3163183765989071E-5</v>
      </c>
      <c r="Q91" s="2">
        <f t="shared" si="43"/>
        <v>7.5119154787247537E-4</v>
      </c>
      <c r="R91" s="2">
        <f t="shared" si="43"/>
        <v>1.0170193204649592E-2</v>
      </c>
      <c r="S91" s="2">
        <f t="shared" si="43"/>
        <v>8.0067606516824361E-2</v>
      </c>
      <c r="T91" s="2">
        <f t="shared" si="43"/>
        <v>0.28040195038269566</v>
      </c>
      <c r="U91" s="2">
        <f t="shared" si="43"/>
        <v>0.39558770173367591</v>
      </c>
      <c r="V91" s="2">
        <f t="shared" si="35"/>
        <v>5.7722389356913322E-5</v>
      </c>
      <c r="W91" s="2">
        <f t="shared" si="35"/>
        <v>3.7570609843004353E-4</v>
      </c>
      <c r="X91" s="2">
        <f t="shared" si="35"/>
        <v>1.7966432702929518E-3</v>
      </c>
      <c r="Y91" s="2">
        <f t="shared" si="35"/>
        <v>3.1272382680953281E-3</v>
      </c>
      <c r="Z91" s="2">
        <f t="shared" si="35"/>
        <v>2.4621366741705564E-3</v>
      </c>
      <c r="AA91" s="2">
        <f t="shared" si="35"/>
        <v>5.3022040469509757E-3</v>
      </c>
    </row>
    <row r="92" spans="1:27">
      <c r="A92">
        <f t="shared" si="36"/>
        <v>1.7213006207263157</v>
      </c>
      <c r="B92">
        <v>5.0999999999999996</v>
      </c>
      <c r="C92">
        <f t="shared" si="44"/>
        <v>9.9999999999999645E-2</v>
      </c>
      <c r="D92">
        <f t="shared" si="45"/>
        <v>2.6584211251168013E-6</v>
      </c>
      <c r="E92">
        <f t="shared" si="46"/>
        <v>2.644712063203046E-4</v>
      </c>
      <c r="F92">
        <f t="shared" si="47"/>
        <v>9.6791792125128454E-3</v>
      </c>
      <c r="G92">
        <f t="shared" si="48"/>
        <v>0.13031793331110683</v>
      </c>
      <c r="H92">
        <f t="shared" si="49"/>
        <v>0.64546894917007214</v>
      </c>
      <c r="I92">
        <f t="shared" si="50"/>
        <v>1.1761211073510938</v>
      </c>
      <c r="J92" s="2">
        <f t="shared" si="37"/>
        <v>3.327185770829335E-6</v>
      </c>
      <c r="K92" s="2">
        <f t="shared" si="38"/>
        <v>2.5376825589039327E-4</v>
      </c>
      <c r="L92" s="2">
        <f t="shared" si="39"/>
        <v>6.2543653258786275E-3</v>
      </c>
      <c r="M92" s="2">
        <f t="shared" si="40"/>
        <v>6.3512226776427497E-2</v>
      </c>
      <c r="N92" s="2">
        <f t="shared" si="41"/>
        <v>0.25805384793326697</v>
      </c>
      <c r="O92" s="2">
        <f t="shared" si="42"/>
        <v>0.40419142579505585</v>
      </c>
      <c r="P92" s="2">
        <f t="shared" si="43"/>
        <v>4.1362358578129281E-5</v>
      </c>
      <c r="Q92" s="2">
        <f t="shared" si="43"/>
        <v>5.2447795010012908E-4</v>
      </c>
      <c r="R92" s="2">
        <f t="shared" si="43"/>
        <v>7.7180415935371015E-3</v>
      </c>
      <c r="S92" s="2">
        <f t="shared" si="43"/>
        <v>6.6596623097552779E-2</v>
      </c>
      <c r="T92" s="2">
        <f t="shared" si="43"/>
        <v>0.25653081678331519</v>
      </c>
      <c r="U92" s="2">
        <f t="shared" si="43"/>
        <v>0.39876332704750084</v>
      </c>
      <c r="V92" s="2">
        <f t="shared" si="35"/>
        <v>3.8035172807299948E-5</v>
      </c>
      <c r="W92" s="2">
        <f t="shared" si="35"/>
        <v>2.7070969420973581E-4</v>
      </c>
      <c r="X92" s="2">
        <f t="shared" si="35"/>
        <v>1.4636762676584741E-3</v>
      </c>
      <c r="Y92" s="2">
        <f t="shared" si="35"/>
        <v>3.0843963211252823E-3</v>
      </c>
      <c r="Z92" s="2">
        <f t="shared" si="35"/>
        <v>1.5230311499517812E-3</v>
      </c>
      <c r="AA92" s="2">
        <f t="shared" si="35"/>
        <v>5.4280987475550102E-3</v>
      </c>
    </row>
    <row r="93" spans="1:27">
      <c r="A93">
        <f t="shared" si="36"/>
        <v>1.7324782106818055</v>
      </c>
      <c r="B93">
        <v>5.2</v>
      </c>
      <c r="C93">
        <f t="shared" si="44"/>
        <v>0.10000000000000053</v>
      </c>
      <c r="D93">
        <f t="shared" si="45"/>
        <v>1.6091044389791565E-6</v>
      </c>
      <c r="E93">
        <f t="shared" si="46"/>
        <v>1.7691648324591892E-4</v>
      </c>
      <c r="F93">
        <f t="shared" si="47"/>
        <v>7.1557948441604404E-3</v>
      </c>
      <c r="G93">
        <f t="shared" si="48"/>
        <v>0.10647630755933564</v>
      </c>
      <c r="H93">
        <f t="shared" si="49"/>
        <v>0.5828457060451685</v>
      </c>
      <c r="I93">
        <f t="shared" si="50"/>
        <v>1.1737071185859997</v>
      </c>
      <c r="J93" s="2">
        <f t="shared" si="37"/>
        <v>2.0138981527671031E-6</v>
      </c>
      <c r="K93" s="2">
        <f t="shared" si="38"/>
        <v>1.6975680648276297E-4</v>
      </c>
      <c r="L93" s="2">
        <f t="shared" si="39"/>
        <v>4.6238378451099191E-3</v>
      </c>
      <c r="M93" s="2">
        <f t="shared" si="40"/>
        <v>5.1892684454111146E-2</v>
      </c>
      <c r="N93" s="2">
        <f t="shared" si="41"/>
        <v>0.2330175253042385</v>
      </c>
      <c r="O93" s="2">
        <f t="shared" si="42"/>
        <v>0.40336182282753991</v>
      </c>
      <c r="P93" s="2">
        <f t="shared" si="43"/>
        <v>2.6816594998688738E-5</v>
      </c>
      <c r="Q93" s="2">
        <f t="shared" si="43"/>
        <v>3.6254409123125613E-4</v>
      </c>
      <c r="R93" s="2">
        <f t="shared" si="43"/>
        <v>5.7988527550543872E-3</v>
      </c>
      <c r="S93" s="2">
        <f t="shared" si="43"/>
        <v>5.484090651772501E-2</v>
      </c>
      <c r="T93" s="2">
        <f t="shared" si="43"/>
        <v>0.2323566534874347</v>
      </c>
      <c r="U93" s="2">
        <f t="shared" si="43"/>
        <v>0.39796483199985999</v>
      </c>
      <c r="V93" s="2">
        <f t="shared" si="35"/>
        <v>2.4802696845921635E-5</v>
      </c>
      <c r="W93" s="2">
        <f t="shared" si="35"/>
        <v>1.9278728474849316E-4</v>
      </c>
      <c r="X93" s="2">
        <f t="shared" si="35"/>
        <v>1.1750149099444681E-3</v>
      </c>
      <c r="Y93" s="2">
        <f t="shared" si="35"/>
        <v>2.9482220636138645E-3</v>
      </c>
      <c r="Z93" s="2">
        <f t="shared" si="35"/>
        <v>6.6087181680379858E-4</v>
      </c>
      <c r="AA93" s="2">
        <f t="shared" si="35"/>
        <v>5.396990827679915E-3</v>
      </c>
    </row>
    <row r="94" spans="1:27">
      <c r="A94">
        <f t="shared" si="36"/>
        <v>1.7435134012651281</v>
      </c>
      <c r="B94">
        <v>5.3</v>
      </c>
      <c r="C94">
        <f t="shared" si="44"/>
        <v>9.9999999999999645E-2</v>
      </c>
      <c r="D94">
        <f t="shared" si="45"/>
        <v>9.6403909694059912E-7</v>
      </c>
      <c r="E94">
        <f t="shared" si="46"/>
        <v>1.171407931736364E-4</v>
      </c>
      <c r="F94">
        <f t="shared" si="47"/>
        <v>5.2363322073463135E-3</v>
      </c>
      <c r="G94">
        <f t="shared" si="48"/>
        <v>8.6109633525929027E-2</v>
      </c>
      <c r="H94">
        <f t="shared" si="49"/>
        <v>0.52093292612166442</v>
      </c>
      <c r="I94">
        <f t="shared" si="50"/>
        <v>1.1593575480831069</v>
      </c>
      <c r="J94" s="2">
        <f t="shared" si="37"/>
        <v>1.2065572062902547E-6</v>
      </c>
      <c r="K94" s="2">
        <f t="shared" si="38"/>
        <v>1.124001935442783E-4</v>
      </c>
      <c r="L94" s="2">
        <f t="shared" si="39"/>
        <v>3.3835446036654128E-3</v>
      </c>
      <c r="M94" s="2">
        <f t="shared" si="40"/>
        <v>4.1966707368491944E-2</v>
      </c>
      <c r="N94" s="2">
        <f t="shared" si="41"/>
        <v>0.20826524075817573</v>
      </c>
      <c r="O94" s="2">
        <f t="shared" si="42"/>
        <v>0.39843038054250696</v>
      </c>
      <c r="P94" s="2">
        <f t="shared" si="43"/>
        <v>1.7213097392356433E-5</v>
      </c>
      <c r="Q94" s="2">
        <f t="shared" si="43"/>
        <v>2.4811412174749876E-4</v>
      </c>
      <c r="R94" s="2">
        <f t="shared" si="43"/>
        <v>4.313542714531356E-3</v>
      </c>
      <c r="S94" s="2">
        <f t="shared" si="43"/>
        <v>4.471097054418461E-2</v>
      </c>
      <c r="T94" s="2">
        <f t="shared" si="43"/>
        <v>0.20836642338270639</v>
      </c>
      <c r="U94" s="2">
        <f t="shared" si="43"/>
        <v>0.39321604888993306</v>
      </c>
      <c r="V94" s="2">
        <f t="shared" si="35"/>
        <v>1.6006540186066179E-5</v>
      </c>
      <c r="W94" s="2">
        <f t="shared" si="35"/>
        <v>1.3571392820322048E-4</v>
      </c>
      <c r="X94" s="2">
        <f t="shared" si="35"/>
        <v>9.2999811086594318E-4</v>
      </c>
      <c r="Y94" s="2">
        <f t="shared" si="35"/>
        <v>2.7442631756926655E-3</v>
      </c>
      <c r="Z94" s="2">
        <f t="shared" si="35"/>
        <v>1.0118262453065463E-4</v>
      </c>
      <c r="AA94" s="2">
        <f t="shared" si="35"/>
        <v>5.2143316525739003E-3</v>
      </c>
    </row>
    <row r="95" spans="1:27">
      <c r="A95">
        <f t="shared" si="36"/>
        <v>1.7544106429277195</v>
      </c>
      <c r="B95">
        <v>5.4</v>
      </c>
      <c r="C95">
        <f t="shared" si="44"/>
        <v>0.10000000000000053</v>
      </c>
      <c r="D95">
        <f t="shared" si="45"/>
        <v>5.7168793412362925E-7</v>
      </c>
      <c r="E95">
        <f t="shared" si="46"/>
        <v>7.6771846721998113E-5</v>
      </c>
      <c r="F95">
        <f t="shared" si="47"/>
        <v>3.7927172504210764E-3</v>
      </c>
      <c r="G95">
        <f t="shared" si="48"/>
        <v>6.8929394654347054E-2</v>
      </c>
      <c r="H95">
        <f t="shared" si="49"/>
        <v>0.46085465662917346</v>
      </c>
      <c r="I95">
        <f t="shared" si="50"/>
        <v>1.1335195472362831</v>
      </c>
      <c r="J95" s="2">
        <f t="shared" si="37"/>
        <v>7.155043803255158E-7</v>
      </c>
      <c r="K95" s="2">
        <f t="shared" si="38"/>
        <v>7.3664947935885486E-5</v>
      </c>
      <c r="L95" s="2">
        <f t="shared" si="39"/>
        <v>2.4507283873026879E-3</v>
      </c>
      <c r="M95" s="2">
        <f t="shared" si="40"/>
        <v>3.3593683030542963E-2</v>
      </c>
      <c r="N95" s="2">
        <f t="shared" si="41"/>
        <v>0.18424638030076254</v>
      </c>
      <c r="O95" s="2">
        <f t="shared" si="42"/>
        <v>0.38955076913455189</v>
      </c>
      <c r="P95" s="2">
        <f t="shared" si="43"/>
        <v>1.093884514093663E-5</v>
      </c>
      <c r="Q95" s="2">
        <f t="shared" si="43"/>
        <v>1.6811218416442724E-4</v>
      </c>
      <c r="R95" s="2">
        <f t="shared" si="43"/>
        <v>3.1767510333307633E-3</v>
      </c>
      <c r="S95" s="2">
        <f t="shared" si="43"/>
        <v>3.6089480006870005E-2</v>
      </c>
      <c r="T95" s="2">
        <f t="shared" si="43"/>
        <v>0.18499390352930903</v>
      </c>
      <c r="U95" s="2">
        <f t="shared" si="43"/>
        <v>0.38465805373264461</v>
      </c>
      <c r="V95" s="2">
        <f t="shared" si="35"/>
        <v>1.0223340760611114E-5</v>
      </c>
      <c r="W95" s="2">
        <f t="shared" si="35"/>
        <v>9.4447236228541759E-5</v>
      </c>
      <c r="X95" s="2">
        <f t="shared" si="35"/>
        <v>7.2602264602807543E-4</v>
      </c>
      <c r="Y95" s="2">
        <f t="shared" si="35"/>
        <v>2.4957969763270416E-3</v>
      </c>
      <c r="Z95" s="2">
        <f t="shared" si="35"/>
        <v>7.4752322854648723E-4</v>
      </c>
      <c r="AA95" s="2">
        <f t="shared" si="35"/>
        <v>4.8927154019072772E-3</v>
      </c>
    </row>
    <row r="96" spans="1:27">
      <c r="A96">
        <f t="shared" si="36"/>
        <v>1.7651741676630315</v>
      </c>
      <c r="B96">
        <v>5.5</v>
      </c>
      <c r="C96">
        <f t="shared" si="44"/>
        <v>9.9999999999999645E-2</v>
      </c>
      <c r="D96">
        <f t="shared" si="45"/>
        <v>3.3556847431327022E-7</v>
      </c>
      <c r="E96">
        <f t="shared" si="46"/>
        <v>4.980277736806427E-5</v>
      </c>
      <c r="F96">
        <f t="shared" si="47"/>
        <v>2.7191395108088533E-3</v>
      </c>
      <c r="G96">
        <f t="shared" si="48"/>
        <v>5.4615377043649681E-2</v>
      </c>
      <c r="H96">
        <f t="shared" si="49"/>
        <v>0.40355608483977667</v>
      </c>
      <c r="I96">
        <f t="shared" si="50"/>
        <v>1.0969791721840418</v>
      </c>
      <c r="J96" s="2">
        <f t="shared" si="37"/>
        <v>4.1998562316757361E-7</v>
      </c>
      <c r="K96" s="2">
        <f t="shared" si="38"/>
        <v>4.7787296496408495E-5</v>
      </c>
      <c r="L96" s="2">
        <f t="shared" si="39"/>
        <v>1.7570179763428877E-3</v>
      </c>
      <c r="M96" s="2">
        <f t="shared" si="40"/>
        <v>2.6617550817012031E-2</v>
      </c>
      <c r="N96" s="2">
        <f t="shared" si="41"/>
        <v>0.16133882301183952</v>
      </c>
      <c r="O96" s="2">
        <f t="shared" si="42"/>
        <v>0.37699312842974769</v>
      </c>
      <c r="P96" s="2">
        <f t="shared" si="43"/>
        <v>6.8824169183623566E-6</v>
      </c>
      <c r="Q96" s="2">
        <f t="shared" si="43"/>
        <v>1.1277269342675812E-4</v>
      </c>
      <c r="R96" s="2">
        <f t="shared" si="43"/>
        <v>2.3162706914729024E-3</v>
      </c>
      <c r="S96" s="2">
        <f t="shared" si="43"/>
        <v>2.8840594417765247E-2</v>
      </c>
      <c r="T96" s="2">
        <f t="shared" si="43"/>
        <v>0.16260883974097498</v>
      </c>
      <c r="U96" s="2">
        <f t="shared" si="43"/>
        <v>0.37254220427690765</v>
      </c>
      <c r="V96" s="2">
        <f t="shared" si="35"/>
        <v>6.4624312951947827E-6</v>
      </c>
      <c r="W96" s="2">
        <f t="shared" si="35"/>
        <v>6.4985396930349634E-5</v>
      </c>
      <c r="X96" s="2">
        <f t="shared" si="35"/>
        <v>5.5925271513001477E-4</v>
      </c>
      <c r="Y96" s="2">
        <f t="shared" si="35"/>
        <v>2.2230436007532155E-3</v>
      </c>
      <c r="Z96" s="2">
        <f t="shared" si="35"/>
        <v>1.2700167291354592E-3</v>
      </c>
      <c r="AA96" s="2">
        <f t="shared" si="35"/>
        <v>4.4509241528400412E-3</v>
      </c>
    </row>
    <row r="97" spans="1:27">
      <c r="A97">
        <f t="shared" si="36"/>
        <v>1.7758080034852013</v>
      </c>
      <c r="B97">
        <v>5.6</v>
      </c>
      <c r="C97">
        <f t="shared" si="44"/>
        <v>9.9999999999999645E-2</v>
      </c>
      <c r="D97">
        <f t="shared" si="45"/>
        <v>1.9496857054917157E-7</v>
      </c>
      <c r="E97">
        <f t="shared" si="46"/>
        <v>3.1979116805010549E-5</v>
      </c>
      <c r="F97">
        <f t="shared" si="47"/>
        <v>1.9296291051239675E-3</v>
      </c>
      <c r="G97">
        <f t="shared" si="48"/>
        <v>4.2833812866793636E-2</v>
      </c>
      <c r="H97">
        <f t="shared" si="49"/>
        <v>0.34978819387336307</v>
      </c>
      <c r="I97">
        <f t="shared" si="50"/>
        <v>1.0508218076119449</v>
      </c>
      <c r="J97" s="2">
        <f t="shared" si="37"/>
        <v>2.4401576091960886E-7</v>
      </c>
      <c r="K97" s="2">
        <f t="shared" si="38"/>
        <v>3.0684946045484301E-5</v>
      </c>
      <c r="L97" s="2">
        <f t="shared" si="39"/>
        <v>1.2468624768608219E-3</v>
      </c>
      <c r="M97" s="2">
        <f t="shared" si="40"/>
        <v>2.0875644413423131E-2</v>
      </c>
      <c r="N97" s="2">
        <f t="shared" si="41"/>
        <v>0.13984280654663306</v>
      </c>
      <c r="O97" s="2">
        <f t="shared" si="42"/>
        <v>0.36113046693959144</v>
      </c>
      <c r="P97" s="2">
        <f t="shared" si="43"/>
        <v>4.2871387167276354E-6</v>
      </c>
      <c r="Q97" s="2">
        <f t="shared" si="43"/>
        <v>7.489723253061416E-5</v>
      </c>
      <c r="R97" s="2">
        <f t="shared" si="43"/>
        <v>1.6720624703746997E-3</v>
      </c>
      <c r="S97" s="2">
        <f t="shared" si="43"/>
        <v>2.2818381923479902E-2</v>
      </c>
      <c r="T97" s="2">
        <f t="shared" si="43"/>
        <v>0.14151026385544549</v>
      </c>
      <c r="U97" s="2">
        <f t="shared" si="43"/>
        <v>0.35721787703541791</v>
      </c>
      <c r="V97" s="2">
        <f t="shared" si="35"/>
        <v>4.0431229558080269E-6</v>
      </c>
      <c r="W97" s="2">
        <f t="shared" si="35"/>
        <v>4.4212286485129859E-5</v>
      </c>
      <c r="X97" s="2">
        <f t="shared" si="35"/>
        <v>4.2519999351387774E-4</v>
      </c>
      <c r="Y97" s="2">
        <f t="shared" si="35"/>
        <v>1.9427375100567711E-3</v>
      </c>
      <c r="Z97" s="2">
        <f t="shared" si="35"/>
        <v>1.6674573088124311E-3</v>
      </c>
      <c r="AA97" s="2">
        <f t="shared" si="35"/>
        <v>3.9125899041735357E-3</v>
      </c>
    </row>
    <row r="98" spans="1:27">
      <c r="A98">
        <f t="shared" si="36"/>
        <v>1.7863159877080566</v>
      </c>
      <c r="B98">
        <v>5.7</v>
      </c>
      <c r="C98">
        <f t="shared" si="44"/>
        <v>0.10000000000000053</v>
      </c>
      <c r="D98">
        <f t="shared" si="45"/>
        <v>1.1212766486054631E-7</v>
      </c>
      <c r="E98">
        <f t="shared" si="46"/>
        <v>2.0325633185496825E-5</v>
      </c>
      <c r="F98">
        <f t="shared" si="47"/>
        <v>1.3554419032244566E-3</v>
      </c>
      <c r="G98">
        <f t="shared" si="48"/>
        <v>3.3252419421281355E-2</v>
      </c>
      <c r="H98">
        <f t="shared" si="49"/>
        <v>0.30010353416590962</v>
      </c>
      <c r="I98">
        <f t="shared" si="50"/>
        <v>0.99637882235728226</v>
      </c>
      <c r="J98" s="2">
        <f t="shared" si="37"/>
        <v>1.4033501596702019E-7</v>
      </c>
      <c r="K98" s="2">
        <f t="shared" si="38"/>
        <v>1.9503070126675737E-5</v>
      </c>
      <c r="L98" s="2">
        <f t="shared" si="39"/>
        <v>8.758417066821847E-4</v>
      </c>
      <c r="M98" s="2">
        <f t="shared" si="40"/>
        <v>1.6206021301055317E-2</v>
      </c>
      <c r="N98" s="2">
        <f t="shared" si="41"/>
        <v>0.11997923659915745</v>
      </c>
      <c r="O98" s="2">
        <f t="shared" si="42"/>
        <v>0.34242032927002553</v>
      </c>
      <c r="P98" s="2">
        <f t="shared" si="43"/>
        <v>2.643937286980304E-6</v>
      </c>
      <c r="Q98" s="2">
        <f t="shared" si="43"/>
        <v>4.9247551554814311E-5</v>
      </c>
      <c r="R98" s="2">
        <f t="shared" si="43"/>
        <v>1.195013307736234E-3</v>
      </c>
      <c r="S98" s="2">
        <f t="shared" si="43"/>
        <v>1.7874032274336087E-2</v>
      </c>
      <c r="T98" s="2">
        <f t="shared" si="43"/>
        <v>0.12192388303609392</v>
      </c>
      <c r="U98" s="2">
        <f t="shared" si="43"/>
        <v>0.33911573809033752</v>
      </c>
      <c r="V98" s="2">
        <f t="shared" si="35"/>
        <v>2.5036022710132839E-6</v>
      </c>
      <c r="W98" s="2">
        <f t="shared" si="35"/>
        <v>2.9744481428138574E-5</v>
      </c>
      <c r="X98" s="2">
        <f t="shared" si="35"/>
        <v>3.1917160105404934E-4</v>
      </c>
      <c r="Y98" s="2">
        <f t="shared" si="35"/>
        <v>1.6680109732807695E-3</v>
      </c>
      <c r="Z98" s="2">
        <f t="shared" si="35"/>
        <v>1.9446464369364674E-3</v>
      </c>
      <c r="AA98" s="2">
        <f t="shared" si="35"/>
        <v>3.3045911796880101E-3</v>
      </c>
    </row>
    <row r="99" spans="1:27">
      <c r="A99">
        <f t="shared" si="36"/>
        <v>1.7967017791430526</v>
      </c>
      <c r="B99">
        <v>5.8</v>
      </c>
      <c r="C99">
        <f t="shared" si="44"/>
        <v>9.9999999999999645E-2</v>
      </c>
      <c r="D99">
        <f t="shared" si="45"/>
        <v>6.3830592526556377E-8</v>
      </c>
      <c r="E99">
        <f t="shared" si="46"/>
        <v>1.2787617285571091E-5</v>
      </c>
      <c r="F99">
        <f t="shared" si="47"/>
        <v>9.4244475585597456E-4</v>
      </c>
      <c r="G99">
        <f t="shared" si="48"/>
        <v>2.5552164368190626E-2</v>
      </c>
      <c r="H99">
        <f t="shared" si="49"/>
        <v>0.25486194952374869</v>
      </c>
      <c r="I99">
        <f t="shared" si="50"/>
        <v>0.93516410209043499</v>
      </c>
      <c r="J99" s="2">
        <f t="shared" si="37"/>
        <v>7.9888109973032452E-8</v>
      </c>
      <c r="K99" s="2">
        <f t="shared" si="38"/>
        <v>1.2270112050016695E-5</v>
      </c>
      <c r="L99" s="2">
        <f t="shared" si="39"/>
        <v>6.0897661600910603E-4</v>
      </c>
      <c r="M99" s="2">
        <f t="shared" si="40"/>
        <v>1.2453196707062556E-2</v>
      </c>
      <c r="N99" s="2">
        <f t="shared" si="41"/>
        <v>0.10189197613756694</v>
      </c>
      <c r="O99" s="2">
        <f t="shared" si="42"/>
        <v>0.32138298463803566</v>
      </c>
      <c r="P99" s="2">
        <f t="shared" si="43"/>
        <v>1.6143281449616708E-6</v>
      </c>
      <c r="Q99" s="2">
        <f t="shared" si="43"/>
        <v>3.2059782484969593E-5</v>
      </c>
      <c r="R99" s="2">
        <f t="shared" si="43"/>
        <v>8.4557092099426655E-4</v>
      </c>
      <c r="S99" s="2">
        <f t="shared" si="43"/>
        <v>1.3861725228579714E-2</v>
      </c>
      <c r="T99" s="2">
        <f t="shared" si="43"/>
        <v>0.10400319610285905</v>
      </c>
      <c r="U99" s="2">
        <f t="shared" si="43"/>
        <v>0.31872766498327132</v>
      </c>
      <c r="V99" s="2">
        <f t="shared" si="35"/>
        <v>1.5344400349886383E-6</v>
      </c>
      <c r="W99" s="2">
        <f t="shared" si="35"/>
        <v>1.9789670434952898E-5</v>
      </c>
      <c r="X99" s="2">
        <f t="shared" si="35"/>
        <v>2.3659430498516052E-4</v>
      </c>
      <c r="Y99" s="2">
        <f t="shared" si="35"/>
        <v>1.4085285215171585E-3</v>
      </c>
      <c r="Z99" s="2">
        <f t="shared" si="35"/>
        <v>2.1112199652921076E-3</v>
      </c>
      <c r="AA99" s="2">
        <f t="shared" si="35"/>
        <v>2.6553196547643432E-3</v>
      </c>
    </row>
    <row r="100" spans="1:27">
      <c r="A100">
        <f t="shared" si="36"/>
        <v>1.8069688693211896</v>
      </c>
      <c r="B100">
        <v>5.9</v>
      </c>
      <c r="C100">
        <f t="shared" si="44"/>
        <v>0.10000000000000053</v>
      </c>
      <c r="D100">
        <f t="shared" si="45"/>
        <v>3.5967971827893777E-8</v>
      </c>
      <c r="E100">
        <f t="shared" si="46"/>
        <v>7.9635397405471136E-6</v>
      </c>
      <c r="F100">
        <f t="shared" si="47"/>
        <v>6.4863722951555812E-4</v>
      </c>
      <c r="G100">
        <f t="shared" si="48"/>
        <v>1.9435830839670609E-2</v>
      </c>
      <c r="H100">
        <f t="shared" si="49"/>
        <v>0.21424459145000274</v>
      </c>
      <c r="I100">
        <f t="shared" si="50"/>
        <v>0.86880466014470226</v>
      </c>
      <c r="J100" s="2">
        <f t="shared" si="37"/>
        <v>4.5016240256554767E-8</v>
      </c>
      <c r="K100" s="2">
        <f t="shared" si="38"/>
        <v>7.6412612881000924E-6</v>
      </c>
      <c r="L100" s="2">
        <f t="shared" si="39"/>
        <v>4.1912791449419607E-4</v>
      </c>
      <c r="M100" s="2">
        <f t="shared" si="40"/>
        <v>9.4723179267318502E-3</v>
      </c>
      <c r="N100" s="2">
        <f t="shared" si="41"/>
        <v>8.5653448231166024E-2</v>
      </c>
      <c r="O100" s="2">
        <f t="shared" si="42"/>
        <v>0.29857758025632253</v>
      </c>
      <c r="P100" s="2">
        <f t="shared" si="43"/>
        <v>9.7586455179318759E-7</v>
      </c>
      <c r="Q100" s="2">
        <f t="shared" si="43"/>
        <v>2.066300851375748E-5</v>
      </c>
      <c r="R100" s="2">
        <f t="shared" si="43"/>
        <v>5.923581826792776E-4</v>
      </c>
      <c r="S100" s="2">
        <f t="shared" si="43"/>
        <v>1.0643123194384456E-2</v>
      </c>
      <c r="T100" s="2">
        <f t="shared" si="43"/>
        <v>8.7833793674401223E-2</v>
      </c>
      <c r="U100" s="2">
        <f t="shared" si="43"/>
        <v>0.29658462395479512</v>
      </c>
      <c r="V100" s="2">
        <f t="shared" si="35"/>
        <v>9.3084831153663282E-7</v>
      </c>
      <c r="W100" s="2">
        <f t="shared" si="35"/>
        <v>1.3021747225657388E-5</v>
      </c>
      <c r="X100" s="2">
        <f t="shared" si="35"/>
        <v>1.7323026818508153E-4</v>
      </c>
      <c r="Y100" s="2">
        <f t="shared" si="35"/>
        <v>1.1708052676526054E-3</v>
      </c>
      <c r="Z100" s="2">
        <f t="shared" si="35"/>
        <v>2.1803454432351987E-3</v>
      </c>
      <c r="AA100" s="2">
        <f t="shared" si="35"/>
        <v>1.9929563015274043E-3</v>
      </c>
    </row>
    <row r="101" spans="1:27">
      <c r="A101">
        <f t="shared" si="36"/>
        <v>1.8171205928321397</v>
      </c>
      <c r="B101">
        <v>6</v>
      </c>
      <c r="C101">
        <f t="shared" si="44"/>
        <v>9.9999999999999645E-2</v>
      </c>
      <c r="D101">
        <f t="shared" si="45"/>
        <v>2.0062123142923046E-8</v>
      </c>
      <c r="E101">
        <f t="shared" si="46"/>
        <v>4.909039677164574E-6</v>
      </c>
      <c r="F101">
        <f t="shared" si="47"/>
        <v>4.4189766917879475E-4</v>
      </c>
      <c r="G101">
        <f t="shared" si="48"/>
        <v>1.4633641034348485E-2</v>
      </c>
      <c r="H101">
        <f t="shared" si="49"/>
        <v>0.17827424352405297</v>
      </c>
      <c r="I101">
        <f t="shared" si="50"/>
        <v>0.79896972872453464</v>
      </c>
      <c r="J101" s="2">
        <f t="shared" si="37"/>
        <v>2.5109043117021834E-8</v>
      </c>
      <c r="K101" s="2">
        <f t="shared" si="38"/>
        <v>4.7103745405919111E-6</v>
      </c>
      <c r="L101" s="2">
        <f t="shared" si="39"/>
        <v>2.8553965155697549E-4</v>
      </c>
      <c r="M101" s="2">
        <f t="shared" si="40"/>
        <v>7.1319050596021323E-3</v>
      </c>
      <c r="N101" s="2">
        <f t="shared" si="41"/>
        <v>7.1272761591282457E-2</v>
      </c>
      <c r="O101" s="2">
        <f t="shared" si="42"/>
        <v>0.27457777247752096</v>
      </c>
      <c r="P101" s="2">
        <f t="shared" ref="P101:U132" si="51">_xlfn.NORM.DIST($B101,P$3,1,FALSE)</f>
        <v>5.8404232585130173E-7</v>
      </c>
      <c r="Q101" s="2">
        <f t="shared" si="51"/>
        <v>1.3185105009461525E-5</v>
      </c>
      <c r="R101" s="2">
        <f t="shared" si="51"/>
        <v>4.1084291319776049E-4</v>
      </c>
      <c r="S101" s="2">
        <f t="shared" si="51"/>
        <v>8.0905481633437686E-3</v>
      </c>
      <c r="T101" s="2">
        <f t="shared" si="51"/>
        <v>7.3440166269012425E-2</v>
      </c>
      <c r="U101" s="2">
        <f t="shared" si="51"/>
        <v>0.27323388535301352</v>
      </c>
      <c r="V101" s="2">
        <f t="shared" si="35"/>
        <v>5.5893328273427993E-7</v>
      </c>
      <c r="W101" s="2">
        <f t="shared" si="35"/>
        <v>8.4747304688696135E-6</v>
      </c>
      <c r="X101" s="2">
        <f t="shared" si="35"/>
        <v>1.25303261640785E-4</v>
      </c>
      <c r="Y101" s="2">
        <f t="shared" si="35"/>
        <v>9.5864310374163628E-4</v>
      </c>
      <c r="Z101" s="2">
        <f t="shared" si="35"/>
        <v>2.1674046777299671E-3</v>
      </c>
      <c r="AA101" s="2">
        <f t="shared" si="35"/>
        <v>1.343887124507448E-3</v>
      </c>
    </row>
    <row r="102" spans="1:27">
      <c r="A102">
        <f t="shared" si="36"/>
        <v>1.8271601368635204</v>
      </c>
      <c r="B102">
        <v>6.1</v>
      </c>
      <c r="C102">
        <f t="shared" si="44"/>
        <v>9.9999999999999645E-2</v>
      </c>
      <c r="D102">
        <f t="shared" si="45"/>
        <v>1.1076803547378569E-8</v>
      </c>
      <c r="E102">
        <f t="shared" si="46"/>
        <v>2.9954601890828431E-6</v>
      </c>
      <c r="F102">
        <f t="shared" si="47"/>
        <v>2.980013069435642E-4</v>
      </c>
      <c r="G102">
        <f t="shared" si="48"/>
        <v>1.0906321696043015E-2</v>
      </c>
      <c r="H102">
        <f t="shared" si="49"/>
        <v>0.14683985824097842</v>
      </c>
      <c r="I102">
        <f t="shared" si="50"/>
        <v>0.72730257906114804</v>
      </c>
      <c r="J102" s="2">
        <f t="shared" si="37"/>
        <v>1.3863335195807482E-8</v>
      </c>
      <c r="K102" s="2">
        <f t="shared" si="38"/>
        <v>2.8742361724324335E-6</v>
      </c>
      <c r="L102" s="2">
        <f t="shared" si="39"/>
        <v>1.9255858376967399E-4</v>
      </c>
      <c r="M102" s="2">
        <f t="shared" si="40"/>
        <v>5.3153450124329028E-3</v>
      </c>
      <c r="N102" s="2">
        <f t="shared" si="41"/>
        <v>5.8705520223368245E-2</v>
      </c>
      <c r="O102" s="2">
        <f t="shared" si="42"/>
        <v>0.24994829578157673</v>
      </c>
      <c r="P102" s="2">
        <f t="shared" si="51"/>
        <v>3.4606378717644712E-7</v>
      </c>
      <c r="Q102" s="2">
        <f t="shared" si="51"/>
        <v>8.3297254367544916E-6</v>
      </c>
      <c r="R102" s="2">
        <f t="shared" si="51"/>
        <v>2.8211375608738255E-4</v>
      </c>
      <c r="S102" s="2">
        <f t="shared" si="51"/>
        <v>6.088970377412131E-3</v>
      </c>
      <c r="T102" s="2">
        <f t="shared" si="51"/>
        <v>6.0794279675915268E-2</v>
      </c>
      <c r="U102" s="2">
        <f t="shared" si="51"/>
        <v>0.24921692832389034</v>
      </c>
      <c r="V102" s="2">
        <f t="shared" si="35"/>
        <v>3.3220045198063965E-7</v>
      </c>
      <c r="W102" s="2">
        <f t="shared" si="35"/>
        <v>5.4554892643220577E-6</v>
      </c>
      <c r="X102" s="2">
        <f t="shared" si="35"/>
        <v>8.9555172317708556E-5</v>
      </c>
      <c r="Y102" s="2">
        <f t="shared" si="35"/>
        <v>7.7362536497922827E-4</v>
      </c>
      <c r="Z102" s="2">
        <f t="shared" si="35"/>
        <v>2.0887594525470232E-3</v>
      </c>
      <c r="AA102" s="2">
        <f t="shared" si="35"/>
        <v>7.3136745768639932E-4</v>
      </c>
    </row>
    <row r="103" spans="1:27">
      <c r="A103">
        <f t="shared" si="36"/>
        <v>1.8370905500142276</v>
      </c>
      <c r="B103">
        <v>6.2</v>
      </c>
      <c r="C103">
        <f t="shared" si="44"/>
        <v>0.10000000000000053</v>
      </c>
      <c r="D103">
        <f t="shared" si="45"/>
        <v>6.053844340602133E-9</v>
      </c>
      <c r="E103">
        <f t="shared" si="46"/>
        <v>1.8092967239349082E-6</v>
      </c>
      <c r="F103">
        <f t="shared" si="47"/>
        <v>1.9892705892353362E-4</v>
      </c>
      <c r="G103">
        <f t="shared" si="48"/>
        <v>8.0460632977332192E-3</v>
      </c>
      <c r="H103">
        <f t="shared" si="49"/>
        <v>0.11972326331161598</v>
      </c>
      <c r="I103">
        <f t="shared" si="50"/>
        <v>0.65535884493368923</v>
      </c>
      <c r="J103" s="2">
        <f t="shared" si="37"/>
        <v>7.57677726774088E-9</v>
      </c>
      <c r="K103" s="2">
        <f t="shared" si="38"/>
        <v>1.7360758488963481E-6</v>
      </c>
      <c r="L103" s="2">
        <f t="shared" si="39"/>
        <v>1.2854008303740891E-4</v>
      </c>
      <c r="M103" s="2">
        <f t="shared" si="40"/>
        <v>3.9213589706273257E-3</v>
      </c>
      <c r="N103" s="2">
        <f t="shared" si="41"/>
        <v>4.7864500413868569E-2</v>
      </c>
      <c r="O103" s="2">
        <f t="shared" si="42"/>
        <v>0.22522376674094849</v>
      </c>
      <c r="P103" s="2">
        <f t="shared" si="51"/>
        <v>2.0301355945589363E-7</v>
      </c>
      <c r="Q103" s="2">
        <f t="shared" si="51"/>
        <v>5.2099653529489443E-6</v>
      </c>
      <c r="R103" s="2">
        <f t="shared" si="51"/>
        <v>1.9179168802902969E-4</v>
      </c>
      <c r="S103" s="2">
        <f t="shared" si="51"/>
        <v>4.5369796369189152E-3</v>
      </c>
      <c r="T103" s="2">
        <f t="shared" si="51"/>
        <v>4.9825175589402942E-2</v>
      </c>
      <c r="U103" s="2">
        <f t="shared" si="51"/>
        <v>0.2250492527246393</v>
      </c>
      <c r="V103" s="2">
        <f t="shared" si="35"/>
        <v>1.9543678218815276E-7</v>
      </c>
      <c r="W103" s="2">
        <f t="shared" si="35"/>
        <v>3.4738895040525964E-6</v>
      </c>
      <c r="X103" s="2">
        <f t="shared" si="35"/>
        <v>6.3251604991620774E-5</v>
      </c>
      <c r="Y103" s="2">
        <f t="shared" si="35"/>
        <v>6.1562066629158949E-4</v>
      </c>
      <c r="Z103" s="2">
        <f t="shared" si="35"/>
        <v>1.9606751755343738E-3</v>
      </c>
      <c r="AA103" s="2">
        <f t="shared" si="35"/>
        <v>1.7451401630919072E-4</v>
      </c>
    </row>
    <row r="104" spans="1:27">
      <c r="A104">
        <f t="shared" si="36"/>
        <v>1.8469147504478334</v>
      </c>
      <c r="B104">
        <v>6.3</v>
      </c>
      <c r="C104">
        <f t="shared" si="44"/>
        <v>9.9999999999999645E-2</v>
      </c>
      <c r="D104">
        <f t="shared" si="45"/>
        <v>3.2751392677058077E-9</v>
      </c>
      <c r="E104">
        <f t="shared" si="46"/>
        <v>1.0817770587660362E-6</v>
      </c>
      <c r="F104">
        <f t="shared" si="47"/>
        <v>1.3144718207285013E-4</v>
      </c>
      <c r="G104">
        <f t="shared" si="48"/>
        <v>5.8758447369629766E-3</v>
      </c>
      <c r="H104">
        <f t="shared" si="49"/>
        <v>9.6626191181165805E-2</v>
      </c>
      <c r="I104">
        <f t="shared" si="50"/>
        <v>0.58455439247502017</v>
      </c>
      <c r="J104" s="2">
        <f t="shared" si="37"/>
        <v>4.0990483659794111E-9</v>
      </c>
      <c r="K104" s="2">
        <f t="shared" si="38"/>
        <v>1.0379983563610355E-6</v>
      </c>
      <c r="L104" s="2">
        <f t="shared" si="39"/>
        <v>8.4936819506150618E-5</v>
      </c>
      <c r="M104" s="2">
        <f t="shared" si="40"/>
        <v>2.8636732793034881E-3</v>
      </c>
      <c r="N104" s="2">
        <f t="shared" si="41"/>
        <v>3.8630456937542593E-2</v>
      </c>
      <c r="O104" s="2">
        <f t="shared" si="42"/>
        <v>0.20089076870780925</v>
      </c>
      <c r="P104" s="2">
        <f t="shared" si="51"/>
        <v>1.1791009534966962E-7</v>
      </c>
      <c r="Q104" s="2">
        <f t="shared" si="51"/>
        <v>3.2262353024074915E-6</v>
      </c>
      <c r="R104" s="2">
        <f t="shared" si="51"/>
        <v>1.2908992696185646E-4</v>
      </c>
      <c r="S104" s="2">
        <f t="shared" si="51"/>
        <v>3.3469317318790669E-3</v>
      </c>
      <c r="T104" s="2">
        <f t="shared" si="51"/>
        <v>4.04289082636149E-2</v>
      </c>
      <c r="U104" s="2">
        <f t="shared" si="51"/>
        <v>0.20120309950777412</v>
      </c>
      <c r="V104" s="2">
        <f t="shared" si="35"/>
        <v>1.1381104698369021E-7</v>
      </c>
      <c r="W104" s="2">
        <f t="shared" si="35"/>
        <v>2.188236946046456E-6</v>
      </c>
      <c r="X104" s="2">
        <f t="shared" si="35"/>
        <v>4.4153107455705841E-5</v>
      </c>
      <c r="Y104" s="2">
        <f t="shared" si="35"/>
        <v>4.8325845257557887E-4</v>
      </c>
      <c r="Z104" s="2">
        <f t="shared" si="35"/>
        <v>1.7984513260723076E-3</v>
      </c>
      <c r="AA104" s="2">
        <f t="shared" si="35"/>
        <v>3.1233079996487167E-4</v>
      </c>
    </row>
    <row r="105" spans="1:27">
      <c r="A105">
        <f t="shared" si="36"/>
        <v>1.8566355334451115</v>
      </c>
      <c r="B105">
        <v>6.4</v>
      </c>
      <c r="C105">
        <f t="shared" si="44"/>
        <v>0.10000000000000053</v>
      </c>
      <c r="D105">
        <f t="shared" si="45"/>
        <v>1.753930548883947E-9</v>
      </c>
      <c r="E105">
        <f t="shared" si="46"/>
        <v>6.4025036637624365E-7</v>
      </c>
      <c r="F105">
        <f t="shared" si="47"/>
        <v>8.5979080643865024E-5</v>
      </c>
      <c r="G105">
        <f t="shared" si="48"/>
        <v>4.2475771556488174E-3</v>
      </c>
      <c r="H105">
        <f t="shared" si="49"/>
        <v>7.7196084694687112E-2</v>
      </c>
      <c r="I105">
        <f t="shared" si="50"/>
        <v>0.51612487362592852</v>
      </c>
      <c r="J105" s="2">
        <f t="shared" si="37"/>
        <v>2.1951573850110585E-9</v>
      </c>
      <c r="K105" s="2">
        <f t="shared" si="38"/>
        <v>6.1433991650383578E-7</v>
      </c>
      <c r="L105" s="2">
        <f t="shared" si="39"/>
        <v>5.5556836889096707E-5</v>
      </c>
      <c r="M105" s="2">
        <f t="shared" si="40"/>
        <v>2.0701148084961854E-3</v>
      </c>
      <c r="N105" s="2">
        <f t="shared" si="41"/>
        <v>3.0862439977104989E-2</v>
      </c>
      <c r="O105" s="2">
        <f t="shared" si="42"/>
        <v>0.17737395175995441</v>
      </c>
      <c r="P105" s="2">
        <f t="shared" si="51"/>
        <v>6.7800670775804299E-8</v>
      </c>
      <c r="Q105" s="2">
        <f t="shared" si="51"/>
        <v>1.9779453960622451E-6</v>
      </c>
      <c r="R105" s="2">
        <f t="shared" si="51"/>
        <v>8.6022484916622072E-5</v>
      </c>
      <c r="S105" s="2">
        <f t="shared" si="51"/>
        <v>2.4444656182056484E-3</v>
      </c>
      <c r="T105" s="2">
        <f t="shared" si="51"/>
        <v>3.2478221925078925E-2</v>
      </c>
      <c r="U105" s="2">
        <f t="shared" si="51"/>
        <v>0.17809380523534576</v>
      </c>
      <c r="V105" s="2">
        <f t="shared" si="35"/>
        <v>6.5605513390793241E-8</v>
      </c>
      <c r="W105" s="2">
        <f t="shared" si="35"/>
        <v>1.3636054795584095E-6</v>
      </c>
      <c r="X105" s="2">
        <f t="shared" si="35"/>
        <v>3.0465648027525365E-5</v>
      </c>
      <c r="Y105" s="2">
        <f t="shared" si="35"/>
        <v>3.7435080970946296E-4</v>
      </c>
      <c r="Z105" s="2">
        <f t="shared" si="35"/>
        <v>1.6157819479739356E-3</v>
      </c>
      <c r="AA105" s="2">
        <f t="shared" si="35"/>
        <v>7.1985347539135769E-4</v>
      </c>
    </row>
    <row r="106" spans="1:27">
      <c r="A106">
        <f t="shared" si="36"/>
        <v>1.8662555784086241</v>
      </c>
      <c r="B106">
        <v>6.5</v>
      </c>
      <c r="C106">
        <f t="shared" si="44"/>
        <v>9.9999999999999645E-2</v>
      </c>
      <c r="D106">
        <f t="shared" si="45"/>
        <v>9.2978251192984358E-10</v>
      </c>
      <c r="E106">
        <f t="shared" si="46"/>
        <v>3.7510103699850135E-7</v>
      </c>
      <c r="F106">
        <f t="shared" si="47"/>
        <v>5.5669929883600057E-5</v>
      </c>
      <c r="G106">
        <f t="shared" si="48"/>
        <v>3.0394751841194161E-3</v>
      </c>
      <c r="H106">
        <f t="shared" si="49"/>
        <v>6.1049491037743174E-2</v>
      </c>
      <c r="I106">
        <f t="shared" si="50"/>
        <v>0.45109811408904826</v>
      </c>
      <c r="J106" s="2">
        <f t="shared" si="37"/>
        <v>1.1636828771901263E-9</v>
      </c>
      <c r="K106" s="2">
        <f t="shared" si="38"/>
        <v>3.599209806851458E-7</v>
      </c>
      <c r="L106" s="2">
        <f t="shared" si="39"/>
        <v>3.5972066588866305E-5</v>
      </c>
      <c r="M106" s="2">
        <f t="shared" si="40"/>
        <v>1.4813297929937568E-3</v>
      </c>
      <c r="N106" s="2">
        <f t="shared" si="41"/>
        <v>2.4407147852601264E-2</v>
      </c>
      <c r="O106" s="2">
        <f t="shared" si="42"/>
        <v>0.15502654341249258</v>
      </c>
      <c r="P106" s="2">
        <f t="shared" si="51"/>
        <v>3.8598821558747712E-8</v>
      </c>
      <c r="Q106" s="2">
        <f t="shared" si="51"/>
        <v>1.2005758755404835E-6</v>
      </c>
      <c r="R106" s="2">
        <f t="shared" si="51"/>
        <v>5.6752979629807458E-5</v>
      </c>
      <c r="S106" s="2">
        <f t="shared" si="51"/>
        <v>1.7675758838597354E-3</v>
      </c>
      <c r="T106" s="2">
        <f t="shared" si="51"/>
        <v>2.5831494384878195E-2</v>
      </c>
      <c r="U106" s="2">
        <f t="shared" si="51"/>
        <v>0.1560702101633796</v>
      </c>
      <c r="V106" s="2">
        <f t="shared" si="35"/>
        <v>3.7435138681557585E-8</v>
      </c>
      <c r="W106" s="2">
        <f t="shared" si="35"/>
        <v>8.406548948553377E-7</v>
      </c>
      <c r="X106" s="2">
        <f t="shared" si="35"/>
        <v>2.0780913040941153E-5</v>
      </c>
      <c r="Y106" s="2">
        <f t="shared" si="35"/>
        <v>2.8624609086597857E-4</v>
      </c>
      <c r="Z106" s="2">
        <f t="shared" si="35"/>
        <v>1.4243465322769308E-3</v>
      </c>
      <c r="AA106" s="2">
        <f t="shared" si="35"/>
        <v>1.0436667508870179E-3</v>
      </c>
    </row>
    <row r="107" spans="1:27">
      <c r="A107">
        <f t="shared" si="36"/>
        <v>1.8757774553669033</v>
      </c>
      <c r="B107">
        <v>6.6</v>
      </c>
      <c r="C107">
        <f t="shared" si="44"/>
        <v>9.9999999999999645E-2</v>
      </c>
      <c r="D107">
        <f t="shared" si="45"/>
        <v>4.8790904994115823E-10</v>
      </c>
      <c r="E107">
        <f t="shared" si="46"/>
        <v>2.1753804100984413E-7</v>
      </c>
      <c r="F107">
        <f t="shared" si="47"/>
        <v>3.5681004396718855E-5</v>
      </c>
      <c r="G107">
        <f t="shared" si="48"/>
        <v>2.1530020670607521E-3</v>
      </c>
      <c r="H107">
        <f t="shared" si="49"/>
        <v>4.7792234993457701E-2</v>
      </c>
      <c r="I107">
        <f t="shared" si="50"/>
        <v>0.39027951145793682</v>
      </c>
      <c r="J107" s="2">
        <f t="shared" si="37"/>
        <v>6.1064969469491267E-10</v>
      </c>
      <c r="K107" s="2">
        <f t="shared" si="38"/>
        <v>2.0873444041398741E-7</v>
      </c>
      <c r="L107" s="2">
        <f t="shared" si="39"/>
        <v>2.3055884367020145E-5</v>
      </c>
      <c r="M107" s="2">
        <f t="shared" si="40"/>
        <v>1.0492949976948823E-3</v>
      </c>
      <c r="N107" s="2">
        <f t="shared" si="41"/>
        <v>1.9106992144626193E-2</v>
      </c>
      <c r="O107" s="2">
        <f t="shared" si="42"/>
        <v>0.13412533046878714</v>
      </c>
      <c r="P107" s="2">
        <f t="shared" si="51"/>
        <v>2.1755604544144384E-8</v>
      </c>
      <c r="Q107" s="2">
        <f t="shared" si="51"/>
        <v>7.2147615446418157E-7</v>
      </c>
      <c r="R107" s="2">
        <f t="shared" si="51"/>
        <v>3.7069984696919226E-5</v>
      </c>
      <c r="S107" s="2">
        <f t="shared" si="51"/>
        <v>1.2654041578317593E-3</v>
      </c>
      <c r="T107" s="2">
        <f t="shared" si="51"/>
        <v>2.0340605314845658E-2</v>
      </c>
      <c r="U107" s="2">
        <f t="shared" si="51"/>
        <v>0.13540923116091105</v>
      </c>
      <c r="V107" s="2">
        <f t="shared" si="35"/>
        <v>2.114495484944947E-8</v>
      </c>
      <c r="W107" s="2">
        <f t="shared" si="35"/>
        <v>5.1274171405019421E-7</v>
      </c>
      <c r="X107" s="2">
        <f t="shared" si="35"/>
        <v>1.4014100329899081E-5</v>
      </c>
      <c r="Y107" s="2">
        <f t="shared" si="35"/>
        <v>2.1610916013687699E-4</v>
      </c>
      <c r="Z107" s="2">
        <f t="shared" si="35"/>
        <v>1.233613170219465E-3</v>
      </c>
      <c r="AA107" s="2">
        <f t="shared" si="35"/>
        <v>1.2839006921239182E-3</v>
      </c>
    </row>
    <row r="108" spans="1:27">
      <c r="A108">
        <f t="shared" si="36"/>
        <v>1.8852036310209861</v>
      </c>
      <c r="B108">
        <v>6.7</v>
      </c>
      <c r="C108">
        <f t="shared" si="44"/>
        <v>0.10000000000000053</v>
      </c>
      <c r="D108">
        <f t="shared" si="45"/>
        <v>2.534468831088403E-10</v>
      </c>
      <c r="E108">
        <f t="shared" si="46"/>
        <v>1.2488570861995556E-7</v>
      </c>
      <c r="F108">
        <f t="shared" si="47"/>
        <v>2.2638312379706218E-5</v>
      </c>
      <c r="G108">
        <f t="shared" si="48"/>
        <v>1.5096659935609643E-3</v>
      </c>
      <c r="H108">
        <f t="shared" si="49"/>
        <v>3.7035926574583454E-2</v>
      </c>
      <c r="I108">
        <f t="shared" si="50"/>
        <v>0.33424973729966662</v>
      </c>
      <c r="J108" s="2">
        <f t="shared" si="37"/>
        <v>3.1720514675933041E-10</v>
      </c>
      <c r="K108" s="2">
        <f t="shared" si="38"/>
        <v>1.1983167809859549E-7</v>
      </c>
      <c r="L108" s="2">
        <f t="shared" si="39"/>
        <v>1.4628128364541896E-5</v>
      </c>
      <c r="M108" s="2">
        <f t="shared" si="40"/>
        <v>7.3575636524871729E-4</v>
      </c>
      <c r="N108" s="2">
        <f t="shared" si="41"/>
        <v>1.4806697327011143E-2</v>
      </c>
      <c r="O108" s="2">
        <f t="shared" si="42"/>
        <v>0.11486986930712827</v>
      </c>
      <c r="P108" s="2">
        <f t="shared" si="51"/>
        <v>1.2140185464109478E-8</v>
      </c>
      <c r="Q108" s="2">
        <f t="shared" si="51"/>
        <v>4.2925108974699321E-7</v>
      </c>
      <c r="R108" s="2">
        <f t="shared" si="51"/>
        <v>2.3972493028190509E-5</v>
      </c>
      <c r="S108" s="2">
        <f t="shared" si="51"/>
        <v>8.9688653057709176E-4</v>
      </c>
      <c r="T108" s="2">
        <f t="shared" si="51"/>
        <v>1.585752006647163E-2</v>
      </c>
      <c r="U108" s="2">
        <f t="shared" si="51"/>
        <v>0.11631442669568519</v>
      </c>
      <c r="V108" s="2">
        <f t="shared" si="35"/>
        <v>1.1822980317350148E-8</v>
      </c>
      <c r="W108" s="2">
        <f t="shared" si="35"/>
        <v>3.0941941164839775E-7</v>
      </c>
      <c r="X108" s="2">
        <f t="shared" si="35"/>
        <v>9.344364663648613E-6</v>
      </c>
      <c r="Y108" s="2">
        <f t="shared" si="35"/>
        <v>1.6113016532837447E-4</v>
      </c>
      <c r="Z108" s="2">
        <f t="shared" si="35"/>
        <v>1.0508227394604875E-3</v>
      </c>
      <c r="AA108" s="2">
        <f t="shared" si="35"/>
        <v>1.4445573885569218E-3</v>
      </c>
    </row>
    <row r="109" spans="1:27">
      <c r="A109">
        <f t="shared" si="36"/>
        <v>1.8945364743718192</v>
      </c>
      <c r="B109">
        <v>6.8</v>
      </c>
      <c r="C109">
        <f t="shared" si="44"/>
        <v>9.9999999999999645E-2</v>
      </c>
      <c r="D109">
        <f t="shared" si="45"/>
        <v>1.3032495571441035E-10</v>
      </c>
      <c r="E109">
        <f t="shared" si="46"/>
        <v>7.097131007047336E-8</v>
      </c>
      <c r="F109">
        <f t="shared" si="47"/>
        <v>1.4218165859250449E-5</v>
      </c>
      <c r="G109">
        <f t="shared" si="48"/>
        <v>1.0478758906133942E-3</v>
      </c>
      <c r="H109">
        <f t="shared" si="49"/>
        <v>2.841068065586377E-2</v>
      </c>
      <c r="I109">
        <f t="shared" si="50"/>
        <v>0.28337331252706027</v>
      </c>
      <c r="J109" s="2">
        <f t="shared" si="37"/>
        <v>1.63110101007002E-10</v>
      </c>
      <c r="K109" s="2">
        <f t="shared" si="38"/>
        <v>6.8099154631706315E-8</v>
      </c>
      <c r="L109" s="2">
        <f t="shared" si="39"/>
        <v>9.1873083032420704E-6</v>
      </c>
      <c r="M109" s="2">
        <f t="shared" si="40"/>
        <v>5.106966440244845E-4</v>
      </c>
      <c r="N109" s="2">
        <f t="shared" si="41"/>
        <v>1.1358385984446686E-2</v>
      </c>
      <c r="O109" s="2">
        <f t="shared" si="42"/>
        <v>9.7385432934321989E-2</v>
      </c>
      <c r="P109" s="2">
        <f t="shared" si="51"/>
        <v>6.7071271900667951E-9</v>
      </c>
      <c r="Q109" s="2">
        <f t="shared" si="51"/>
        <v>2.5284704717105801E-7</v>
      </c>
      <c r="R109" s="2">
        <f t="shared" si="51"/>
        <v>1.5348327249082063E-5</v>
      </c>
      <c r="S109" s="2">
        <f t="shared" si="51"/>
        <v>6.2936531056392733E-4</v>
      </c>
      <c r="T109" s="2">
        <f t="shared" si="51"/>
        <v>1.2239501264586462E-2</v>
      </c>
      <c r="U109" s="2">
        <f t="shared" si="51"/>
        <v>9.8918142339433329E-2</v>
      </c>
      <c r="V109" s="2">
        <f t="shared" si="35"/>
        <v>6.544017089059793E-9</v>
      </c>
      <c r="W109" s="2">
        <f t="shared" si="35"/>
        <v>1.8474789253935171E-7</v>
      </c>
      <c r="X109" s="2">
        <f t="shared" si="35"/>
        <v>6.1610189458399928E-6</v>
      </c>
      <c r="Y109" s="2">
        <f t="shared" ref="Y109:Y151" si="52">ABS(S109-M109)</f>
        <v>1.1866866653944283E-4</v>
      </c>
      <c r="Z109" s="2">
        <f t="shared" ref="Z109:Z151" si="53">ABS(T109-N109)</f>
        <v>8.8111528013977598E-4</v>
      </c>
      <c r="AA109" s="2">
        <f t="shared" ref="AA109:AA151" si="54">ABS(U109-O109)</f>
        <v>1.5327094051113405E-3</v>
      </c>
    </row>
    <row r="110" spans="1:27">
      <c r="A110">
        <f t="shared" si="36"/>
        <v>1.9037782619633032</v>
      </c>
      <c r="B110">
        <v>6.9</v>
      </c>
      <c r="C110">
        <f t="shared" si="44"/>
        <v>0.10000000000000053</v>
      </c>
      <c r="D110">
        <f t="shared" si="45"/>
        <v>6.6338042353647171E-11</v>
      </c>
      <c r="E110">
        <f t="shared" si="46"/>
        <v>3.9925221612690658E-8</v>
      </c>
      <c r="F110">
        <f t="shared" si="47"/>
        <v>8.8397002334237805E-6</v>
      </c>
      <c r="G110">
        <f t="shared" si="48"/>
        <v>7.2000126275028925E-4</v>
      </c>
      <c r="H110">
        <f t="shared" si="49"/>
        <v>2.1574189871301858E-2</v>
      </c>
      <c r="I110">
        <f t="shared" si="50"/>
        <v>0.23781610022081201</v>
      </c>
      <c r="J110" s="2">
        <f t="shared" si="37"/>
        <v>8.3026345411707876E-11</v>
      </c>
      <c r="K110" s="2">
        <f t="shared" si="38"/>
        <v>3.8309477979312579E-8</v>
      </c>
      <c r="L110" s="2">
        <f t="shared" si="39"/>
        <v>5.7119217877084565E-6</v>
      </c>
      <c r="M110" s="2">
        <f t="shared" si="40"/>
        <v>3.5090246075298307E-4</v>
      </c>
      <c r="N110" s="2">
        <f t="shared" si="41"/>
        <v>8.625206091618591E-3</v>
      </c>
      <c r="O110" s="2">
        <f t="shared" si="42"/>
        <v>8.1729022652915748E-2</v>
      </c>
      <c r="P110" s="2">
        <f t="shared" si="51"/>
        <v>3.6686376433734292E-9</v>
      </c>
      <c r="Q110" s="2">
        <f t="shared" si="51"/>
        <v>1.4745565109823149E-7</v>
      </c>
      <c r="R110" s="2">
        <f t="shared" si="51"/>
        <v>9.7289496328466431E-6</v>
      </c>
      <c r="S110" s="2">
        <f t="shared" si="51"/>
        <v>4.3724530697335993E-4</v>
      </c>
      <c r="T110" s="2">
        <f t="shared" si="51"/>
        <v>9.3529632651472468E-3</v>
      </c>
      <c r="U110" s="2">
        <f t="shared" si="51"/>
        <v>8.3286646235244177E-2</v>
      </c>
      <c r="V110" s="2">
        <f t="shared" ref="V110:V151" si="55">ABS(P110-J110)</f>
        <v>3.5856112979617211E-9</v>
      </c>
      <c r="W110" s="2">
        <f t="shared" ref="W110:W151" si="56">ABS(Q110-K110)</f>
        <v>1.0914617311891891E-7</v>
      </c>
      <c r="X110" s="2">
        <f t="shared" ref="X110:X151" si="57">ABS(R110-L110)</f>
        <v>4.0170278451381866E-6</v>
      </c>
      <c r="Y110" s="2">
        <f t="shared" si="52"/>
        <v>8.634284622037686E-5</v>
      </c>
      <c r="Z110" s="2">
        <f t="shared" si="53"/>
        <v>7.2775717352865574E-4</v>
      </c>
      <c r="AA110" s="2">
        <f t="shared" si="54"/>
        <v>1.5576235823284296E-3</v>
      </c>
    </row>
    <row r="111" spans="1:27">
      <c r="A111">
        <f t="shared" si="36"/>
        <v>1.9129311827723889</v>
      </c>
      <c r="B111">
        <v>7</v>
      </c>
      <c r="C111">
        <f t="shared" si="44"/>
        <v>9.9999999999999645E-2</v>
      </c>
      <c r="D111">
        <f t="shared" si="45"/>
        <v>3.3426734549791924E-11</v>
      </c>
      <c r="E111">
        <f t="shared" si="46"/>
        <v>2.2233512805788993E-8</v>
      </c>
      <c r="F111">
        <f t="shared" si="47"/>
        <v>5.4403612094697956E-6</v>
      </c>
      <c r="G111">
        <f t="shared" si="48"/>
        <v>4.8972570931510838E-4</v>
      </c>
      <c r="H111">
        <f t="shared" si="49"/>
        <v>1.6217488199760988E-2</v>
      </c>
      <c r="I111">
        <f t="shared" si="50"/>
        <v>0.19756945205136808</v>
      </c>
      <c r="J111" s="2">
        <f t="shared" si="37"/>
        <v>4.1835717640285658E-11</v>
      </c>
      <c r="K111" s="2">
        <f t="shared" si="38"/>
        <v>2.133373929640001E-8</v>
      </c>
      <c r="L111" s="2">
        <f t="shared" si="39"/>
        <v>3.5153813935768002E-6</v>
      </c>
      <c r="M111" s="2">
        <f t="shared" si="40"/>
        <v>2.3867452098104335E-4</v>
      </c>
      <c r="N111" s="2">
        <f t="shared" si="41"/>
        <v>6.4836352533171777E-3</v>
      </c>
      <c r="O111" s="2">
        <f t="shared" si="42"/>
        <v>6.7897666336458273E-2</v>
      </c>
      <c r="P111" s="2">
        <f t="shared" si="51"/>
        <v>1.9866901978661287E-9</v>
      </c>
      <c r="Q111" s="2">
        <f t="shared" si="51"/>
        <v>8.5137719166101524E-8</v>
      </c>
      <c r="R111" s="2">
        <f t="shared" si="51"/>
        <v>6.1055939005655859E-6</v>
      </c>
      <c r="S111" s="2">
        <f t="shared" si="51"/>
        <v>3.0074925976527012E-4</v>
      </c>
      <c r="T111" s="2">
        <f t="shared" si="51"/>
        <v>7.0760646288918067E-3</v>
      </c>
      <c r="U111" s="2">
        <f t="shared" si="51"/>
        <v>6.9427551956881758E-2</v>
      </c>
      <c r="V111" s="2">
        <f t="shared" si="55"/>
        <v>1.9448544802258431E-9</v>
      </c>
      <c r="W111" s="2">
        <f t="shared" si="56"/>
        <v>6.3803979869701518E-8</v>
      </c>
      <c r="X111" s="2">
        <f t="shared" si="57"/>
        <v>2.5902125069887856E-6</v>
      </c>
      <c r="Y111" s="2">
        <f t="shared" si="52"/>
        <v>6.2074738784226763E-5</v>
      </c>
      <c r="Z111" s="2">
        <f t="shared" si="53"/>
        <v>5.9242937557462891E-4</v>
      </c>
      <c r="AA111" s="2">
        <f t="shared" si="54"/>
        <v>1.5298856204234851E-3</v>
      </c>
    </row>
    <row r="112" spans="1:27">
      <c r="A112">
        <f t="shared" si="36"/>
        <v>1.9219973427746713</v>
      </c>
      <c r="B112">
        <v>7.1</v>
      </c>
      <c r="C112">
        <f t="shared" si="44"/>
        <v>9.9999999999999645E-2</v>
      </c>
      <c r="D112">
        <f t="shared" si="45"/>
        <v>1.6673363378274013E-11</v>
      </c>
      <c r="E112">
        <f t="shared" si="46"/>
        <v>1.2256509207852534E-8</v>
      </c>
      <c r="F112">
        <f t="shared" si="47"/>
        <v>3.3144837526651137E-6</v>
      </c>
      <c r="G112">
        <f t="shared" si="48"/>
        <v>3.2973914784019734E-4</v>
      </c>
      <c r="H112">
        <f t="shared" si="49"/>
        <v>1.2067870637914145E-2</v>
      </c>
      <c r="I112">
        <f t="shared" si="50"/>
        <v>0.16247864890916472</v>
      </c>
      <c r="J112" s="2">
        <f t="shared" si="37"/>
        <v>2.0867791359287682E-11</v>
      </c>
      <c r="K112" s="2">
        <f t="shared" si="38"/>
        <v>1.1760497515991748E-8</v>
      </c>
      <c r="L112" s="2">
        <f t="shared" si="39"/>
        <v>2.1417097256612293E-6</v>
      </c>
      <c r="M112" s="2">
        <f t="shared" si="40"/>
        <v>1.6070288257792427E-4</v>
      </c>
      <c r="N112" s="2">
        <f t="shared" si="41"/>
        <v>4.824647968703597E-3</v>
      </c>
      <c r="O112" s="2">
        <f t="shared" si="42"/>
        <v>5.5838192473018119E-2</v>
      </c>
      <c r="P112" s="2">
        <f t="shared" si="51"/>
        <v>1.0651543252433496E-9</v>
      </c>
      <c r="Q112" s="2">
        <f t="shared" si="51"/>
        <v>4.86675693716258E-8</v>
      </c>
      <c r="R112" s="2">
        <f t="shared" si="51"/>
        <v>3.7935597591677407E-6</v>
      </c>
      <c r="S112" s="2">
        <f t="shared" si="51"/>
        <v>2.048052251611147E-4</v>
      </c>
      <c r="T112" s="2">
        <f t="shared" si="51"/>
        <v>5.3001896330433645E-3</v>
      </c>
      <c r="U112" s="2">
        <f t="shared" si="51"/>
        <v>5.7298781312766889E-2</v>
      </c>
      <c r="V112" s="2">
        <f t="shared" si="55"/>
        <v>1.0442865338840619E-9</v>
      </c>
      <c r="W112" s="2">
        <f t="shared" si="56"/>
        <v>3.6907071855634051E-8</v>
      </c>
      <c r="X112" s="2">
        <f t="shared" si="57"/>
        <v>1.6518500335065114E-6</v>
      </c>
      <c r="Y112" s="2">
        <f t="shared" si="52"/>
        <v>4.4102342583190432E-5</v>
      </c>
      <c r="Z112" s="2">
        <f t="shared" si="53"/>
        <v>4.7554166433976756E-4</v>
      </c>
      <c r="AA112" s="2">
        <f t="shared" si="54"/>
        <v>1.4605888397487693E-3</v>
      </c>
    </row>
    <row r="113" spans="1:27">
      <c r="A113">
        <f t="shared" si="36"/>
        <v>1.9309787692112594</v>
      </c>
      <c r="B113">
        <v>7.2</v>
      </c>
      <c r="C113">
        <f t="shared" si="44"/>
        <v>0.10000000000000053</v>
      </c>
      <c r="D113">
        <f t="shared" si="45"/>
        <v>8.2328858235354974E-12</v>
      </c>
      <c r="E113">
        <f t="shared" si="46"/>
        <v>6.6884444009795186E-9</v>
      </c>
      <c r="F113">
        <f t="shared" si="47"/>
        <v>1.9989579946334372E-6</v>
      </c>
      <c r="G113">
        <f t="shared" si="48"/>
        <v>2.197797793605137E-4</v>
      </c>
      <c r="H113">
        <f t="shared" si="49"/>
        <v>8.8894996279831485E-3</v>
      </c>
      <c r="I113">
        <f t="shared" si="50"/>
        <v>0.13227336963274619</v>
      </c>
      <c r="J113" s="2">
        <f t="shared" si="37"/>
        <v>1.0303988448679793E-11</v>
      </c>
      <c r="K113" s="2">
        <f t="shared" si="38"/>
        <v>6.4177680960883056E-9</v>
      </c>
      <c r="L113" s="2">
        <f t="shared" si="39"/>
        <v>1.2916605111888926E-6</v>
      </c>
      <c r="M113" s="2">
        <f t="shared" si="40"/>
        <v>1.0711268075664352E-4</v>
      </c>
      <c r="N113" s="2">
        <f t="shared" si="41"/>
        <v>3.5539580767625233E-3</v>
      </c>
      <c r="O113" s="2">
        <f t="shared" si="42"/>
        <v>4.5457701194555819E-2</v>
      </c>
      <c r="P113" s="2">
        <f t="shared" si="51"/>
        <v>5.6539501704471598E-10</v>
      </c>
      <c r="Q113" s="2">
        <f t="shared" si="51"/>
        <v>2.7543197554148416E-8</v>
      </c>
      <c r="R113" s="2">
        <f t="shared" si="51"/>
        <v>2.3335816440139992E-6</v>
      </c>
      <c r="S113" s="2">
        <f t="shared" si="51"/>
        <v>1.3808120016243794E-4</v>
      </c>
      <c r="T113" s="2">
        <f t="shared" si="51"/>
        <v>3.9305025368742419E-3</v>
      </c>
      <c r="U113" s="2">
        <f t="shared" si="51"/>
        <v>4.681833589982029E-2</v>
      </c>
      <c r="V113" s="2">
        <f t="shared" si="55"/>
        <v>5.550910285960362E-10</v>
      </c>
      <c r="W113" s="2">
        <f t="shared" si="56"/>
        <v>2.1125429458060112E-8</v>
      </c>
      <c r="X113" s="2">
        <f t="shared" si="57"/>
        <v>1.0419211328251066E-6</v>
      </c>
      <c r="Y113" s="2">
        <f t="shared" si="52"/>
        <v>3.0968519405794422E-5</v>
      </c>
      <c r="Z113" s="2">
        <f t="shared" si="53"/>
        <v>3.7654446011171861E-4</v>
      </c>
      <c r="AA113" s="2">
        <f t="shared" si="54"/>
        <v>1.3606347052644713E-3</v>
      </c>
    </row>
    <row r="114" spans="1:27">
      <c r="A114">
        <f t="shared" si="36"/>
        <v>1.939877414580333</v>
      </c>
      <c r="B114">
        <v>7.3</v>
      </c>
      <c r="C114">
        <f t="shared" si="44"/>
        <v>9.9999999999999645E-2</v>
      </c>
      <c r="D114">
        <f t="shared" si="45"/>
        <v>4.0242242048651468E-12</v>
      </c>
      <c r="E114">
        <f t="shared" si="46"/>
        <v>3.6131388033322303E-9</v>
      </c>
      <c r="F114">
        <f t="shared" si="47"/>
        <v>1.1934181566331089E-6</v>
      </c>
      <c r="G114">
        <f t="shared" si="48"/>
        <v>1.450127384869281E-4</v>
      </c>
      <c r="H114">
        <f t="shared" si="49"/>
        <v>6.4822411769829566E-3</v>
      </c>
      <c r="I114">
        <f t="shared" si="50"/>
        <v>0.10659816644054509</v>
      </c>
      <c r="J114" s="2">
        <f t="shared" si="37"/>
        <v>5.036576555366499E-12</v>
      </c>
      <c r="K114" s="2">
        <f t="shared" si="38"/>
        <v>3.4669177986092484E-9</v>
      </c>
      <c r="L114" s="2">
        <f t="shared" si="39"/>
        <v>7.7114732295387794E-7</v>
      </c>
      <c r="M114" s="2">
        <f t="shared" si="40"/>
        <v>7.0673941016739485E-5</v>
      </c>
      <c r="N114" s="2">
        <f t="shared" si="41"/>
        <v>2.5915534451389547E-3</v>
      </c>
      <c r="O114" s="2">
        <f t="shared" si="42"/>
        <v>3.6634037610108645E-2</v>
      </c>
      <c r="P114" s="2">
        <f t="shared" si="51"/>
        <v>2.9713134798969867E-10</v>
      </c>
      <c r="Q114" s="2">
        <f t="shared" si="51"/>
        <v>1.5432849208486643E-8</v>
      </c>
      <c r="R114" s="2">
        <f t="shared" si="51"/>
        <v>1.4212030318450853E-6</v>
      </c>
      <c r="S114" s="2">
        <f t="shared" si="51"/>
        <v>9.2169053773655577E-5</v>
      </c>
      <c r="T114" s="2">
        <f t="shared" si="51"/>
        <v>2.885770627756596E-3</v>
      </c>
      <c r="U114" s="2">
        <f t="shared" si="51"/>
        <v>3.7874212930158829E-2</v>
      </c>
      <c r="V114" s="2">
        <f t="shared" si="55"/>
        <v>2.9209477143433219E-10</v>
      </c>
      <c r="W114" s="2">
        <f t="shared" si="56"/>
        <v>1.1965931409877394E-8</v>
      </c>
      <c r="X114" s="2">
        <f t="shared" si="57"/>
        <v>6.5005570889120739E-7</v>
      </c>
      <c r="Y114" s="2">
        <f t="shared" si="52"/>
        <v>2.1495112756916092E-5</v>
      </c>
      <c r="Z114" s="2">
        <f t="shared" si="53"/>
        <v>2.9421718261764132E-4</v>
      </c>
      <c r="AA114" s="2">
        <f t="shared" si="54"/>
        <v>1.2401753200501839E-3</v>
      </c>
    </row>
    <row r="115" spans="1:27">
      <c r="A115">
        <f t="shared" si="36"/>
        <v>1.9486951603746578</v>
      </c>
      <c r="B115">
        <v>7.4</v>
      </c>
      <c r="C115">
        <f t="shared" si="44"/>
        <v>0.10000000000000053</v>
      </c>
      <c r="D115">
        <f t="shared" si="45"/>
        <v>1.9472197439542008E-12</v>
      </c>
      <c r="E115">
        <f t="shared" si="46"/>
        <v>1.9321769176526432E-9</v>
      </c>
      <c r="F115">
        <f t="shared" si="47"/>
        <v>7.0531696948775819E-7</v>
      </c>
      <c r="G115">
        <f t="shared" si="48"/>
        <v>9.471686044055746E-5</v>
      </c>
      <c r="H115">
        <f t="shared" si="49"/>
        <v>4.6792448773502445E-3</v>
      </c>
      <c r="I115">
        <f t="shared" si="50"/>
        <v>8.5041276620185152E-2</v>
      </c>
      <c r="J115" s="2">
        <f t="shared" si="37"/>
        <v>2.4370712990319416E-12</v>
      </c>
      <c r="K115" s="2">
        <f t="shared" si="38"/>
        <v>1.8539831737695784E-9</v>
      </c>
      <c r="L115" s="2">
        <f t="shared" si="39"/>
        <v>4.5575248694799123E-7</v>
      </c>
      <c r="M115" s="2">
        <f t="shared" si="40"/>
        <v>4.6161557101206821E-5</v>
      </c>
      <c r="N115" s="2">
        <f t="shared" si="41"/>
        <v>1.8707284797740123E-3</v>
      </c>
      <c r="O115" s="2">
        <f t="shared" si="42"/>
        <v>2.9225693369248771E-2</v>
      </c>
      <c r="P115" s="2">
        <f t="shared" si="51"/>
        <v>1.5459734277386574E-10</v>
      </c>
      <c r="Q115" s="2">
        <f t="shared" si="51"/>
        <v>8.5612055363831214E-9</v>
      </c>
      <c r="R115" s="2">
        <f t="shared" si="51"/>
        <v>8.5693189153438903E-7</v>
      </c>
      <c r="S115" s="2">
        <f t="shared" si="51"/>
        <v>6.0910583506675694E-5</v>
      </c>
      <c r="T115" s="2">
        <f t="shared" si="51"/>
        <v>2.0976479003986534E-3</v>
      </c>
      <c r="U115" s="2">
        <f t="shared" si="51"/>
        <v>3.0333904485366769E-2</v>
      </c>
      <c r="V115" s="2">
        <f t="shared" si="55"/>
        <v>1.521602714748338E-10</v>
      </c>
      <c r="W115" s="2">
        <f t="shared" si="56"/>
        <v>6.707222362613543E-9</v>
      </c>
      <c r="X115" s="2">
        <f t="shared" si="57"/>
        <v>4.0117940458639779E-7</v>
      </c>
      <c r="Y115" s="2">
        <f t="shared" si="52"/>
        <v>1.4749026405468873E-5</v>
      </c>
      <c r="Z115" s="2">
        <f t="shared" si="53"/>
        <v>2.2691942062464114E-4</v>
      </c>
      <c r="AA115" s="2">
        <f t="shared" si="54"/>
        <v>1.1082111161179985E-3</v>
      </c>
    </row>
    <row r="116" spans="1:27">
      <c r="A116">
        <f t="shared" si="36"/>
        <v>1.9574338205844308</v>
      </c>
      <c r="B116">
        <v>7.4999999999999902</v>
      </c>
      <c r="C116">
        <f t="shared" si="44"/>
        <v>9.9999999999989875E-2</v>
      </c>
      <c r="D116">
        <f t="shared" si="45"/>
        <v>9.3272139296478475E-13</v>
      </c>
      <c r="E116">
        <f t="shared" si="46"/>
        <v>1.0228532071007525E-9</v>
      </c>
      <c r="F116">
        <f t="shared" si="47"/>
        <v>4.1264843526082693E-7</v>
      </c>
      <c r="G116">
        <f t="shared" si="48"/>
        <v>6.1242457875793833E-5</v>
      </c>
      <c r="H116">
        <f t="shared" si="49"/>
        <v>3.3437249035010727E-3</v>
      </c>
      <c r="I116">
        <f t="shared" si="50"/>
        <v>6.7160510010252292E-2</v>
      </c>
      <c r="J116" s="2">
        <f t="shared" si="37"/>
        <v>1.1673610766556781E-12</v>
      </c>
      <c r="K116" s="2">
        <f t="shared" si="38"/>
        <v>9.8145910857111353E-10</v>
      </c>
      <c r="L116" s="2">
        <f t="shared" si="39"/>
        <v>2.6663976444789509E-7</v>
      </c>
      <c r="M116" s="2">
        <f t="shared" si="40"/>
        <v>2.9847349279761151E-5</v>
      </c>
      <c r="N116" s="2">
        <f t="shared" si="41"/>
        <v>1.3367971904584856E-3</v>
      </c>
      <c r="O116" s="2">
        <f t="shared" si="42"/>
        <v>2.3080703278343176E-2</v>
      </c>
      <c r="P116" s="2">
        <f t="shared" si="51"/>
        <v>7.9636585679621125E-11</v>
      </c>
      <c r="Q116" s="2">
        <f t="shared" si="51"/>
        <v>4.7019801321404203E-9</v>
      </c>
      <c r="R116" s="2">
        <f t="shared" si="51"/>
        <v>5.1155642248214269E-7</v>
      </c>
      <c r="S116" s="2">
        <f t="shared" si="51"/>
        <v>3.9852672117749528E-5</v>
      </c>
      <c r="T116" s="2">
        <f t="shared" si="51"/>
        <v>1.5095949344748074E-3</v>
      </c>
      <c r="U116" s="2">
        <f t="shared" si="51"/>
        <v>2.4053045266103999E-2</v>
      </c>
      <c r="V116" s="2">
        <f t="shared" si="55"/>
        <v>7.8469224602965442E-11</v>
      </c>
      <c r="W116" s="2">
        <f t="shared" si="56"/>
        <v>3.7205210235693066E-9</v>
      </c>
      <c r="X116" s="2">
        <f t="shared" si="57"/>
        <v>2.4491665803424761E-7</v>
      </c>
      <c r="Y116" s="2">
        <f t="shared" si="52"/>
        <v>1.0005322837988378E-5</v>
      </c>
      <c r="Z116" s="2">
        <f t="shared" si="53"/>
        <v>1.7279774401632178E-4</v>
      </c>
      <c r="AA116" s="2">
        <f t="shared" si="54"/>
        <v>9.7234198776082262E-4</v>
      </c>
    </row>
    <row r="117" spans="1:27">
      <c r="A117">
        <f t="shared" si="36"/>
        <v>1.9660951449831161</v>
      </c>
      <c r="B117">
        <v>7.5999999999999899</v>
      </c>
      <c r="C117">
        <f t="shared" si="44"/>
        <v>9.9999999999999645E-2</v>
      </c>
      <c r="D117">
        <f t="shared" si="45"/>
        <v>4.4227713737853468E-13</v>
      </c>
      <c r="E117">
        <f t="shared" si="46"/>
        <v>5.3602532830360925E-10</v>
      </c>
      <c r="F117">
        <f t="shared" si="47"/>
        <v>2.3899105758519407E-7</v>
      </c>
      <c r="G117">
        <f t="shared" si="48"/>
        <v>3.919976909274375E-5</v>
      </c>
      <c r="H117">
        <f t="shared" si="49"/>
        <v>2.3653253408063165E-3</v>
      </c>
      <c r="I117">
        <f t="shared" si="50"/>
        <v>5.2505376679977393E-2</v>
      </c>
      <c r="J117" s="2">
        <f t="shared" si="37"/>
        <v>5.5353840832284905E-13</v>
      </c>
      <c r="K117" s="2">
        <f t="shared" si="38"/>
        <v>5.1433278718417167E-10</v>
      </c>
      <c r="L117" s="2">
        <f t="shared" si="39"/>
        <v>1.5442811326641881E-7</v>
      </c>
      <c r="M117" s="2">
        <f t="shared" si="40"/>
        <v>1.9104543487950969E-5</v>
      </c>
      <c r="N117" s="2">
        <f t="shared" si="41"/>
        <v>9.4564007547372968E-4</v>
      </c>
      <c r="O117" s="2">
        <f t="shared" si="42"/>
        <v>1.8044249805178707E-2</v>
      </c>
      <c r="P117" s="2">
        <f t="shared" si="51"/>
        <v>4.0614423593508872E-11</v>
      </c>
      <c r="Q117" s="2">
        <f t="shared" si="51"/>
        <v>2.5567231920401998E-9</v>
      </c>
      <c r="R117" s="2">
        <f t="shared" si="51"/>
        <v>3.0234154802836448E-7</v>
      </c>
      <c r="S117" s="2">
        <f t="shared" si="51"/>
        <v>2.5815419544149987E-5</v>
      </c>
      <c r="T117" s="2">
        <f t="shared" si="51"/>
        <v>1.0755864518918331E-3</v>
      </c>
      <c r="U117" s="2">
        <f t="shared" si="51"/>
        <v>1.8882908009712346E-2</v>
      </c>
      <c r="V117" s="2">
        <f t="shared" si="55"/>
        <v>4.0060885185186025E-11</v>
      </c>
      <c r="W117" s="2">
        <f t="shared" si="56"/>
        <v>2.042390404856028E-9</v>
      </c>
      <c r="X117" s="2">
        <f t="shared" si="57"/>
        <v>1.4791343476194568E-7</v>
      </c>
      <c r="Y117" s="2">
        <f t="shared" si="52"/>
        <v>6.710876056199018E-6</v>
      </c>
      <c r="Z117" s="2">
        <f t="shared" si="53"/>
        <v>1.2994637641810343E-4</v>
      </c>
      <c r="AA117" s="2">
        <f t="shared" si="54"/>
        <v>8.386582045336391E-4</v>
      </c>
    </row>
    <row r="118" spans="1:27">
      <c r="A118">
        <f t="shared" si="36"/>
        <v>1.9746808222123657</v>
      </c>
      <c r="B118">
        <v>7.6999999999999904</v>
      </c>
      <c r="C118">
        <f t="shared" si="44"/>
        <v>0.10000000000000053</v>
      </c>
      <c r="D118">
        <f t="shared" si="45"/>
        <v>2.0760794354816458E-13</v>
      </c>
      <c r="E118">
        <f t="shared" si="46"/>
        <v>2.7807646652106805E-10</v>
      </c>
      <c r="F118">
        <f t="shared" si="47"/>
        <v>1.370219122288562E-7</v>
      </c>
      <c r="G118">
        <f t="shared" si="48"/>
        <v>2.4838269215744673E-5</v>
      </c>
      <c r="H118">
        <f t="shared" si="49"/>
        <v>1.6563730434047549E-3</v>
      </c>
      <c r="I118">
        <f t="shared" si="50"/>
        <v>4.0635021705004659E-2</v>
      </c>
      <c r="J118" s="2">
        <f t="shared" si="37"/>
        <v>2.5983475272535835E-13</v>
      </c>
      <c r="K118" s="2">
        <f t="shared" si="38"/>
        <v>2.6682292146295188E-10</v>
      </c>
      <c r="L118" s="2">
        <f t="shared" si="39"/>
        <v>8.8539025666749483E-8</v>
      </c>
      <c r="M118" s="2">
        <f t="shared" si="40"/>
        <v>1.2105270142661804E-5</v>
      </c>
      <c r="N118" s="2">
        <f t="shared" si="41"/>
        <v>6.6220604107001028E-4</v>
      </c>
      <c r="O118" s="2">
        <f t="shared" si="42"/>
        <v>1.3964826630099677E-2</v>
      </c>
      <c r="P118" s="2">
        <f t="shared" si="51"/>
        <v>2.0507135987709256E-11</v>
      </c>
      <c r="Q118" s="2">
        <f t="shared" si="51"/>
        <v>1.3763969049105697E-9</v>
      </c>
      <c r="R118" s="2">
        <f t="shared" si="51"/>
        <v>1.7691276835495286E-7</v>
      </c>
      <c r="S118" s="2">
        <f t="shared" si="51"/>
        <v>1.6556097830213059E-5</v>
      </c>
      <c r="T118" s="2">
        <f t="shared" si="51"/>
        <v>7.5873002694877513E-4</v>
      </c>
      <c r="U118" s="2">
        <f t="shared" si="51"/>
        <v>1.4676575784079618E-2</v>
      </c>
      <c r="V118" s="2">
        <f t="shared" si="55"/>
        <v>2.0247301234983899E-11</v>
      </c>
      <c r="W118" s="2">
        <f t="shared" si="56"/>
        <v>1.1095739834476177E-9</v>
      </c>
      <c r="X118" s="2">
        <f t="shared" si="57"/>
        <v>8.8373742688203376E-8</v>
      </c>
      <c r="Y118" s="2">
        <f t="shared" si="52"/>
        <v>4.4508276875512549E-6</v>
      </c>
      <c r="Z118" s="2">
        <f t="shared" si="53"/>
        <v>9.6523985878764853E-5</v>
      </c>
      <c r="AA118" s="2">
        <f t="shared" si="54"/>
        <v>7.1174915397994101E-4</v>
      </c>
    </row>
    <row r="119" spans="1:27">
      <c r="A119">
        <f t="shared" si="36"/>
        <v>1.9831924826807739</v>
      </c>
      <c r="B119">
        <v>7.7999999999999901</v>
      </c>
      <c r="C119">
        <f t="shared" si="44"/>
        <v>9.9999999999999645E-2</v>
      </c>
      <c r="D119">
        <f t="shared" si="45"/>
        <v>9.647208425564216E-14</v>
      </c>
      <c r="E119">
        <f t="shared" si="46"/>
        <v>1.4280761933755581E-10</v>
      </c>
      <c r="F119">
        <f t="shared" si="47"/>
        <v>7.7769018043188541E-8</v>
      </c>
      <c r="G119">
        <f t="shared" si="48"/>
        <v>1.5579996989644282E-5</v>
      </c>
      <c r="H119">
        <f t="shared" si="49"/>
        <v>1.1482425639770947E-3</v>
      </c>
      <c r="I119">
        <f t="shared" si="50"/>
        <v>3.1131886030441088E-2</v>
      </c>
      <c r="J119" s="2">
        <f t="shared" si="37"/>
        <v>1.2074104549689004E-13</v>
      </c>
      <c r="K119" s="2">
        <f t="shared" si="38"/>
        <v>1.3702830259434724E-10</v>
      </c>
      <c r="L119" s="2">
        <f t="shared" si="39"/>
        <v>5.0251766105141972E-8</v>
      </c>
      <c r="M119" s="2">
        <f t="shared" si="40"/>
        <v>7.5931245749583252E-6</v>
      </c>
      <c r="N119" s="2">
        <f t="shared" si="41"/>
        <v>4.5905912650954887E-4</v>
      </c>
      <c r="O119" s="2">
        <f t="shared" si="42"/>
        <v>1.0698933403783252E-2</v>
      </c>
      <c r="P119" s="2">
        <f t="shared" si="51"/>
        <v>1.0251485076757879E-11</v>
      </c>
      <c r="Q119" s="2">
        <f t="shared" si="51"/>
        <v>7.3360235857886328E-10</v>
      </c>
      <c r="R119" s="2">
        <f t="shared" si="51"/>
        <v>1.0248907646353899E-7</v>
      </c>
      <c r="S119" s="2">
        <f t="shared" si="51"/>
        <v>1.0512205342800057E-5</v>
      </c>
      <c r="T119" s="2">
        <f t="shared" si="51"/>
        <v>5.2989067323240676E-4</v>
      </c>
      <c r="U119" s="2">
        <f t="shared" si="51"/>
        <v>1.1293736756636317E-2</v>
      </c>
      <c r="V119" s="2">
        <f t="shared" si="55"/>
        <v>1.0130744031260989E-11</v>
      </c>
      <c r="W119" s="2">
        <f t="shared" si="56"/>
        <v>5.9657405598451606E-10</v>
      </c>
      <c r="X119" s="2">
        <f t="shared" si="57"/>
        <v>5.2237310358397017E-8</v>
      </c>
      <c r="Y119" s="2">
        <f t="shared" si="52"/>
        <v>2.9190807678417321E-6</v>
      </c>
      <c r="Z119" s="2">
        <f t="shared" si="53"/>
        <v>7.083154672285789E-5</v>
      </c>
      <c r="AA119" s="2">
        <f t="shared" si="54"/>
        <v>5.9480335285306413E-4</v>
      </c>
    </row>
    <row r="120" spans="1:27">
      <c r="A120">
        <f t="shared" si="36"/>
        <v>1.9916317012899123</v>
      </c>
      <c r="B120">
        <v>7.8999999999999897</v>
      </c>
      <c r="C120">
        <f t="shared" si="44"/>
        <v>9.9999999999999645E-2</v>
      </c>
      <c r="D120">
        <f t="shared" si="45"/>
        <v>4.4378111694116232E-14</v>
      </c>
      <c r="E120">
        <f t="shared" si="46"/>
        <v>7.2601899764193682E-11</v>
      </c>
      <c r="F120">
        <f t="shared" si="47"/>
        <v>4.3695093113165728E-8</v>
      </c>
      <c r="G120">
        <f t="shared" si="48"/>
        <v>9.6743739718941972E-6</v>
      </c>
      <c r="H120">
        <f t="shared" si="49"/>
        <v>7.8798616380053223E-4</v>
      </c>
      <c r="I120">
        <f t="shared" si="50"/>
        <v>2.3611296248083471E-2</v>
      </c>
      <c r="J120" s="2">
        <f t="shared" si="37"/>
        <v>5.5542073590184495E-14</v>
      </c>
      <c r="K120" s="2">
        <f t="shared" si="38"/>
        <v>6.9663755589237816E-11</v>
      </c>
      <c r="L120" s="2">
        <f t="shared" si="39"/>
        <v>2.8234323311704985E-8</v>
      </c>
      <c r="M120" s="2">
        <f t="shared" si="40"/>
        <v>4.7149384433227799E-6</v>
      </c>
      <c r="N120" s="2">
        <f t="shared" si="41"/>
        <v>3.1503120630102207E-4</v>
      </c>
      <c r="O120" s="2">
        <f t="shared" si="42"/>
        <v>8.114371416117613E-3</v>
      </c>
      <c r="P120" s="2">
        <f t="shared" si="51"/>
        <v>5.0737096615579709E-12</v>
      </c>
      <c r="Q120" s="2">
        <f t="shared" si="51"/>
        <v>3.8711037023973681E-10</v>
      </c>
      <c r="R120" s="2">
        <f t="shared" si="51"/>
        <v>5.878317454045816E-8</v>
      </c>
      <c r="S120" s="2">
        <f t="shared" si="51"/>
        <v>6.6082542293941954E-6</v>
      </c>
      <c r="T120" s="2">
        <f t="shared" si="51"/>
        <v>3.6638892224488006E-4</v>
      </c>
      <c r="U120" s="2">
        <f t="shared" si="51"/>
        <v>8.6041433033276927E-3</v>
      </c>
      <c r="V120" s="2">
        <f t="shared" si="55"/>
        <v>5.0181675879677868E-12</v>
      </c>
      <c r="W120" s="2">
        <f t="shared" si="56"/>
        <v>3.1744661465049902E-10</v>
      </c>
      <c r="X120" s="2">
        <f t="shared" si="57"/>
        <v>3.0548851228753179E-8</v>
      </c>
      <c r="Y120" s="2">
        <f t="shared" si="52"/>
        <v>1.8933157860714155E-6</v>
      </c>
      <c r="Z120" s="2">
        <f t="shared" si="53"/>
        <v>5.1357715943857994E-5</v>
      </c>
      <c r="AA120" s="2">
        <f t="shared" si="54"/>
        <v>4.8977188721007966E-4</v>
      </c>
    </row>
    <row r="121" spans="1:27">
      <c r="A121">
        <f t="shared" si="36"/>
        <v>1.9999999999999993</v>
      </c>
      <c r="B121">
        <v>7.9999999999999902</v>
      </c>
      <c r="C121">
        <f t="shared" si="44"/>
        <v>0.10000000000000053</v>
      </c>
      <c r="D121">
        <f t="shared" si="45"/>
        <v>2.0209084334149136E-14</v>
      </c>
      <c r="E121">
        <f t="shared" si="46"/>
        <v>3.6538881633460817E-11</v>
      </c>
      <c r="F121">
        <f t="shared" si="47"/>
        <v>2.4303531399294508E-8</v>
      </c>
      <c r="G121">
        <f t="shared" si="48"/>
        <v>5.9468780589374829E-6</v>
      </c>
      <c r="H121">
        <f t="shared" si="49"/>
        <v>5.3532090305956207E-4</v>
      </c>
      <c r="I121">
        <f t="shared" si="50"/>
        <v>1.772739364775254E-2</v>
      </c>
      <c r="J121" s="2">
        <f t="shared" si="37"/>
        <v>2.5292974541464637E-14</v>
      </c>
      <c r="K121" s="2">
        <f t="shared" si="38"/>
        <v>3.5060180627296489E-11</v>
      </c>
      <c r="L121" s="2">
        <f t="shared" si="39"/>
        <v>1.5704137793382996E-8</v>
      </c>
      <c r="M121" s="2">
        <f t="shared" si="40"/>
        <v>2.8982923400827716E-6</v>
      </c>
      <c r="N121" s="2">
        <f t="shared" si="41"/>
        <v>2.1401745055474845E-4</v>
      </c>
      <c r="O121" s="2">
        <f t="shared" si="42"/>
        <v>6.0922812024462323E-3</v>
      </c>
      <c r="P121" s="2">
        <f t="shared" si="51"/>
        <v>2.4861166053922115E-12</v>
      </c>
      <c r="Q121" s="2">
        <f t="shared" si="51"/>
        <v>2.0223948360198378E-10</v>
      </c>
      <c r="R121" s="2">
        <f t="shared" si="51"/>
        <v>3.3379939693256606E-8</v>
      </c>
      <c r="S121" s="2">
        <f t="shared" si="51"/>
        <v>4.1127916076621709E-6</v>
      </c>
      <c r="T121" s="2">
        <f t="shared" si="51"/>
        <v>2.5081612181254758E-4</v>
      </c>
      <c r="U121" s="2">
        <f t="shared" si="51"/>
        <v>6.4898500824029648E-3</v>
      </c>
      <c r="V121" s="2">
        <f t="shared" si="55"/>
        <v>2.4608236308507467E-12</v>
      </c>
      <c r="W121" s="2">
        <f t="shared" si="56"/>
        <v>1.6717930297468729E-10</v>
      </c>
      <c r="X121" s="2">
        <f t="shared" si="57"/>
        <v>1.767580189987361E-8</v>
      </c>
      <c r="Y121" s="2">
        <f t="shared" si="52"/>
        <v>1.2144992675793993E-6</v>
      </c>
      <c r="Z121" s="2">
        <f t="shared" si="53"/>
        <v>3.6798671257799124E-5</v>
      </c>
      <c r="AA121" s="2">
        <f t="shared" si="54"/>
        <v>3.9756887995673253E-4</v>
      </c>
    </row>
    <row r="122" spans="1:27">
      <c r="A122">
        <f t="shared" si="36"/>
        <v>2.0165296752181043</v>
      </c>
      <c r="B122">
        <v>8.1999999999999993</v>
      </c>
      <c r="C122">
        <f t="shared" si="44"/>
        <v>0.20000000000000906</v>
      </c>
      <c r="D122">
        <f t="shared" si="45"/>
        <v>4.065732666632308E-15</v>
      </c>
      <c r="E122">
        <f t="shared" si="46"/>
        <v>8.9785525699077096E-12</v>
      </c>
      <c r="F122">
        <f t="shared" si="47"/>
        <v>7.2942284093660319E-9</v>
      </c>
      <c r="G122">
        <f t="shared" si="48"/>
        <v>2.1800070867673182E-6</v>
      </c>
      <c r="H122">
        <f t="shared" si="49"/>
        <v>2.3968561511565753E-4</v>
      </c>
      <c r="I122">
        <f t="shared" si="50"/>
        <v>9.6946370253129625E-3</v>
      </c>
      <c r="J122" s="2">
        <f t="shared" si="37"/>
        <v>5.0885270766950732E-15</v>
      </c>
      <c r="K122" s="2">
        <f t="shared" si="38"/>
        <v>8.6151973131101486E-12</v>
      </c>
      <c r="L122" s="2">
        <f t="shared" si="39"/>
        <v>4.713289034219045E-9</v>
      </c>
      <c r="M122" s="2">
        <f t="shared" si="40"/>
        <v>1.0624562633175557E-6</v>
      </c>
      <c r="N122" s="2">
        <f t="shared" si="41"/>
        <v>9.5824586689065259E-5</v>
      </c>
      <c r="O122" s="2">
        <f t="shared" si="42"/>
        <v>3.3317054998291467E-3</v>
      </c>
      <c r="P122" s="2">
        <f t="shared" si="51"/>
        <v>5.7927451939961426E-13</v>
      </c>
      <c r="Q122" s="2">
        <f t="shared" si="51"/>
        <v>5.3567255637493261E-11</v>
      </c>
      <c r="R122" s="2">
        <f t="shared" si="51"/>
        <v>1.044531968767147E-8</v>
      </c>
      <c r="S122" s="2">
        <f t="shared" si="51"/>
        <v>1.5459939653284649E-6</v>
      </c>
      <c r="T122" s="2">
        <f t="shared" si="51"/>
        <v>1.1406511483967466E-4</v>
      </c>
      <c r="U122" s="2">
        <f t="shared" si="51"/>
        <v>3.5831079225808293E-3</v>
      </c>
      <c r="V122" s="2">
        <f t="shared" si="55"/>
        <v>5.7418599232291918E-13</v>
      </c>
      <c r="W122" s="2">
        <f t="shared" si="56"/>
        <v>4.4952058324383113E-11</v>
      </c>
      <c r="X122" s="2">
        <f t="shared" si="57"/>
        <v>5.7320306534524247E-9</v>
      </c>
      <c r="Y122" s="2">
        <f t="shared" si="52"/>
        <v>4.8353770201090923E-7</v>
      </c>
      <c r="Z122" s="2">
        <f t="shared" si="53"/>
        <v>1.8240528150609403E-5</v>
      </c>
      <c r="AA122" s="2">
        <f t="shared" si="54"/>
        <v>2.5140242275168258E-4</v>
      </c>
    </row>
    <row r="123" spans="1:27">
      <c r="A123">
        <f t="shared" si="36"/>
        <v>2.0327927136297066</v>
      </c>
      <c r="B123">
        <v>8.4</v>
      </c>
      <c r="C123">
        <f t="shared" si="44"/>
        <v>0.20000000000000107</v>
      </c>
      <c r="D123">
        <f t="shared" si="45"/>
        <v>7.8557369924417283E-16</v>
      </c>
      <c r="E123">
        <f t="shared" si="46"/>
        <v>2.1189140565238251E-12</v>
      </c>
      <c r="F123">
        <f t="shared" si="47"/>
        <v>2.1025448428286671E-9</v>
      </c>
      <c r="G123">
        <f t="shared" si="48"/>
        <v>7.6750764549948395E-7</v>
      </c>
      <c r="H123">
        <f t="shared" si="49"/>
        <v>1.0306843262062931E-4</v>
      </c>
      <c r="I123">
        <f t="shared" si="50"/>
        <v>5.0918329969274071E-3</v>
      </c>
      <c r="J123" s="2">
        <f t="shared" si="37"/>
        <v>9.8319623229300701E-16</v>
      </c>
      <c r="K123" s="2">
        <f t="shared" si="38"/>
        <v>2.0331632013447158E-12</v>
      </c>
      <c r="L123" s="2">
        <f t="shared" si="39"/>
        <v>1.3585949048337338E-9</v>
      </c>
      <c r="M123" s="2">
        <f t="shared" si="40"/>
        <v>3.7405534599166774E-7</v>
      </c>
      <c r="N123" s="2">
        <f t="shared" si="41"/>
        <v>4.120601877503491E-5</v>
      </c>
      <c r="O123" s="2">
        <f t="shared" si="42"/>
        <v>1.7498837713861618E-3</v>
      </c>
      <c r="P123" s="2">
        <f t="shared" si="51"/>
        <v>1.2968076910040479E-13</v>
      </c>
      <c r="Q123" s="2">
        <f t="shared" si="51"/>
        <v>1.363204676572839E-11</v>
      </c>
      <c r="R123" s="2">
        <f t="shared" si="51"/>
        <v>3.1404085127296208E-9</v>
      </c>
      <c r="S123" s="2">
        <f t="shared" si="51"/>
        <v>5.5835075118792283E-7</v>
      </c>
      <c r="T123" s="2">
        <f t="shared" si="51"/>
        <v>4.984004852178091E-5</v>
      </c>
      <c r="U123" s="2">
        <f t="shared" si="51"/>
        <v>1.900698949219806E-3</v>
      </c>
      <c r="V123" s="2">
        <f t="shared" si="55"/>
        <v>1.286975728681118E-13</v>
      </c>
      <c r="W123" s="2">
        <f t="shared" si="56"/>
        <v>1.1598883564383673E-11</v>
      </c>
      <c r="X123" s="2">
        <f t="shared" si="57"/>
        <v>1.7818136078958871E-9</v>
      </c>
      <c r="Y123" s="2">
        <f t="shared" si="52"/>
        <v>1.8429540519625508E-7</v>
      </c>
      <c r="Z123" s="2">
        <f t="shared" si="53"/>
        <v>8.6340297467459997E-6</v>
      </c>
      <c r="AA123" s="2">
        <f t="shared" si="54"/>
        <v>1.5081517783364418E-4</v>
      </c>
    </row>
    <row r="124" spans="1:27">
      <c r="A124">
        <f t="shared" si="36"/>
        <v>2.0487996145182676</v>
      </c>
      <c r="B124">
        <v>8.6000000000000192</v>
      </c>
      <c r="C124">
        <f t="shared" si="44"/>
        <v>0.20000000000001883</v>
      </c>
      <c r="D124">
        <f t="shared" si="45"/>
        <v>1.4578038489472804E-16</v>
      </c>
      <c r="E124">
        <f t="shared" si="46"/>
        <v>4.8026882403828325E-13</v>
      </c>
      <c r="F124">
        <f t="shared" si="47"/>
        <v>5.8207000163967932E-10</v>
      </c>
      <c r="G124">
        <f t="shared" si="48"/>
        <v>2.5952043296299897E-7</v>
      </c>
      <c r="H124">
        <f t="shared" si="49"/>
        <v>4.2567036397888204E-5</v>
      </c>
      <c r="I124">
        <f t="shared" si="50"/>
        <v>2.5685072184160004E-3</v>
      </c>
      <c r="J124" s="2">
        <f t="shared" si="37"/>
        <v>1.8245356903957497E-16</v>
      </c>
      <c r="K124" s="2">
        <f t="shared" si="38"/>
        <v>4.6083270663165683E-13</v>
      </c>
      <c r="L124" s="2">
        <f t="shared" si="39"/>
        <v>3.7611437453116531E-10</v>
      </c>
      <c r="M124" s="2">
        <f t="shared" si="40"/>
        <v>1.2648083170651264E-7</v>
      </c>
      <c r="N124" s="2">
        <f t="shared" si="41"/>
        <v>1.7017995291197491E-5</v>
      </c>
      <c r="O124" s="2">
        <f t="shared" si="42"/>
        <v>8.8270552096004833E-4</v>
      </c>
      <c r="P124" s="2">
        <f t="shared" si="51"/>
        <v>2.7892982233857346E-14</v>
      </c>
      <c r="Q124" s="2">
        <f t="shared" si="51"/>
        <v>3.3331200664587356E-12</v>
      </c>
      <c r="R124" s="2">
        <f t="shared" si="51"/>
        <v>9.0714931325720393E-10</v>
      </c>
      <c r="S124" s="2">
        <f t="shared" si="51"/>
        <v>1.9374684355928308E-7</v>
      </c>
      <c r="T124" s="2">
        <f t="shared" si="51"/>
        <v>2.092340163268982E-5</v>
      </c>
      <c r="U124" s="2">
        <f t="shared" si="51"/>
        <v>9.6871271622872665E-4</v>
      </c>
      <c r="V124" s="2">
        <f t="shared" si="55"/>
        <v>2.7710528664817771E-14</v>
      </c>
      <c r="W124" s="2">
        <f t="shared" si="56"/>
        <v>2.8722873598270787E-12</v>
      </c>
      <c r="X124" s="2">
        <f t="shared" si="57"/>
        <v>5.3103493872603862E-10</v>
      </c>
      <c r="Y124" s="2">
        <f t="shared" si="52"/>
        <v>6.7266011852770433E-8</v>
      </c>
      <c r="Z124" s="2">
        <f t="shared" si="53"/>
        <v>3.9054063414923285E-6</v>
      </c>
      <c r="AA124" s="2">
        <f t="shared" si="54"/>
        <v>8.6007195268678321E-5</v>
      </c>
    </row>
    <row r="125" spans="1:27">
      <c r="A125">
        <f t="shared" si="36"/>
        <v>2.0645602309127362</v>
      </c>
      <c r="B125">
        <v>8.8000000000000291</v>
      </c>
      <c r="C125">
        <f t="shared" si="44"/>
        <v>0.20000000000000995</v>
      </c>
      <c r="D125">
        <f t="shared" si="45"/>
        <v>2.5982613990593442E-17</v>
      </c>
      <c r="E125">
        <f t="shared" si="46"/>
        <v>1.0455072315609333E-13</v>
      </c>
      <c r="F125">
        <f t="shared" si="47"/>
        <v>1.547664279168813E-10</v>
      </c>
      <c r="G125">
        <f t="shared" si="48"/>
        <v>8.4281449274065411E-8</v>
      </c>
      <c r="H125">
        <f t="shared" si="49"/>
        <v>1.688467668761895E-5</v>
      </c>
      <c r="I125">
        <f t="shared" si="50"/>
        <v>1.2443971885619273E-3</v>
      </c>
      <c r="J125" s="2">
        <f t="shared" si="37"/>
        <v>3.2518919873786156E-17</v>
      </c>
      <c r="K125" s="2">
        <f t="shared" si="38"/>
        <v>1.0031963417321248E-13</v>
      </c>
      <c r="L125" s="2">
        <f t="shared" si="39"/>
        <v>1.0000494454344745E-10</v>
      </c>
      <c r="M125" s="2">
        <f t="shared" si="40"/>
        <v>4.1075716774616718E-8</v>
      </c>
      <c r="N125" s="2">
        <f t="shared" si="41"/>
        <v>6.7503724167545476E-6</v>
      </c>
      <c r="O125" s="2">
        <f t="shared" si="42"/>
        <v>4.2765551162755996E-4</v>
      </c>
      <c r="P125" s="2">
        <f t="shared" si="51"/>
        <v>5.7642464877389262E-15</v>
      </c>
      <c r="Q125" s="2">
        <f t="shared" si="51"/>
        <v>7.8301317546335617E-13</v>
      </c>
      <c r="R125" s="2">
        <f t="shared" si="51"/>
        <v>2.517674765707062E-10</v>
      </c>
      <c r="S125" s="2">
        <f t="shared" si="51"/>
        <v>6.4593733557256875E-8</v>
      </c>
      <c r="T125" s="2">
        <f t="shared" si="51"/>
        <v>8.4394539429928516E-6</v>
      </c>
      <c r="U125" s="2">
        <f t="shared" si="51"/>
        <v>4.7435653447703224E-4</v>
      </c>
      <c r="V125" s="2">
        <f t="shared" si="55"/>
        <v>5.7317275678651398E-15</v>
      </c>
      <c r="W125" s="2">
        <f t="shared" si="56"/>
        <v>6.826935412901437E-13</v>
      </c>
      <c r="X125" s="2">
        <f t="shared" si="57"/>
        <v>1.5176253202725874E-10</v>
      </c>
      <c r="Y125" s="2">
        <f t="shared" si="52"/>
        <v>2.3518016782640157E-8</v>
      </c>
      <c r="Z125" s="2">
        <f t="shared" si="53"/>
        <v>1.689081526238304E-6</v>
      </c>
      <c r="AA125" s="2">
        <f t="shared" si="54"/>
        <v>4.6701022849472272E-5</v>
      </c>
    </row>
    <row r="126" spans="1:27">
      <c r="A126">
        <f t="shared" si="36"/>
        <v>2.0800838230519072</v>
      </c>
      <c r="B126">
        <v>9.0000000000000409</v>
      </c>
      <c r="C126">
        <f t="shared" si="44"/>
        <v>0.20000000000001172</v>
      </c>
      <c r="D126">
        <f t="shared" si="45"/>
        <v>4.4477997049774533E-18</v>
      </c>
      <c r="E126">
        <f t="shared" si="46"/>
        <v>2.1859907397915803E-14</v>
      </c>
      <c r="F126">
        <f t="shared" si="47"/>
        <v>3.9523639751515329E-11</v>
      </c>
      <c r="G126">
        <f t="shared" si="48"/>
        <v>2.6288818288180987E-8</v>
      </c>
      <c r="H126">
        <f t="shared" si="49"/>
        <v>6.4326617438782445E-6</v>
      </c>
      <c r="I126">
        <f t="shared" si="50"/>
        <v>5.7904975681055508E-4</v>
      </c>
      <c r="J126" s="2">
        <f t="shared" si="37"/>
        <v>5.5667086565337529E-18</v>
      </c>
      <c r="K126" s="2">
        <f t="shared" si="38"/>
        <v>2.0975253417856493E-14</v>
      </c>
      <c r="L126" s="2">
        <f t="shared" si="39"/>
        <v>2.5538868181594546E-11</v>
      </c>
      <c r="M126" s="2">
        <f t="shared" si="40"/>
        <v>1.281221506803118E-8</v>
      </c>
      <c r="N126" s="2">
        <f t="shared" si="41"/>
        <v>2.5717319440311608E-6</v>
      </c>
      <c r="O126" s="2">
        <f t="shared" si="42"/>
        <v>1.9899901919001212E-4</v>
      </c>
      <c r="P126" s="2">
        <f t="shared" si="51"/>
        <v>1.1445067483482867E-15</v>
      </c>
      <c r="Q126" s="2">
        <f t="shared" si="51"/>
        <v>1.7673208544389581E-13</v>
      </c>
      <c r="R126" s="2">
        <f t="shared" si="51"/>
        <v>6.7134954465838739E-11</v>
      </c>
      <c r="S126" s="2">
        <f t="shared" si="51"/>
        <v>2.0690660768464587E-8</v>
      </c>
      <c r="T126" s="2">
        <f t="shared" si="51"/>
        <v>3.2705788503898319E-6</v>
      </c>
      <c r="U126" s="2">
        <f t="shared" si="51"/>
        <v>2.231736904706276E-4</v>
      </c>
      <c r="V126" s="2">
        <f t="shared" si="55"/>
        <v>1.1389400396917529E-15</v>
      </c>
      <c r="W126" s="2">
        <f t="shared" si="56"/>
        <v>1.5575683202603933E-13</v>
      </c>
      <c r="X126" s="2">
        <f t="shared" si="57"/>
        <v>4.1596086284244196E-11</v>
      </c>
      <c r="Y126" s="2">
        <f t="shared" si="52"/>
        <v>7.8784457004334072E-9</v>
      </c>
      <c r="Z126" s="2">
        <f t="shared" si="53"/>
        <v>6.9884690635867111E-7</v>
      </c>
      <c r="AA126" s="2">
        <f t="shared" si="54"/>
        <v>2.4174671280615474E-5</v>
      </c>
    </row>
    <row r="127" spans="1:27">
      <c r="A127">
        <f t="shared" si="36"/>
        <v>2.0953791063432976</v>
      </c>
      <c r="B127">
        <v>9.2000000000000401</v>
      </c>
      <c r="C127">
        <f t="shared" si="44"/>
        <v>0.19999999999999929</v>
      </c>
      <c r="D127">
        <f t="shared" si="45"/>
        <v>7.3129534657959517E-19</v>
      </c>
      <c r="E127">
        <f t="shared" si="46"/>
        <v>4.3899017704089537E-15</v>
      </c>
      <c r="F127">
        <f t="shared" si="47"/>
        <v>9.6944307592651203E-12</v>
      </c>
      <c r="G127">
        <f t="shared" si="48"/>
        <v>7.875812020510721E-9</v>
      </c>
      <c r="H127">
        <f t="shared" si="49"/>
        <v>2.3538234690752611E-6</v>
      </c>
      <c r="I127">
        <f t="shared" si="50"/>
        <v>2.5879623487628367E-4</v>
      </c>
      <c r="J127" s="2">
        <f t="shared" si="37"/>
        <v>9.1526336757741209E-19</v>
      </c>
      <c r="K127" s="2">
        <f t="shared" si="38"/>
        <v>4.2122457537310436E-15</v>
      </c>
      <c r="L127" s="2">
        <f t="shared" si="39"/>
        <v>6.2642203707206663E-12</v>
      </c>
      <c r="M127" s="2">
        <f t="shared" si="40"/>
        <v>3.8383846826441216E-9</v>
      </c>
      <c r="N127" s="2">
        <f t="shared" si="41"/>
        <v>9.4104170980106634E-7</v>
      </c>
      <c r="O127" s="2">
        <f t="shared" si="42"/>
        <v>8.893915644506095E-5</v>
      </c>
      <c r="P127" s="2">
        <f t="shared" si="51"/>
        <v>2.183345134112503E-16</v>
      </c>
      <c r="Q127" s="2">
        <f t="shared" si="51"/>
        <v>3.8325687598619884E-14</v>
      </c>
      <c r="R127" s="2">
        <f t="shared" si="51"/>
        <v>1.7199902737791722E-11</v>
      </c>
      <c r="S127" s="2">
        <f t="shared" si="51"/>
        <v>6.3677580514657692E-9</v>
      </c>
      <c r="T127" s="2">
        <f t="shared" si="51"/>
        <v>1.2177639724223929E-6</v>
      </c>
      <c r="U127" s="2">
        <f t="shared" si="51"/>
        <v>1.0088098717641528E-4</v>
      </c>
      <c r="V127" s="2">
        <f t="shared" si="55"/>
        <v>2.174192500436729E-16</v>
      </c>
      <c r="W127" s="2">
        <f t="shared" si="56"/>
        <v>3.411344184488884E-14</v>
      </c>
      <c r="X127" s="2">
        <f t="shared" si="57"/>
        <v>1.0935682367071056E-11</v>
      </c>
      <c r="Y127" s="2">
        <f t="shared" si="52"/>
        <v>2.5293733688216476E-9</v>
      </c>
      <c r="Z127" s="2">
        <f t="shared" si="53"/>
        <v>2.7672226262132652E-7</v>
      </c>
      <c r="AA127" s="2">
        <f t="shared" si="54"/>
        <v>1.1941830731354325E-5</v>
      </c>
    </row>
    <row r="128" spans="1:27">
      <c r="A128">
        <f t="shared" si="36"/>
        <v>2.1104542944901539</v>
      </c>
      <c r="B128">
        <v>9.4000000000000501</v>
      </c>
      <c r="C128">
        <f t="shared" si="44"/>
        <v>0.20000000000000995</v>
      </c>
      <c r="D128">
        <f t="shared" si="45"/>
        <v>1.1548664310790208E-19</v>
      </c>
      <c r="E128">
        <f t="shared" si="46"/>
        <v>8.4674501139313084E-16</v>
      </c>
      <c r="F128">
        <f t="shared" si="47"/>
        <v>2.283910355780319E-12</v>
      </c>
      <c r="G128">
        <f t="shared" si="48"/>
        <v>2.2662664987494071E-9</v>
      </c>
      <c r="H128">
        <f t="shared" si="49"/>
        <v>8.2727218421154923E-7</v>
      </c>
      <c r="I128">
        <f t="shared" si="50"/>
        <v>1.1109419935724988E-4</v>
      </c>
      <c r="J128" s="2">
        <f t="shared" si="37"/>
        <v>1.445389942319899E-19</v>
      </c>
      <c r="K128" s="2">
        <f t="shared" si="38"/>
        <v>8.1247787883905059E-16</v>
      </c>
      <c r="L128" s="2">
        <f t="shared" si="39"/>
        <v>1.4757872979706016E-12</v>
      </c>
      <c r="M128" s="2">
        <f t="shared" si="40"/>
        <v>1.104495967264739E-9</v>
      </c>
      <c r="N128" s="2">
        <f t="shared" si="41"/>
        <v>3.3073747497604179E-7</v>
      </c>
      <c r="O128" s="2">
        <f t="shared" si="42"/>
        <v>3.817916586575003E-5</v>
      </c>
      <c r="P128" s="2">
        <f t="shared" si="51"/>
        <v>4.0017932576958482E-17</v>
      </c>
      <c r="Q128" s="2">
        <f t="shared" si="51"/>
        <v>7.9853274375210231E-15</v>
      </c>
      <c r="R128" s="2">
        <f t="shared" si="51"/>
        <v>4.2338113628130512E-12</v>
      </c>
      <c r="S128" s="2">
        <f t="shared" si="51"/>
        <v>1.8828987523933613E-9</v>
      </c>
      <c r="T128" s="2">
        <f t="shared" si="51"/>
        <v>4.3564209642382059E-7</v>
      </c>
      <c r="U128" s="2">
        <f t="shared" si="51"/>
        <v>4.3813088861467848E-5</v>
      </c>
      <c r="V128" s="2">
        <f t="shared" si="55"/>
        <v>3.9873393582726489E-17</v>
      </c>
      <c r="W128" s="2">
        <f t="shared" si="56"/>
        <v>7.1728495586819719E-15</v>
      </c>
      <c r="X128" s="2">
        <f t="shared" si="57"/>
        <v>2.7580240648424494E-12</v>
      </c>
      <c r="Y128" s="2">
        <f t="shared" si="52"/>
        <v>7.7840278512862226E-10</v>
      </c>
      <c r="Z128" s="2">
        <f t="shared" si="53"/>
        <v>1.0490462144777881E-7</v>
      </c>
      <c r="AA128" s="2">
        <f t="shared" si="54"/>
        <v>5.6339229957178181E-6</v>
      </c>
    </row>
    <row r="129" spans="1:27">
      <c r="A129">
        <f t="shared" si="36"/>
        <v>2.1253171383652263</v>
      </c>
      <c r="B129">
        <v>9.60000000000006</v>
      </c>
      <c r="C129">
        <f t="shared" si="44"/>
        <v>0.20000000000000995</v>
      </c>
      <c r="D129">
        <f t="shared" si="45"/>
        <v>1.7517326648665001E-20</v>
      </c>
      <c r="E129">
        <f t="shared" si="46"/>
        <v>1.5687278752131856E-16</v>
      </c>
      <c r="F129">
        <f t="shared" si="47"/>
        <v>5.168123903697995E-13</v>
      </c>
      <c r="G129">
        <f t="shared" si="48"/>
        <v>6.2635960081804014E-10</v>
      </c>
      <c r="H129">
        <f t="shared" si="49"/>
        <v>2.7926729489052361E-7</v>
      </c>
      <c r="I129">
        <f t="shared" si="50"/>
        <v>4.5805954354430538E-5</v>
      </c>
      <c r="J129" s="2">
        <f t="shared" si="37"/>
        <v>2.1924065911809572E-20</v>
      </c>
      <c r="K129" s="2">
        <f t="shared" si="38"/>
        <v>1.5052426402039263E-16</v>
      </c>
      <c r="L129" s="2">
        <f t="shared" si="39"/>
        <v>3.3394706548409554E-13</v>
      </c>
      <c r="M129" s="2">
        <f t="shared" si="40"/>
        <v>3.0526491634714595E-10</v>
      </c>
      <c r="N129" s="2">
        <f t="shared" si="41"/>
        <v>1.1164905785332457E-7</v>
      </c>
      <c r="O129" s="2">
        <f t="shared" si="42"/>
        <v>1.5741894167786283E-5</v>
      </c>
      <c r="P129" s="2">
        <f t="shared" si="51"/>
        <v>7.0471761061354662E-18</v>
      </c>
      <c r="Q129" s="2">
        <f t="shared" si="51"/>
        <v>1.5985407933407265E-15</v>
      </c>
      <c r="R129" s="2">
        <f t="shared" si="51"/>
        <v>1.0013023558478052E-12</v>
      </c>
      <c r="S129" s="2">
        <f t="shared" si="51"/>
        <v>5.3492833434908771E-10</v>
      </c>
      <c r="T129" s="2">
        <f t="shared" si="51"/>
        <v>1.4973550031653872E-7</v>
      </c>
      <c r="U129" s="2">
        <f t="shared" si="51"/>
        <v>1.8282123658003534E-5</v>
      </c>
      <c r="V129" s="2">
        <f t="shared" si="55"/>
        <v>7.0252520402236565E-18</v>
      </c>
      <c r="W129" s="2">
        <f t="shared" si="56"/>
        <v>1.4480165293203339E-15</v>
      </c>
      <c r="X129" s="2">
        <f t="shared" si="57"/>
        <v>6.6735529036370958E-13</v>
      </c>
      <c r="Y129" s="2">
        <f t="shared" si="52"/>
        <v>2.2966341800194176E-10</v>
      </c>
      <c r="Z129" s="2">
        <f t="shared" si="53"/>
        <v>3.8086442463214158E-8</v>
      </c>
      <c r="AA129" s="2">
        <f t="shared" si="54"/>
        <v>2.5402294902172511E-6</v>
      </c>
    </row>
    <row r="130" spans="1:27">
      <c r="A130">
        <f t="shared" si="36"/>
        <v>2.1399749611301639</v>
      </c>
      <c r="B130">
        <v>9.80000000000007</v>
      </c>
      <c r="C130">
        <f t="shared" si="44"/>
        <v>0.20000000000000995</v>
      </c>
      <c r="D130">
        <f t="shared" si="45"/>
        <v>2.5521513669385543E-21</v>
      </c>
      <c r="E130">
        <f t="shared" si="46"/>
        <v>2.7915480673720844E-17</v>
      </c>
      <c r="F130">
        <f t="shared" si="47"/>
        <v>1.1232833204327356E-13</v>
      </c>
      <c r="G130">
        <f t="shared" si="48"/>
        <v>1.6627962178936197E-10</v>
      </c>
      <c r="H130">
        <f t="shared" si="49"/>
        <v>9.0551211252856407E-8</v>
      </c>
      <c r="I130">
        <f t="shared" si="50"/>
        <v>1.8140740801751979E-5</v>
      </c>
      <c r="J130" s="2">
        <f t="shared" si="37"/>
        <v>3.1941823034932101E-21</v>
      </c>
      <c r="K130" s="2">
        <f t="shared" si="38"/>
        <v>2.6785762206311854E-17</v>
      </c>
      <c r="L130" s="2">
        <f t="shared" si="39"/>
        <v>7.2582851254268893E-14</v>
      </c>
      <c r="M130" s="2">
        <f t="shared" si="40"/>
        <v>8.1038647399148637E-11</v>
      </c>
      <c r="N130" s="2">
        <f t="shared" si="41"/>
        <v>3.6201723613293183E-8</v>
      </c>
      <c r="O130" s="2">
        <f t="shared" si="42"/>
        <v>6.2343340696884891E-6</v>
      </c>
      <c r="P130" s="2">
        <f t="shared" si="51"/>
        <v>1.1923501797358184E-18</v>
      </c>
      <c r="Q130" s="2">
        <f t="shared" si="51"/>
        <v>3.0745597599099863E-16</v>
      </c>
      <c r="R130" s="2">
        <f t="shared" si="51"/>
        <v>2.2752398860443693E-13</v>
      </c>
      <c r="S130" s="2">
        <f t="shared" si="51"/>
        <v>1.4601331394686355E-10</v>
      </c>
      <c r="T130" s="2">
        <f t="shared" si="51"/>
        <v>4.9447909703657276E-8</v>
      </c>
      <c r="U130" s="2">
        <f t="shared" si="51"/>
        <v>7.3295554135533006E-6</v>
      </c>
      <c r="V130" s="2">
        <f t="shared" si="55"/>
        <v>1.1891559974323253E-18</v>
      </c>
      <c r="W130" s="2">
        <f t="shared" si="56"/>
        <v>2.8067021378468675E-16</v>
      </c>
      <c r="X130" s="2">
        <f t="shared" si="57"/>
        <v>1.5494113735016802E-13</v>
      </c>
      <c r="Y130" s="2">
        <f t="shared" si="52"/>
        <v>6.4974666547714917E-11</v>
      </c>
      <c r="Z130" s="2">
        <f t="shared" si="53"/>
        <v>1.3246186090364093E-8</v>
      </c>
      <c r="AA130" s="2">
        <f t="shared" si="54"/>
        <v>1.0952213438648115E-6</v>
      </c>
    </row>
    <row r="131" spans="1:27">
      <c r="A131">
        <f t="shared" si="36"/>
        <v>2.1544346900318909</v>
      </c>
      <c r="B131">
        <v>10.000000000000099</v>
      </c>
      <c r="C131">
        <f t="shared" si="44"/>
        <v>0.20000000000002949</v>
      </c>
      <c r="D131">
        <f t="shared" si="45"/>
        <v>3.5715163064817448E-22</v>
      </c>
      <c r="E131">
        <f t="shared" si="46"/>
        <v>4.7714482222283789E-18</v>
      </c>
      <c r="F131">
        <f t="shared" si="47"/>
        <v>2.3450565045711069E-14</v>
      </c>
      <c r="G131">
        <f t="shared" si="48"/>
        <v>4.2399616245610618E-11</v>
      </c>
      <c r="H131">
        <f t="shared" si="49"/>
        <v>2.8201749990062503E-8</v>
      </c>
      <c r="I131">
        <f t="shared" si="50"/>
        <v>6.9007406983015394E-6</v>
      </c>
      <c r="J131" s="2">
        <f t="shared" si="37"/>
        <v>4.469983375823838E-22</v>
      </c>
      <c r="K131" s="2">
        <f t="shared" si="38"/>
        <v>4.5783513081561946E-18</v>
      </c>
      <c r="L131" s="2">
        <f t="shared" si="39"/>
        <v>1.5152979160107891E-14</v>
      </c>
      <c r="M131" s="2">
        <f t="shared" si="40"/>
        <v>2.0664032752852206E-11</v>
      </c>
      <c r="N131" s="2">
        <f t="shared" si="41"/>
        <v>1.1274857005507267E-8</v>
      </c>
      <c r="O131" s="2">
        <f t="shared" si="42"/>
        <v>2.3715416758147129E-6</v>
      </c>
      <c r="P131" s="2">
        <f t="shared" si="51"/>
        <v>1.9382988551921337E-19</v>
      </c>
      <c r="Q131" s="2">
        <f t="shared" si="51"/>
        <v>5.6815963344512901E-17</v>
      </c>
      <c r="R131" s="2">
        <f t="shared" si="51"/>
        <v>4.967265433016665E-14</v>
      </c>
      <c r="S131" s="2">
        <f t="shared" si="51"/>
        <v>3.8292836207432754E-11</v>
      </c>
      <c r="T131" s="2">
        <f t="shared" si="51"/>
        <v>1.5689146478071833E-8</v>
      </c>
      <c r="U131" s="2">
        <f t="shared" si="51"/>
        <v>2.8232988013666737E-6</v>
      </c>
      <c r="V131" s="2">
        <f t="shared" si="55"/>
        <v>1.93382887181631E-19</v>
      </c>
      <c r="W131" s="2">
        <f t="shared" si="56"/>
        <v>5.2237612036356707E-17</v>
      </c>
      <c r="X131" s="2">
        <f t="shared" si="57"/>
        <v>3.4519675170058762E-14</v>
      </c>
      <c r="Y131" s="2">
        <f t="shared" si="52"/>
        <v>1.7628803454580549E-11</v>
      </c>
      <c r="Z131" s="2">
        <f t="shared" si="53"/>
        <v>4.4142894725645668E-9</v>
      </c>
      <c r="AA131" s="2">
        <f t="shared" si="54"/>
        <v>4.5175712555196083E-7</v>
      </c>
    </row>
    <row r="132" spans="1:27">
      <c r="A132">
        <f t="shared" si="36"/>
        <v>2.1687028852502039</v>
      </c>
      <c r="B132">
        <v>10.200000000000101</v>
      </c>
      <c r="C132">
        <f t="shared" si="44"/>
        <v>0.20000000000000107</v>
      </c>
      <c r="D132">
        <f t="shared" si="45"/>
        <v>4.8007736684411824E-23</v>
      </c>
      <c r="E132">
        <f t="shared" si="46"/>
        <v>7.8337138968206801E-19</v>
      </c>
      <c r="F132">
        <f t="shared" si="47"/>
        <v>4.7025096857757122E-15</v>
      </c>
      <c r="G132">
        <f t="shared" si="48"/>
        <v>1.0384777821413969E-11</v>
      </c>
      <c r="H132">
        <f t="shared" si="49"/>
        <v>8.4366539951882493E-9</v>
      </c>
      <c r="I132">
        <f t="shared" si="50"/>
        <v>2.5214408524005302E-6</v>
      </c>
      <c r="J132" s="2">
        <f t="shared" si="37"/>
        <v>6.0084783737594817E-23</v>
      </c>
      <c r="K132" s="2">
        <f t="shared" si="38"/>
        <v>7.5166893984401839E-19</v>
      </c>
      <c r="L132" s="2">
        <f t="shared" si="39"/>
        <v>3.0386061542596925E-15</v>
      </c>
      <c r="M132" s="2">
        <f t="shared" si="40"/>
        <v>5.0611634735021167E-12</v>
      </c>
      <c r="N132" s="2">
        <f t="shared" si="41"/>
        <v>3.3729136466427589E-9</v>
      </c>
      <c r="O132" s="2">
        <f t="shared" si="42"/>
        <v>8.6653046767014427E-7</v>
      </c>
      <c r="P132" s="2">
        <f t="shared" si="51"/>
        <v>3.0273726126239711E-20</v>
      </c>
      <c r="Q132" s="2">
        <f t="shared" si="51"/>
        <v>1.0087557690520471E-17</v>
      </c>
      <c r="R132" s="2">
        <f t="shared" si="51"/>
        <v>1.041923332894148E-14</v>
      </c>
      <c r="S132" s="2">
        <f t="shared" si="51"/>
        <v>9.6487450477738514E-12</v>
      </c>
      <c r="T132" s="2">
        <f t="shared" si="51"/>
        <v>4.7827636364747628E-9</v>
      </c>
      <c r="U132" s="2">
        <f t="shared" si="51"/>
        <v>1.0448748494317135E-6</v>
      </c>
      <c r="V132" s="2">
        <f t="shared" si="55"/>
        <v>3.0213641342502114E-20</v>
      </c>
      <c r="W132" s="2">
        <f t="shared" si="56"/>
        <v>9.3358887506764516E-18</v>
      </c>
      <c r="X132" s="2">
        <f t="shared" si="57"/>
        <v>7.3806271746817868E-15</v>
      </c>
      <c r="Y132" s="2">
        <f t="shared" si="52"/>
        <v>4.5875815742717347E-12</v>
      </c>
      <c r="Z132" s="2">
        <f t="shared" si="53"/>
        <v>1.409849989832004E-9</v>
      </c>
      <c r="AA132" s="2">
        <f t="shared" si="54"/>
        <v>1.7834438176156923E-7</v>
      </c>
    </row>
    <row r="133" spans="1:27">
      <c r="A133">
        <f t="shared" ref="A133:A151" si="58">POWER(B133,1/3)</f>
        <v>2.182785766122219</v>
      </c>
      <c r="B133">
        <v>10.4000000000001</v>
      </c>
      <c r="C133">
        <f t="shared" si="44"/>
        <v>0.19999999999999929</v>
      </c>
      <c r="D133">
        <f t="shared" si="45"/>
        <v>6.1985015007823328E-24</v>
      </c>
      <c r="E133">
        <f t="shared" si="46"/>
        <v>1.2353843107253041E-19</v>
      </c>
      <c r="F133">
        <f t="shared" si="47"/>
        <v>9.0578050769272839E-16</v>
      </c>
      <c r="G133">
        <f t="shared" si="48"/>
        <v>2.4431457566899223E-12</v>
      </c>
      <c r="H133">
        <f t="shared" si="49"/>
        <v>2.4242717609013567E-9</v>
      </c>
      <c r="I133">
        <f t="shared" si="50"/>
        <v>8.8495002501694275E-7</v>
      </c>
      <c r="J133" s="2">
        <f t="shared" ref="J133:J151" si="59">D133/D$3</f>
        <v>7.7578250484904396E-24</v>
      </c>
      <c r="K133" s="2">
        <f t="shared" ref="K133:K151" si="60">E133/E$3</f>
        <v>1.185389238582859E-19</v>
      </c>
      <c r="L133" s="2">
        <f t="shared" ref="L133:L151" si="61">F133/F$3</f>
        <v>5.8528539205540838E-16</v>
      </c>
      <c r="M133" s="2">
        <f t="shared" ref="M133:M151" si="62">G133/G$3</f>
        <v>1.1907004922823773E-12</v>
      </c>
      <c r="N133" s="2">
        <f t="shared" ref="N133:N151" si="63">H133/H$3</f>
        <v>9.6920643067481935E-10</v>
      </c>
      <c r="O133" s="2">
        <f t="shared" ref="O133:O151" si="64">I133/I$3</f>
        <v>3.0412617385514842E-7</v>
      </c>
      <c r="P133" s="2">
        <f t="shared" ref="P133:U151" si="65">_xlfn.NORM.DIST($B133,P$3,1,FALSE)</f>
        <v>4.5429633890513049E-21</v>
      </c>
      <c r="Q133" s="2">
        <f t="shared" si="65"/>
        <v>1.7207980643941223E-18</v>
      </c>
      <c r="R133" s="2">
        <f t="shared" si="65"/>
        <v>2.0998215112797493E-15</v>
      </c>
      <c r="S133" s="2">
        <f t="shared" si="65"/>
        <v>2.3358897915149739E-12</v>
      </c>
      <c r="T133" s="2">
        <f t="shared" si="65"/>
        <v>1.4008342135013866E-9</v>
      </c>
      <c r="U133" s="2">
        <f t="shared" si="65"/>
        <v>3.7153516774117775E-7</v>
      </c>
      <c r="V133" s="2">
        <f t="shared" si="55"/>
        <v>4.5352055640028144E-21</v>
      </c>
      <c r="W133" s="2">
        <f t="shared" si="56"/>
        <v>1.6022591405358364E-18</v>
      </c>
      <c r="X133" s="2">
        <f t="shared" si="57"/>
        <v>1.5145361192243409E-15</v>
      </c>
      <c r="Y133" s="2">
        <f t="shared" si="52"/>
        <v>1.1451892992325966E-12</v>
      </c>
      <c r="Z133" s="2">
        <f t="shared" si="53"/>
        <v>4.3162778282656727E-10</v>
      </c>
      <c r="AA133" s="2">
        <f t="shared" si="54"/>
        <v>6.7408993886029331E-8</v>
      </c>
    </row>
    <row r="134" spans="1:27">
      <c r="A134">
        <f t="shared" si="58"/>
        <v>2.1966892350277485</v>
      </c>
      <c r="B134">
        <v>10.600000000000099</v>
      </c>
      <c r="C134">
        <f t="shared" ref="C134:C151" si="66">B134-B133</f>
        <v>0.19999999999999929</v>
      </c>
      <c r="D134">
        <f t="shared" ref="D134:D151" si="67">_xlfn.NORM.DIST($B134,J$2,1,FALSE)*$A134^2</f>
        <v>7.687467911863887E-25</v>
      </c>
      <c r="E134">
        <f t="shared" ref="E134:E151" si="68">_xlfn.NORM.DIST($B134,K$2,1,FALSE)*$A134^2</f>
        <v>1.8713610382835855E-20</v>
      </c>
      <c r="F134">
        <f t="shared" ref="F134:F151" si="69">_xlfn.NORM.DIST($B134,L$2,1,FALSE)*$A134^2</f>
        <v>1.6758585851724142E-16</v>
      </c>
      <c r="G134">
        <f t="shared" ref="G134:G151" si="70">_xlfn.NORM.DIST($B134,M$2,1,FALSE)*$A134^2</f>
        <v>5.5210626075414032E-13</v>
      </c>
      <c r="H134">
        <f t="shared" ref="H134:H151" si="71">_xlfn.NORM.DIST($B134,N$2,1,FALSE)*$A134^2</f>
        <v>6.6913460965529616E-10</v>
      </c>
      <c r="I134">
        <f t="shared" ref="I134:I151" si="72">_xlfn.NORM.DIST($B134,O$2,1,FALSE)*$A134^2</f>
        <v>2.9833886494597536E-7</v>
      </c>
      <c r="J134" s="2">
        <f t="shared" si="59"/>
        <v>9.6213626984839872E-25</v>
      </c>
      <c r="K134" s="2">
        <f t="shared" si="60"/>
        <v>1.795628467211334E-20</v>
      </c>
      <c r="L134" s="2">
        <f t="shared" si="61"/>
        <v>1.082884364061407E-16</v>
      </c>
      <c r="M134" s="2">
        <f t="shared" si="62"/>
        <v>2.6907653572122591E-13</v>
      </c>
      <c r="N134" s="2">
        <f t="shared" si="63"/>
        <v>2.6751520894830348E-10</v>
      </c>
      <c r="O134" s="2">
        <f t="shared" si="64"/>
        <v>1.0252856652167475E-7</v>
      </c>
      <c r="P134" s="2">
        <f t="shared" si="65"/>
        <v>6.5499927132388577E-22</v>
      </c>
      <c r="Q134" s="2">
        <f t="shared" si="65"/>
        <v>2.8203435074580066E-19</v>
      </c>
      <c r="R134" s="2">
        <f t="shared" si="65"/>
        <v>4.0659049137313155E-16</v>
      </c>
      <c r="S134" s="2">
        <f t="shared" si="65"/>
        <v>5.433280005127583E-13</v>
      </c>
      <c r="T134" s="2">
        <f t="shared" si="65"/>
        <v>3.9420559377992767E-10</v>
      </c>
      <c r="U134" s="2">
        <f t="shared" si="65"/>
        <v>1.2692986017247905E-7</v>
      </c>
      <c r="V134" s="2">
        <f t="shared" si="55"/>
        <v>6.5403713505403742E-22</v>
      </c>
      <c r="W134" s="2">
        <f t="shared" si="56"/>
        <v>2.6407806607368731E-19</v>
      </c>
      <c r="X134" s="2">
        <f t="shared" si="57"/>
        <v>2.9830205496699087E-16</v>
      </c>
      <c r="Y134" s="2">
        <f t="shared" si="52"/>
        <v>2.7425146479153239E-13</v>
      </c>
      <c r="Z134" s="2">
        <f t="shared" si="53"/>
        <v>1.2669038483162419E-10</v>
      </c>
      <c r="AA134" s="2">
        <f t="shared" si="54"/>
        <v>2.4401293650804304E-8</v>
      </c>
    </row>
    <row r="135" spans="1:27">
      <c r="A135">
        <f t="shared" si="58"/>
        <v>2.2104188991842388</v>
      </c>
      <c r="B135">
        <v>10.8000000000001</v>
      </c>
      <c r="C135">
        <f t="shared" si="66"/>
        <v>0.20000000000000107</v>
      </c>
      <c r="D135">
        <f t="shared" si="67"/>
        <v>9.1580930441468303E-26</v>
      </c>
      <c r="E135">
        <f t="shared" si="68"/>
        <v>2.7229408990096007E-21</v>
      </c>
      <c r="F135">
        <f t="shared" si="69"/>
        <v>2.9783579856068676E-17</v>
      </c>
      <c r="G135">
        <f t="shared" si="70"/>
        <v>1.19845324772049E-13</v>
      </c>
      <c r="H135">
        <f t="shared" si="71"/>
        <v>1.7740702558142822E-10</v>
      </c>
      <c r="I135">
        <f t="shared" si="72"/>
        <v>9.6610882790647591E-8</v>
      </c>
      <c r="J135" s="2">
        <f t="shared" si="59"/>
        <v>1.146194505322315E-25</v>
      </c>
      <c r="K135" s="2">
        <f t="shared" si="60"/>
        <v>2.6127455326740237E-21</v>
      </c>
      <c r="L135" s="2">
        <f t="shared" si="61"/>
        <v>1.9245163772928323E-17</v>
      </c>
      <c r="M135" s="2">
        <f t="shared" si="62"/>
        <v>5.840825780167778E-14</v>
      </c>
      <c r="N135" s="2">
        <f t="shared" si="63"/>
        <v>7.0926054089118595E-11</v>
      </c>
      <c r="O135" s="2">
        <f t="shared" si="64"/>
        <v>3.320175976640639E-8</v>
      </c>
      <c r="P135" s="2">
        <f t="shared" si="65"/>
        <v>9.0734117072041017E-23</v>
      </c>
      <c r="Q135" s="2">
        <f t="shared" si="65"/>
        <v>4.4412203986307005E-20</v>
      </c>
      <c r="R135" s="2">
        <f t="shared" si="65"/>
        <v>7.5641525006619582E-17</v>
      </c>
      <c r="S135" s="2">
        <f t="shared" si="65"/>
        <v>1.2142274484025335E-13</v>
      </c>
      <c r="T135" s="2">
        <f t="shared" si="65"/>
        <v>1.065827804794243E-10</v>
      </c>
      <c r="U135" s="2">
        <f t="shared" si="65"/>
        <v>4.1663513914671157E-8</v>
      </c>
      <c r="V135" s="2">
        <f t="shared" si="55"/>
        <v>9.0619497621508789E-23</v>
      </c>
      <c r="W135" s="2">
        <f t="shared" si="56"/>
        <v>4.1799458453632979E-20</v>
      </c>
      <c r="X135" s="2">
        <f t="shared" si="57"/>
        <v>5.6396361233691266E-17</v>
      </c>
      <c r="Y135" s="2">
        <f t="shared" si="52"/>
        <v>6.3014487038575571E-14</v>
      </c>
      <c r="Z135" s="2">
        <f t="shared" si="53"/>
        <v>3.5656726390305708E-11</v>
      </c>
      <c r="AA135" s="2">
        <f t="shared" si="54"/>
        <v>8.4617541482647671E-9</v>
      </c>
    </row>
    <row r="136" spans="1:27">
      <c r="A136">
        <f t="shared" si="58"/>
        <v>2.2239800905693223</v>
      </c>
      <c r="B136">
        <v>11.000000000000099</v>
      </c>
      <c r="C136">
        <f t="shared" si="66"/>
        <v>0.19999999999999929</v>
      </c>
      <c r="D136">
        <f t="shared" si="67"/>
        <v>1.0479865304284797E-26</v>
      </c>
      <c r="E136">
        <f t="shared" si="68"/>
        <v>3.8058157648353696E-22</v>
      </c>
      <c r="F136">
        <f t="shared" si="69"/>
        <v>5.0844658982226265E-18</v>
      </c>
      <c r="G136">
        <f t="shared" si="70"/>
        <v>2.4988974566150601E-14</v>
      </c>
      <c r="H136">
        <f t="shared" si="71"/>
        <v>4.5181125909368583E-11</v>
      </c>
      <c r="I136">
        <f t="shared" si="72"/>
        <v>3.0051847870143332E-8</v>
      </c>
      <c r="J136" s="2">
        <f t="shared" si="59"/>
        <v>1.3116228422647833E-26</v>
      </c>
      <c r="K136" s="2">
        <f t="shared" si="60"/>
        <v>3.651797268670327E-22</v>
      </c>
      <c r="L136" s="2">
        <f t="shared" si="61"/>
        <v>3.2854136199220337E-18</v>
      </c>
      <c r="M136" s="2">
        <f t="shared" si="62"/>
        <v>1.2178718455938474E-14</v>
      </c>
      <c r="N136" s="2">
        <f t="shared" si="63"/>
        <v>1.8063089494639592E-11</v>
      </c>
      <c r="O136" s="2">
        <f t="shared" si="64"/>
        <v>1.032776230482473E-8</v>
      </c>
      <c r="P136" s="2">
        <f t="shared" si="65"/>
        <v>1.2076153893641852E-23</v>
      </c>
      <c r="Q136" s="2">
        <f t="shared" si="65"/>
        <v>6.7194057312675489E-21</v>
      </c>
      <c r="R136" s="2">
        <f t="shared" si="65"/>
        <v>1.3520462717711916E-17</v>
      </c>
      <c r="S136" s="2">
        <f t="shared" si="65"/>
        <v>2.6071512447886579E-14</v>
      </c>
      <c r="T136" s="2">
        <f t="shared" si="65"/>
        <v>2.7687231344177443E-11</v>
      </c>
      <c r="U136" s="2">
        <f t="shared" si="65"/>
        <v>1.31394204678548E-8</v>
      </c>
      <c r="V136" s="2">
        <f t="shared" si="55"/>
        <v>1.2063037665219204E-23</v>
      </c>
      <c r="W136" s="2">
        <f t="shared" si="56"/>
        <v>6.3542260044005161E-21</v>
      </c>
      <c r="X136" s="2">
        <f t="shared" si="57"/>
        <v>1.0235049097789882E-17</v>
      </c>
      <c r="Y136" s="2">
        <f t="shared" si="52"/>
        <v>1.3892793991948105E-14</v>
      </c>
      <c r="Z136" s="2">
        <f t="shared" si="53"/>
        <v>9.6241418495378513E-12</v>
      </c>
      <c r="AA136" s="2">
        <f t="shared" si="54"/>
        <v>2.81165816303007E-9</v>
      </c>
    </row>
    <row r="137" spans="1:27">
      <c r="A137">
        <f t="shared" si="58"/>
        <v>2.2373778841628003</v>
      </c>
      <c r="B137">
        <v>11.200000000000101</v>
      </c>
      <c r="C137">
        <f t="shared" si="66"/>
        <v>0.20000000000000107</v>
      </c>
      <c r="D137">
        <f t="shared" si="67"/>
        <v>1.1519638287974991E-27</v>
      </c>
      <c r="E137">
        <f t="shared" si="68"/>
        <v>5.1096340705490353E-23</v>
      </c>
      <c r="F137">
        <f t="shared" si="69"/>
        <v>8.3377001688824361E-19</v>
      </c>
      <c r="G137">
        <f t="shared" si="70"/>
        <v>5.0050482207648778E-15</v>
      </c>
      <c r="H137">
        <f t="shared" si="71"/>
        <v>1.1052888187625856E-11</v>
      </c>
      <c r="I137">
        <f t="shared" si="72"/>
        <v>8.9794307485536612E-9</v>
      </c>
      <c r="J137" s="2">
        <f t="shared" si="59"/>
        <v>1.441757148057842E-27</v>
      </c>
      <c r="K137" s="2">
        <f t="shared" si="60"/>
        <v>4.9028510300321831E-23</v>
      </c>
      <c r="L137" s="2">
        <f t="shared" si="61"/>
        <v>5.3875459570391211E-19</v>
      </c>
      <c r="M137" s="2">
        <f t="shared" si="62"/>
        <v>2.4392786897970339E-15</v>
      </c>
      <c r="N137" s="2">
        <f t="shared" si="63"/>
        <v>4.4188652781211934E-12</v>
      </c>
      <c r="O137" s="2">
        <f t="shared" si="64"/>
        <v>3.0859142773656769E-9</v>
      </c>
      <c r="P137" s="2">
        <f t="shared" si="65"/>
        <v>1.5442402961406237E-24</v>
      </c>
      <c r="Q137" s="2">
        <f t="shared" si="65"/>
        <v>9.7675945925981438E-22</v>
      </c>
      <c r="R137" s="2">
        <f t="shared" si="65"/>
        <v>2.3219403281146823E-18</v>
      </c>
      <c r="S137" s="2">
        <f t="shared" si="65"/>
        <v>5.378493232685758E-15</v>
      </c>
      <c r="T137" s="2">
        <f t="shared" si="65"/>
        <v>6.910353018305606E-12</v>
      </c>
      <c r="U137" s="2">
        <f t="shared" si="65"/>
        <v>3.9812985526579524E-9</v>
      </c>
      <c r="V137" s="2">
        <f t="shared" si="55"/>
        <v>1.5427985389925658E-24</v>
      </c>
      <c r="W137" s="2">
        <f t="shared" si="56"/>
        <v>9.2773094895949246E-22</v>
      </c>
      <c r="X137" s="2">
        <f t="shared" si="57"/>
        <v>1.7831857324107702E-18</v>
      </c>
      <c r="Y137" s="2">
        <f t="shared" si="52"/>
        <v>2.9392145428887241E-15</v>
      </c>
      <c r="Z137" s="2">
        <f t="shared" si="53"/>
        <v>2.4914877401844126E-12</v>
      </c>
      <c r="AA137" s="2">
        <f t="shared" si="54"/>
        <v>8.9538427529227557E-10</v>
      </c>
    </row>
    <row r="138" spans="1:27">
      <c r="A138">
        <f t="shared" si="58"/>
        <v>2.2506171146771385</v>
      </c>
      <c r="B138">
        <v>11.4000000000001</v>
      </c>
      <c r="C138">
        <f t="shared" si="66"/>
        <v>0.19999999999999929</v>
      </c>
      <c r="D138">
        <f t="shared" si="67"/>
        <v>1.2163480576745522E-28</v>
      </c>
      <c r="E138">
        <f t="shared" si="68"/>
        <v>6.5897314875991364E-24</v>
      </c>
      <c r="F138">
        <f t="shared" si="69"/>
        <v>1.3133578963633402E-19</v>
      </c>
      <c r="G138">
        <f t="shared" si="70"/>
        <v>9.6295053435785352E-16</v>
      </c>
      <c r="H138">
        <f t="shared" si="71"/>
        <v>2.5973494593204192E-12</v>
      </c>
      <c r="I138">
        <f t="shared" si="72"/>
        <v>2.5772841960742898E-9</v>
      </c>
      <c r="J138" s="2">
        <f t="shared" si="59"/>
        <v>1.5223381696881673E-28</v>
      </c>
      <c r="K138" s="2">
        <f t="shared" si="60"/>
        <v>6.3230500199282095E-24</v>
      </c>
      <c r="L138" s="2">
        <f t="shared" si="61"/>
        <v>8.4864841399617485E-20</v>
      </c>
      <c r="M138" s="2">
        <f t="shared" si="62"/>
        <v>4.6930711037761308E-16</v>
      </c>
      <c r="N138" s="2">
        <f t="shared" si="63"/>
        <v>1.0384016508723202E-12</v>
      </c>
      <c r="O138" s="2">
        <f t="shared" si="64"/>
        <v>8.8572185923652515E-10</v>
      </c>
      <c r="P138" s="2">
        <f t="shared" si="65"/>
        <v>1.8972708918470891E-25</v>
      </c>
      <c r="Q138" s="2">
        <f t="shared" si="65"/>
        <v>1.3641829170974631E-22</v>
      </c>
      <c r="R138" s="2">
        <f t="shared" si="65"/>
        <v>3.8312348531752034E-19</v>
      </c>
      <c r="S138" s="2">
        <f t="shared" si="65"/>
        <v>1.0660639261646958E-15</v>
      </c>
      <c r="T138" s="2">
        <f t="shared" si="65"/>
        <v>1.6571016865102542E-12</v>
      </c>
      <c r="U138" s="2">
        <f t="shared" si="65"/>
        <v>1.1590482144429014E-9</v>
      </c>
      <c r="V138" s="2">
        <f t="shared" si="55"/>
        <v>1.8957485536774011E-25</v>
      </c>
      <c r="W138" s="2">
        <f t="shared" si="56"/>
        <v>1.3009524168981811E-22</v>
      </c>
      <c r="X138" s="2">
        <f t="shared" si="57"/>
        <v>2.9825864391790285E-19</v>
      </c>
      <c r="Y138" s="2">
        <f t="shared" si="52"/>
        <v>5.9675681578708275E-16</v>
      </c>
      <c r="Z138" s="2">
        <f t="shared" si="53"/>
        <v>6.1870003563793405E-13</v>
      </c>
      <c r="AA138" s="2">
        <f t="shared" si="54"/>
        <v>2.7332635520637621E-10</v>
      </c>
    </row>
    <row r="139" spans="1:27">
      <c r="A139">
        <f t="shared" si="58"/>
        <v>2.2637023919259143</v>
      </c>
      <c r="B139">
        <v>11.6000000000002</v>
      </c>
      <c r="C139">
        <f t="shared" si="66"/>
        <v>0.20000000000010054</v>
      </c>
      <c r="D139">
        <f t="shared" si="67"/>
        <v>1.2337182320822357E-29</v>
      </c>
      <c r="E139">
        <f t="shared" si="68"/>
        <v>8.1636566737775822E-25</v>
      </c>
      <c r="F139">
        <f t="shared" si="69"/>
        <v>1.9872797134744197E-20</v>
      </c>
      <c r="G139">
        <f t="shared" si="70"/>
        <v>1.7796671517859851E-16</v>
      </c>
      <c r="H139">
        <f t="shared" si="71"/>
        <v>5.8630566161914249E-13</v>
      </c>
      <c r="I139">
        <f t="shared" si="72"/>
        <v>7.1058315747112912E-10</v>
      </c>
      <c r="J139" s="2">
        <f t="shared" si="59"/>
        <v>1.5440780650644233E-29</v>
      </c>
      <c r="K139" s="2">
        <f t="shared" si="60"/>
        <v>7.8332796398390182E-25</v>
      </c>
      <c r="L139" s="2">
        <f t="shared" si="61"/>
        <v>1.2841143923348893E-20</v>
      </c>
      <c r="M139" s="2">
        <f t="shared" si="62"/>
        <v>8.6734512172590487E-17</v>
      </c>
      <c r="N139" s="2">
        <f t="shared" si="63"/>
        <v>2.3440079068158957E-13</v>
      </c>
      <c r="O139" s="2">
        <f t="shared" si="64"/>
        <v>2.4420241909532401E-10</v>
      </c>
      <c r="P139" s="2">
        <f t="shared" si="65"/>
        <v>2.239608088495836E-26</v>
      </c>
      <c r="Q139" s="2">
        <f t="shared" si="65"/>
        <v>1.8305677569190031E-23</v>
      </c>
      <c r="R139" s="2">
        <f t="shared" si="65"/>
        <v>6.0737192863544753E-20</v>
      </c>
      <c r="S139" s="2">
        <f t="shared" si="65"/>
        <v>2.0301778716758875E-16</v>
      </c>
      <c r="T139" s="2">
        <f t="shared" si="65"/>
        <v>3.817915439813998E-13</v>
      </c>
      <c r="U139" s="2">
        <f t="shared" si="65"/>
        <v>3.2419512443973405E-10</v>
      </c>
      <c r="V139" s="2">
        <f t="shared" si="55"/>
        <v>2.2380640104307716E-26</v>
      </c>
      <c r="W139" s="2">
        <f t="shared" si="56"/>
        <v>1.7522349605206128E-23</v>
      </c>
      <c r="X139" s="2">
        <f t="shared" si="57"/>
        <v>4.7896048940195858E-20</v>
      </c>
      <c r="Y139" s="2">
        <f t="shared" si="52"/>
        <v>1.1628327499499827E-16</v>
      </c>
      <c r="Z139" s="2">
        <f t="shared" si="53"/>
        <v>1.4739075329981024E-13</v>
      </c>
      <c r="AA139" s="2">
        <f t="shared" si="54"/>
        <v>7.9992705344410042E-11</v>
      </c>
    </row>
    <row r="140" spans="1:27">
      <c r="A140">
        <f t="shared" si="58"/>
        <v>2.2766381149625179</v>
      </c>
      <c r="B140">
        <v>11.8000000000002</v>
      </c>
      <c r="C140">
        <f t="shared" si="66"/>
        <v>0.19999999999999929</v>
      </c>
      <c r="D140">
        <f t="shared" si="67"/>
        <v>1.2020325844368559E-30</v>
      </c>
      <c r="E140">
        <f t="shared" si="68"/>
        <v>9.7150241851020963E-26</v>
      </c>
      <c r="F140">
        <f t="shared" si="69"/>
        <v>2.8885311124231931E-21</v>
      </c>
      <c r="G140">
        <f t="shared" si="70"/>
        <v>3.1594808791074048E-17</v>
      </c>
      <c r="H140">
        <f t="shared" si="71"/>
        <v>1.2713347888252222E-13</v>
      </c>
      <c r="I140">
        <f t="shared" si="72"/>
        <v>1.8819567958340653E-10</v>
      </c>
      <c r="J140" s="2">
        <f t="shared" si="59"/>
        <v>1.5044214301583989E-30</v>
      </c>
      <c r="K140" s="2">
        <f t="shared" si="60"/>
        <v>9.3218644769991036E-26</v>
      </c>
      <c r="L140" s="2">
        <f t="shared" si="61"/>
        <v>1.8664732241868556E-21</v>
      </c>
      <c r="M140" s="2">
        <f t="shared" si="62"/>
        <v>1.5398162094130872E-17</v>
      </c>
      <c r="N140" s="2">
        <f t="shared" si="63"/>
        <v>5.0827051353841852E-14</v>
      </c>
      <c r="O140" s="2">
        <f t="shared" si="64"/>
        <v>6.4676230690738849E-11</v>
      </c>
      <c r="P140" s="2">
        <f t="shared" si="65"/>
        <v>2.5400538948397997E-27</v>
      </c>
      <c r="Q140" s="2">
        <f t="shared" si="65"/>
        <v>2.3600827523164549E-24</v>
      </c>
      <c r="R140" s="2">
        <f t="shared" si="65"/>
        <v>9.2512172057850443E-21</v>
      </c>
      <c r="S140" s="2">
        <f t="shared" si="65"/>
        <v>3.7146093923232546E-17</v>
      </c>
      <c r="T140" s="2">
        <f t="shared" si="65"/>
        <v>8.451458670305545E-14</v>
      </c>
      <c r="U140" s="2">
        <f t="shared" si="65"/>
        <v>8.7124375255067634E-11</v>
      </c>
      <c r="V140" s="2">
        <f t="shared" si="55"/>
        <v>2.5385494734096415E-27</v>
      </c>
      <c r="W140" s="2">
        <f t="shared" si="56"/>
        <v>2.2668641075464638E-24</v>
      </c>
      <c r="X140" s="2">
        <f t="shared" si="57"/>
        <v>7.3847439815981887E-21</v>
      </c>
      <c r="Y140" s="2">
        <f t="shared" si="52"/>
        <v>2.1747931829101674E-17</v>
      </c>
      <c r="Z140" s="2">
        <f t="shared" si="53"/>
        <v>3.3687535349213597E-14</v>
      </c>
      <c r="AA140" s="2">
        <f t="shared" si="54"/>
        <v>2.2448144564328785E-11</v>
      </c>
    </row>
    <row r="141" spans="1:27">
      <c r="A141">
        <f t="shared" si="58"/>
        <v>2.2894284851066766</v>
      </c>
      <c r="B141">
        <v>12.000000000000201</v>
      </c>
      <c r="C141">
        <f t="shared" si="66"/>
        <v>0.20000000000000107</v>
      </c>
      <c r="D141">
        <f t="shared" si="67"/>
        <v>1.1250233407790768E-31</v>
      </c>
      <c r="E141">
        <f t="shared" si="68"/>
        <v>1.1105754649013098E-26</v>
      </c>
      <c r="F141">
        <f t="shared" si="69"/>
        <v>4.033110626558453E-22</v>
      </c>
      <c r="G141">
        <f t="shared" si="70"/>
        <v>5.3881256244638086E-18</v>
      </c>
      <c r="H141">
        <f t="shared" si="71"/>
        <v>2.6481391926737311E-14</v>
      </c>
      <c r="I141">
        <f t="shared" si="72"/>
        <v>4.787947979738495E-11</v>
      </c>
      <c r="J141" s="2">
        <f t="shared" si="59"/>
        <v>1.4080393869600196E-31</v>
      </c>
      <c r="K141" s="2">
        <f t="shared" si="60"/>
        <v>1.0656313127007915E-26</v>
      </c>
      <c r="L141" s="2">
        <f t="shared" si="61"/>
        <v>2.6060626324152107E-22</v>
      </c>
      <c r="M141" s="2">
        <f t="shared" si="62"/>
        <v>2.6259767007190495E-18</v>
      </c>
      <c r="N141" s="2">
        <f t="shared" si="63"/>
        <v>1.0587070213230268E-14</v>
      </c>
      <c r="O141" s="2">
        <f t="shared" si="64"/>
        <v>1.6454491875600295E-11</v>
      </c>
      <c r="P141" s="2">
        <f t="shared" si="65"/>
        <v>2.7678468526522477E-28</v>
      </c>
      <c r="Q141" s="2">
        <f t="shared" si="65"/>
        <v>2.9234581032572124E-25</v>
      </c>
      <c r="R141" s="2">
        <f t="shared" si="65"/>
        <v>1.3538522161747142E-21</v>
      </c>
      <c r="S141" s="2">
        <f t="shared" si="65"/>
        <v>6.5301090812569032E-18</v>
      </c>
      <c r="T141" s="2">
        <f t="shared" si="65"/>
        <v>1.7974849360368397E-14</v>
      </c>
      <c r="U141" s="2">
        <f t="shared" si="65"/>
        <v>2.2495782030303359E-11</v>
      </c>
      <c r="V141" s="2">
        <f t="shared" si="55"/>
        <v>2.7664388132652877E-28</v>
      </c>
      <c r="W141" s="2">
        <f t="shared" si="56"/>
        <v>2.8168949719871332E-25</v>
      </c>
      <c r="X141" s="2">
        <f t="shared" si="57"/>
        <v>1.0932459529331931E-21</v>
      </c>
      <c r="Y141" s="2">
        <f t="shared" si="52"/>
        <v>3.9041323805378537E-18</v>
      </c>
      <c r="Z141" s="2">
        <f t="shared" si="53"/>
        <v>7.3877791471381291E-15</v>
      </c>
      <c r="AA141" s="2">
        <f t="shared" si="54"/>
        <v>6.0412901547030639E-12</v>
      </c>
    </row>
    <row r="142" spans="1:27">
      <c r="A142">
        <f t="shared" si="58"/>
        <v>2.3020775179631596</v>
      </c>
      <c r="B142">
        <v>12.2000000000002</v>
      </c>
      <c r="C142">
        <f t="shared" si="66"/>
        <v>0.19999999999999929</v>
      </c>
      <c r="D142">
        <f t="shared" si="67"/>
        <v>1.0114737345210861E-32</v>
      </c>
      <c r="E142">
        <f t="shared" si="68"/>
        <v>1.219551228349827E-27</v>
      </c>
      <c r="F142">
        <f t="shared" si="69"/>
        <v>5.4094237608672263E-23</v>
      </c>
      <c r="G142">
        <f t="shared" si="70"/>
        <v>8.826885209746058E-19</v>
      </c>
      <c r="H142">
        <f t="shared" si="71"/>
        <v>5.2987017065955923E-15</v>
      </c>
      <c r="I142">
        <f t="shared" si="72"/>
        <v>1.1701377273372021E-11</v>
      </c>
      <c r="J142" s="2">
        <f t="shared" si="59"/>
        <v>1.265924719477357E-32</v>
      </c>
      <c r="K142" s="2">
        <f t="shared" si="60"/>
        <v>1.1701969091202423E-27</v>
      </c>
      <c r="L142" s="2">
        <f t="shared" si="61"/>
        <v>3.4953906380010674E-23</v>
      </c>
      <c r="M142" s="2">
        <f t="shared" si="62"/>
        <v>4.301903206464562E-19</v>
      </c>
      <c r="N142" s="2">
        <f t="shared" si="63"/>
        <v>2.1183828690685523E-15</v>
      </c>
      <c r="O142" s="2">
        <f t="shared" si="64"/>
        <v>4.0213514869589266E-12</v>
      </c>
      <c r="P142" s="2">
        <f t="shared" si="65"/>
        <v>2.8978066336537353E-29</v>
      </c>
      <c r="Q142" s="2">
        <f t="shared" si="65"/>
        <v>3.4793229214476577E-26</v>
      </c>
      <c r="R142" s="2">
        <f t="shared" si="65"/>
        <v>1.903583200623697E-22</v>
      </c>
      <c r="S142" s="2">
        <f t="shared" si="65"/>
        <v>1.1029502922664461E-18</v>
      </c>
      <c r="T142" s="2">
        <f t="shared" si="65"/>
        <v>3.6730519223367382E-15</v>
      </c>
      <c r="U142" s="2">
        <f t="shared" si="65"/>
        <v>5.5807264397340845E-12</v>
      </c>
      <c r="V142" s="2">
        <f t="shared" si="55"/>
        <v>2.8965407089342578E-29</v>
      </c>
      <c r="W142" s="2">
        <f t="shared" si="56"/>
        <v>3.3623032305356336E-26</v>
      </c>
      <c r="X142" s="2">
        <f t="shared" si="57"/>
        <v>1.5540441368235904E-22</v>
      </c>
      <c r="Y142" s="2">
        <f t="shared" si="52"/>
        <v>6.7275997161998983E-19</v>
      </c>
      <c r="Z142" s="2">
        <f t="shared" si="53"/>
        <v>1.5546690532681859E-15</v>
      </c>
      <c r="AA142" s="2">
        <f t="shared" si="54"/>
        <v>1.5593749527751579E-12</v>
      </c>
    </row>
    <row r="143" spans="1:27">
      <c r="A143">
        <f t="shared" si="58"/>
        <v>2.314589054525888</v>
      </c>
      <c r="B143">
        <v>12.400000000000199</v>
      </c>
      <c r="C143">
        <f t="shared" si="66"/>
        <v>0.19999999999999929</v>
      </c>
      <c r="D143">
        <f t="shared" si="67"/>
        <v>8.7357075643407961E-34</v>
      </c>
      <c r="E143">
        <f t="shared" si="68"/>
        <v>1.2864781720890821E-28</v>
      </c>
      <c r="F143">
        <f t="shared" si="69"/>
        <v>6.9696709467624365E-24</v>
      </c>
      <c r="G143">
        <f t="shared" si="70"/>
        <v>1.3890812380157405E-19</v>
      </c>
      <c r="H143">
        <f t="shared" si="71"/>
        <v>1.0184706880871539E-15</v>
      </c>
      <c r="I143">
        <f t="shared" si="72"/>
        <v>2.7471029888374917E-12</v>
      </c>
      <c r="J143" s="2">
        <f t="shared" si="59"/>
        <v>1.0933302339343944E-33</v>
      </c>
      <c r="K143" s="2">
        <f t="shared" si="60"/>
        <v>1.2344153698785593E-28</v>
      </c>
      <c r="L143" s="2">
        <f t="shared" si="61"/>
        <v>4.503570741397387E-24</v>
      </c>
      <c r="M143" s="2">
        <f t="shared" si="62"/>
        <v>6.7698773574870064E-20</v>
      </c>
      <c r="N143" s="2">
        <f t="shared" si="63"/>
        <v>4.0717726299004768E-16</v>
      </c>
      <c r="O143" s="2">
        <f t="shared" si="64"/>
        <v>9.4408260078324032E-13</v>
      </c>
      <c r="P143" s="2">
        <f t="shared" si="65"/>
        <v>2.9149087822809552E-30</v>
      </c>
      <c r="Q143" s="2">
        <f t="shared" si="65"/>
        <v>3.9785133787791371E-27</v>
      </c>
      <c r="R143" s="2">
        <f t="shared" si="65"/>
        <v>2.5715838365825423E-23</v>
      </c>
      <c r="S143" s="2">
        <f t="shared" si="65"/>
        <v>1.7898624831404951E-19</v>
      </c>
      <c r="T143" s="2">
        <f t="shared" si="65"/>
        <v>7.2113586689962042E-16</v>
      </c>
      <c r="U143" s="2">
        <f t="shared" si="65"/>
        <v>1.3301744275752577E-12</v>
      </c>
      <c r="V143" s="2">
        <f t="shared" si="55"/>
        <v>2.9138154520470209E-30</v>
      </c>
      <c r="W143" s="2">
        <f t="shared" si="56"/>
        <v>3.8550718417912812E-27</v>
      </c>
      <c r="X143" s="2">
        <f t="shared" si="57"/>
        <v>2.1212267624428034E-23</v>
      </c>
      <c r="Y143" s="2">
        <f t="shared" si="52"/>
        <v>1.1128747473917946E-19</v>
      </c>
      <c r="Z143" s="2">
        <f t="shared" si="53"/>
        <v>3.1395860390957274E-16</v>
      </c>
      <c r="AA143" s="2">
        <f t="shared" si="54"/>
        <v>3.8609182679201739E-13</v>
      </c>
    </row>
    <row r="144" spans="1:27">
      <c r="A144">
        <f t="shared" si="58"/>
        <v>2.3269667714505742</v>
      </c>
      <c r="B144">
        <v>12.6000000000002</v>
      </c>
      <c r="C144">
        <f t="shared" si="66"/>
        <v>0.20000000000000107</v>
      </c>
      <c r="D144">
        <f t="shared" si="67"/>
        <v>7.247603995672205E-35</v>
      </c>
      <c r="E144">
        <f t="shared" si="68"/>
        <v>1.3036400275795574E-29</v>
      </c>
      <c r="F144">
        <f t="shared" si="69"/>
        <v>8.6263373066890456E-25</v>
      </c>
      <c r="G144">
        <f t="shared" si="70"/>
        <v>2.0999101035489922E-20</v>
      </c>
      <c r="H144">
        <f t="shared" si="71"/>
        <v>1.8805309628285263E-16</v>
      </c>
      <c r="I144">
        <f t="shared" si="72"/>
        <v>6.1953492216226048E-13</v>
      </c>
      <c r="J144" s="2">
        <f t="shared" si="59"/>
        <v>9.0708445923694303E-35</v>
      </c>
      <c r="K144" s="2">
        <f t="shared" si="60"/>
        <v>1.2508826980094952E-29</v>
      </c>
      <c r="L144" s="2">
        <f t="shared" si="61"/>
        <v>5.57405372457015E-25</v>
      </c>
      <c r="M144" s="2">
        <f t="shared" si="62"/>
        <v>1.0234199032939083E-20</v>
      </c>
      <c r="N144" s="2">
        <f t="shared" si="63"/>
        <v>7.5182276659397984E-17</v>
      </c>
      <c r="O144" s="2">
        <f t="shared" si="64"/>
        <v>2.129123454663422E-13</v>
      </c>
      <c r="P144" s="2">
        <f t="shared" si="65"/>
        <v>2.8171421129811946E-31</v>
      </c>
      <c r="Q144" s="2">
        <f t="shared" si="65"/>
        <v>4.3709428507005955E-28</v>
      </c>
      <c r="R144" s="2">
        <f t="shared" si="65"/>
        <v>3.3377801846256679E-24</v>
      </c>
      <c r="S144" s="2">
        <f t="shared" si="65"/>
        <v>2.7906900928785965E-20</v>
      </c>
      <c r="T144" s="2">
        <f t="shared" si="65"/>
        <v>1.3603020296809742E-16</v>
      </c>
      <c r="U144" s="2">
        <f t="shared" si="65"/>
        <v>3.04617377512522E-13</v>
      </c>
      <c r="V144" s="2">
        <f t="shared" si="55"/>
        <v>2.8162350285219574E-31</v>
      </c>
      <c r="W144" s="2">
        <f t="shared" si="56"/>
        <v>4.2458545808996464E-28</v>
      </c>
      <c r="X144" s="2">
        <f t="shared" si="57"/>
        <v>2.7803748121686528E-24</v>
      </c>
      <c r="Y144" s="2">
        <f t="shared" si="52"/>
        <v>1.767270189584688E-20</v>
      </c>
      <c r="Z144" s="2">
        <f t="shared" si="53"/>
        <v>6.0847926308699432E-17</v>
      </c>
      <c r="AA144" s="2">
        <f t="shared" si="54"/>
        <v>9.1705032046179797E-14</v>
      </c>
    </row>
    <row r="145" spans="1:27">
      <c r="A145">
        <f t="shared" si="58"/>
        <v>2.339214190570305</v>
      </c>
      <c r="B145">
        <v>12.8000000000002</v>
      </c>
      <c r="C145">
        <f t="shared" si="66"/>
        <v>0.19999999999999929</v>
      </c>
      <c r="D145">
        <f t="shared" si="67"/>
        <v>5.7762514170671647E-36</v>
      </c>
      <c r="E145">
        <f t="shared" si="68"/>
        <v>1.2690192658916742E-30</v>
      </c>
      <c r="F145">
        <f t="shared" si="69"/>
        <v>1.025642151395918E-25</v>
      </c>
      <c r="G145">
        <f t="shared" si="70"/>
        <v>3.0495027166920363E-21</v>
      </c>
      <c r="H145">
        <f t="shared" si="71"/>
        <v>3.3355519290536177E-17</v>
      </c>
      <c r="I145">
        <f t="shared" si="72"/>
        <v>1.3421835325482239E-13</v>
      </c>
      <c r="J145" s="2">
        <f t="shared" si="59"/>
        <v>7.2293517915654757E-36</v>
      </c>
      <c r="K145" s="2">
        <f t="shared" si="60"/>
        <v>1.2176630124589606E-30</v>
      </c>
      <c r="L145" s="2">
        <f t="shared" si="61"/>
        <v>6.6273602002920601E-26</v>
      </c>
      <c r="M145" s="2">
        <f t="shared" si="62"/>
        <v>1.4862168481102608E-21</v>
      </c>
      <c r="N145" s="2">
        <f t="shared" si="63"/>
        <v>1.3335296940003867E-17</v>
      </c>
      <c r="O145" s="2">
        <f t="shared" si="64"/>
        <v>4.612612360313379E-14</v>
      </c>
      <c r="P145" s="2">
        <f t="shared" si="65"/>
        <v>2.6158977466106853E-32</v>
      </c>
      <c r="Q145" s="2">
        <f t="shared" si="65"/>
        <v>4.6137882035212104E-29</v>
      </c>
      <c r="R145" s="2">
        <f t="shared" si="65"/>
        <v>4.162392184683369E-25</v>
      </c>
      <c r="S145" s="2">
        <f t="shared" si="65"/>
        <v>4.180534164374179E-21</v>
      </c>
      <c r="T145" s="2">
        <f t="shared" si="65"/>
        <v>2.4653683506110946E-17</v>
      </c>
      <c r="U145" s="2">
        <f t="shared" si="65"/>
        <v>6.702378906476367E-14</v>
      </c>
      <c r="V145" s="2">
        <f t="shared" si="55"/>
        <v>2.6151748114315286E-32</v>
      </c>
      <c r="W145" s="2">
        <f t="shared" si="56"/>
        <v>4.4920219022753143E-29</v>
      </c>
      <c r="X145" s="2">
        <f t="shared" si="57"/>
        <v>3.4996561646541632E-25</v>
      </c>
      <c r="Y145" s="2">
        <f t="shared" si="52"/>
        <v>2.694317316263918E-21</v>
      </c>
      <c r="Z145" s="2">
        <f t="shared" si="53"/>
        <v>1.1318386566107079E-17</v>
      </c>
      <c r="AA145" s="2">
        <f t="shared" si="54"/>
        <v>2.089766546162988E-14</v>
      </c>
    </row>
    <row r="146" spans="1:27">
      <c r="A146">
        <f t="shared" si="58"/>
        <v>2.3513346877207697</v>
      </c>
      <c r="B146">
        <v>13.000000000000201</v>
      </c>
      <c r="C146">
        <f t="shared" si="66"/>
        <v>0.20000000000000107</v>
      </c>
      <c r="D146">
        <f t="shared" si="67"/>
        <v>4.4223717441779549E-37</v>
      </c>
      <c r="E146">
        <f t="shared" si="68"/>
        <v>1.1866872338195355E-31</v>
      </c>
      <c r="F146">
        <f t="shared" si="69"/>
        <v>1.1714474523514621E-26</v>
      </c>
      <c r="G146">
        <f t="shared" si="70"/>
        <v>4.2541703088617694E-22</v>
      </c>
      <c r="H146">
        <f t="shared" si="71"/>
        <v>5.6834553213262821E-18</v>
      </c>
      <c r="I146">
        <f t="shared" si="72"/>
        <v>2.7932869118492271E-14</v>
      </c>
      <c r="J146" s="2">
        <f t="shared" si="59"/>
        <v>5.5348839209589558E-37</v>
      </c>
      <c r="K146" s="2">
        <f t="shared" si="60"/>
        <v>1.1386628956842276E-31</v>
      </c>
      <c r="L146" s="2">
        <f t="shared" si="61"/>
        <v>7.5695058085134264E-27</v>
      </c>
      <c r="M146" s="2">
        <f t="shared" si="62"/>
        <v>2.0733280718697924E-22</v>
      </c>
      <c r="N146" s="2">
        <f t="shared" si="63"/>
        <v>2.2722045996338244E-18</v>
      </c>
      <c r="O146" s="2">
        <f t="shared" si="64"/>
        <v>9.5995438947425812E-15</v>
      </c>
      <c r="P146" s="2">
        <f t="shared" si="65"/>
        <v>2.3337857963815195E-33</v>
      </c>
      <c r="Q146" s="2">
        <f t="shared" si="65"/>
        <v>4.6791654446501553E-30</v>
      </c>
      <c r="R146" s="2">
        <f t="shared" si="65"/>
        <v>4.9871965394018848E-26</v>
      </c>
      <c r="S146" s="2">
        <f t="shared" si="65"/>
        <v>6.0170021130506778E-22</v>
      </c>
      <c r="T146" s="2">
        <f t="shared" si="65"/>
        <v>4.2929566936054634E-18</v>
      </c>
      <c r="U146" s="2">
        <f t="shared" si="65"/>
        <v>1.4168748720583539E-14</v>
      </c>
      <c r="V146" s="2">
        <f t="shared" si="55"/>
        <v>2.3332323079894235E-33</v>
      </c>
      <c r="W146" s="2">
        <f t="shared" si="56"/>
        <v>4.5652991550817326E-30</v>
      </c>
      <c r="X146" s="2">
        <f t="shared" si="57"/>
        <v>4.2302459585505424E-26</v>
      </c>
      <c r="Y146" s="2">
        <f t="shared" si="52"/>
        <v>3.9436740411808854E-22</v>
      </c>
      <c r="Z146" s="2">
        <f t="shared" si="53"/>
        <v>2.020752093971639E-18</v>
      </c>
      <c r="AA146" s="2">
        <f t="shared" si="54"/>
        <v>4.5692048258409574E-15</v>
      </c>
    </row>
    <row r="147" spans="1:27">
      <c r="A147">
        <f t="shared" si="58"/>
        <v>2.3633315009350144</v>
      </c>
      <c r="B147">
        <v>13.2000000000002</v>
      </c>
      <c r="C147">
        <f t="shared" si="66"/>
        <v>0.19999999999999929</v>
      </c>
      <c r="D147">
        <f t="shared" si="67"/>
        <v>3.2525508116787204E-38</v>
      </c>
      <c r="E147">
        <f t="shared" si="68"/>
        <v>1.0660167042658642E-32</v>
      </c>
      <c r="F147">
        <f t="shared" si="69"/>
        <v>1.2853146223756603E-27</v>
      </c>
      <c r="G147">
        <f t="shared" si="70"/>
        <v>5.7011229186959392E-23</v>
      </c>
      <c r="H147">
        <f t="shared" si="71"/>
        <v>9.3028684374902393E-19</v>
      </c>
      <c r="I147">
        <f t="shared" si="72"/>
        <v>5.5844302598993373E-15</v>
      </c>
      <c r="J147" s="2">
        <f t="shared" si="59"/>
        <v>4.0707774540579499E-38</v>
      </c>
      <c r="K147" s="2">
        <f t="shared" si="60"/>
        <v>1.0228758115314137E-32</v>
      </c>
      <c r="L147" s="2">
        <f t="shared" si="61"/>
        <v>8.3052777828918032E-28</v>
      </c>
      <c r="M147" s="2">
        <f t="shared" si="62"/>
        <v>2.7785202120117123E-23</v>
      </c>
      <c r="N147" s="2">
        <f t="shared" si="63"/>
        <v>3.7192199565881193E-19</v>
      </c>
      <c r="O147" s="2">
        <f t="shared" si="64"/>
        <v>1.9191721115229997E-15</v>
      </c>
      <c r="P147" s="2">
        <f t="shared" si="65"/>
        <v>2.0004580183234056E-34</v>
      </c>
      <c r="Q147" s="2">
        <f t="shared" si="65"/>
        <v>4.5593965752485687E-31</v>
      </c>
      <c r="R147" s="2">
        <f t="shared" si="65"/>
        <v>5.7411407003745275E-27</v>
      </c>
      <c r="S147" s="2">
        <f t="shared" si="65"/>
        <v>8.3206407571170182E-23</v>
      </c>
      <c r="T147" s="2">
        <f t="shared" si="65"/>
        <v>7.1822318286408575E-19</v>
      </c>
      <c r="U147" s="2">
        <f t="shared" si="65"/>
        <v>2.8778108192916605E-15</v>
      </c>
      <c r="V147" s="2">
        <f t="shared" si="55"/>
        <v>2.000050940578E-34</v>
      </c>
      <c r="W147" s="2">
        <f t="shared" si="56"/>
        <v>4.457108994095427E-31</v>
      </c>
      <c r="X147" s="2">
        <f t="shared" si="57"/>
        <v>4.9106129220853476E-27</v>
      </c>
      <c r="Y147" s="2">
        <f t="shared" si="52"/>
        <v>5.5421205451053059E-23</v>
      </c>
      <c r="Z147" s="2">
        <f t="shared" si="53"/>
        <v>3.4630118720527382E-19</v>
      </c>
      <c r="AA147" s="2">
        <f t="shared" si="54"/>
        <v>9.5863870776866075E-16</v>
      </c>
    </row>
    <row r="148" spans="1:27">
      <c r="A148">
        <f t="shared" si="58"/>
        <v>2.3752077380615995</v>
      </c>
      <c r="B148">
        <v>13.400000000000199</v>
      </c>
      <c r="C148">
        <f t="shared" si="66"/>
        <v>0.19999999999999929</v>
      </c>
      <c r="D148">
        <f t="shared" si="67"/>
        <v>2.2980246318695904E-39</v>
      </c>
      <c r="E148">
        <f t="shared" si="68"/>
        <v>9.1992727611395048E-34</v>
      </c>
      <c r="F148">
        <f t="shared" si="69"/>
        <v>1.3547458542006133E-28</v>
      </c>
      <c r="G148">
        <f t="shared" si="70"/>
        <v>7.3395204249256832E-24</v>
      </c>
      <c r="H148">
        <f t="shared" si="71"/>
        <v>1.4627936090775516E-19</v>
      </c>
      <c r="I148">
        <f t="shared" si="72"/>
        <v>1.0725164035005298E-15</v>
      </c>
      <c r="J148" s="2">
        <f t="shared" si="59"/>
        <v>2.8761262780876702E-39</v>
      </c>
      <c r="K148" s="2">
        <f t="shared" si="60"/>
        <v>8.8269851245244841E-34</v>
      </c>
      <c r="L148" s="2">
        <f t="shared" si="61"/>
        <v>8.7539194283503856E-29</v>
      </c>
      <c r="M148" s="2">
        <f t="shared" si="62"/>
        <v>3.5770156402439833E-24</v>
      </c>
      <c r="N148" s="2">
        <f t="shared" si="63"/>
        <v>5.8481437416936473E-20</v>
      </c>
      <c r="O148" s="2">
        <f t="shared" si="64"/>
        <v>3.685861359089241E-16</v>
      </c>
      <c r="P148" s="2">
        <f t="shared" si="65"/>
        <v>1.6475026117642019E-35</v>
      </c>
      <c r="Q148" s="2">
        <f t="shared" si="65"/>
        <v>4.2684928368552379E-32</v>
      </c>
      <c r="R148" s="2">
        <f t="shared" si="65"/>
        <v>6.3499180138533264E-28</v>
      </c>
      <c r="S148" s="2">
        <f t="shared" si="65"/>
        <v>1.1055072633366727E-23</v>
      </c>
      <c r="T148" s="2">
        <f t="shared" si="65"/>
        <v>1.1544910001124128E-19</v>
      </c>
      <c r="U148" s="2">
        <f t="shared" si="65"/>
        <v>5.615923775202533E-16</v>
      </c>
      <c r="V148" s="2">
        <f t="shared" si="55"/>
        <v>1.6472149991363932E-35</v>
      </c>
      <c r="W148" s="2">
        <f t="shared" si="56"/>
        <v>4.1802229856099929E-32</v>
      </c>
      <c r="X148" s="2">
        <f t="shared" si="57"/>
        <v>5.4745260710182879E-28</v>
      </c>
      <c r="Y148" s="2">
        <f t="shared" si="52"/>
        <v>7.4780569931227429E-24</v>
      </c>
      <c r="Z148" s="2">
        <f t="shared" si="53"/>
        <v>5.696766259430481E-20</v>
      </c>
      <c r="AA148" s="2">
        <f t="shared" si="54"/>
        <v>1.930062416113292E-16</v>
      </c>
    </row>
    <row r="149" spans="1:27">
      <c r="A149">
        <f t="shared" si="58"/>
        <v>2.3869663838546855</v>
      </c>
      <c r="B149">
        <v>13.6000000000002</v>
      </c>
      <c r="C149">
        <f t="shared" si="66"/>
        <v>0.20000000000000107</v>
      </c>
      <c r="D149">
        <f t="shared" si="67"/>
        <v>1.5597284179515141E-40</v>
      </c>
      <c r="E149">
        <f t="shared" si="68"/>
        <v>7.6261737881771219E-35</v>
      </c>
      <c r="F149">
        <f t="shared" si="69"/>
        <v>1.3717340811504471E-29</v>
      </c>
      <c r="G149">
        <f t="shared" si="70"/>
        <v>9.0769235592244702E-25</v>
      </c>
      <c r="H149">
        <f t="shared" si="71"/>
        <v>2.2095963574688009E-20</v>
      </c>
      <c r="I149">
        <f t="shared" si="72"/>
        <v>1.9787582137685853E-16</v>
      </c>
      <c r="J149" s="2">
        <f t="shared" si="59"/>
        <v>1.9521008727834345E-40</v>
      </c>
      <c r="K149" s="2">
        <f t="shared" si="60"/>
        <v>7.3175482816034698E-35</v>
      </c>
      <c r="L149" s="2">
        <f t="shared" si="61"/>
        <v>8.863691729544934E-30</v>
      </c>
      <c r="M149" s="2">
        <f t="shared" si="62"/>
        <v>4.4237628151261355E-25</v>
      </c>
      <c r="N149" s="2">
        <f t="shared" si="63"/>
        <v>8.8338074690857984E-21</v>
      </c>
      <c r="O149" s="2">
        <f t="shared" si="64"/>
        <v>6.8002954689601396E-17</v>
      </c>
      <c r="P149" s="2">
        <f t="shared" si="65"/>
        <v>1.3036199633279697E-36</v>
      </c>
      <c r="Q149" s="2">
        <f t="shared" si="65"/>
        <v>3.8394583957206892E-33</v>
      </c>
      <c r="R149" s="2">
        <f t="shared" si="65"/>
        <v>6.7478631497510767E-29</v>
      </c>
      <c r="S149" s="2">
        <f t="shared" si="65"/>
        <v>1.411219762204707E-24</v>
      </c>
      <c r="T149" s="2">
        <f t="shared" si="65"/>
        <v>1.7829940952553525E-20</v>
      </c>
      <c r="U149" s="2">
        <f t="shared" si="65"/>
        <v>1.052951551134912E-16</v>
      </c>
      <c r="V149" s="2">
        <f t="shared" si="55"/>
        <v>1.3034247532406913E-36</v>
      </c>
      <c r="W149" s="2">
        <f t="shared" si="56"/>
        <v>3.7662829129046545E-33</v>
      </c>
      <c r="X149" s="2">
        <f t="shared" si="57"/>
        <v>5.8614939767965834E-29</v>
      </c>
      <c r="Y149" s="2">
        <f t="shared" si="52"/>
        <v>9.6884348069209351E-25</v>
      </c>
      <c r="Z149" s="2">
        <f t="shared" si="53"/>
        <v>8.9961334834677267E-21</v>
      </c>
      <c r="AA149" s="2">
        <f t="shared" si="54"/>
        <v>3.7292200423889806E-17</v>
      </c>
    </row>
    <row r="150" spans="1:27">
      <c r="A150">
        <f t="shared" si="58"/>
        <v>2.3986103065798532</v>
      </c>
      <c r="B150">
        <v>13.8000000000002</v>
      </c>
      <c r="C150">
        <f t="shared" si="66"/>
        <v>0.19999999999999929</v>
      </c>
      <c r="D150">
        <f t="shared" si="67"/>
        <v>1.0169717521231569E-41</v>
      </c>
      <c r="E150">
        <f t="shared" si="68"/>
        <v>6.0733106971926354E-36</v>
      </c>
      <c r="F150">
        <f t="shared" si="69"/>
        <v>1.3342819981330868E-30</v>
      </c>
      <c r="G150">
        <f t="shared" si="70"/>
        <v>1.0783885602969881E-25</v>
      </c>
      <c r="H150">
        <f t="shared" si="71"/>
        <v>3.2063316038634948E-21</v>
      </c>
      <c r="I150">
        <f t="shared" si="72"/>
        <v>3.5070916670813114E-17</v>
      </c>
      <c r="J150" s="2">
        <f t="shared" si="59"/>
        <v>1.2728058436756817E-41</v>
      </c>
      <c r="K150" s="2">
        <f t="shared" si="60"/>
        <v>5.8275283897652716E-36</v>
      </c>
      <c r="L150" s="2">
        <f t="shared" si="61"/>
        <v>8.6216887618729522E-31</v>
      </c>
      <c r="M150" s="2">
        <f t="shared" si="62"/>
        <v>5.2556741082733302E-26</v>
      </c>
      <c r="N150" s="2">
        <f t="shared" si="63"/>
        <v>1.2818683364875668E-21</v>
      </c>
      <c r="O150" s="2">
        <f t="shared" si="64"/>
        <v>1.2052639583215931E-17</v>
      </c>
      <c r="P150" s="2">
        <f t="shared" si="65"/>
        <v>9.9106950691004699E-38</v>
      </c>
      <c r="Q150" s="2">
        <f t="shared" si="65"/>
        <v>3.318131517004904E-34</v>
      </c>
      <c r="R150" s="2">
        <f t="shared" si="65"/>
        <v>6.889578221398926E-30</v>
      </c>
      <c r="S150" s="2">
        <f t="shared" si="65"/>
        <v>1.7308359995598401E-25</v>
      </c>
      <c r="T150" s="2">
        <f t="shared" si="65"/>
        <v>2.6456810025995326E-21</v>
      </c>
      <c r="U150" s="2">
        <f t="shared" si="65"/>
        <v>1.8968098386045429E-17</v>
      </c>
      <c r="V150" s="2">
        <f t="shared" si="55"/>
        <v>9.9094222632567944E-38</v>
      </c>
      <c r="W150" s="2">
        <f t="shared" si="56"/>
        <v>3.2598562331072514E-34</v>
      </c>
      <c r="X150" s="2">
        <f t="shared" si="57"/>
        <v>6.0274093452116305E-30</v>
      </c>
      <c r="Y150" s="2">
        <f t="shared" si="52"/>
        <v>1.205268588732507E-25</v>
      </c>
      <c r="Z150" s="2">
        <f t="shared" si="53"/>
        <v>1.3638126661119658E-21</v>
      </c>
      <c r="AA150" s="2">
        <f t="shared" si="54"/>
        <v>6.9154588028294983E-18</v>
      </c>
    </row>
    <row r="151" spans="1:27">
      <c r="A151">
        <f t="shared" si="58"/>
        <v>2.4101422641752475</v>
      </c>
      <c r="B151">
        <v>14.0000000000003</v>
      </c>
      <c r="C151">
        <f t="shared" si="66"/>
        <v>0.20000000000010054</v>
      </c>
      <c r="D151">
        <f t="shared" si="67"/>
        <v>6.3699525374843342E-43</v>
      </c>
      <c r="E151">
        <f t="shared" si="68"/>
        <v>4.6463476559953625E-37</v>
      </c>
      <c r="F151">
        <f t="shared" si="69"/>
        <v>1.2467883222427931E-31</v>
      </c>
      <c r="G151">
        <f t="shared" si="70"/>
        <v>1.2307767051744745E-26</v>
      </c>
      <c r="H151">
        <f t="shared" si="71"/>
        <v>4.4696274728177753E-22</v>
      </c>
      <c r="I151">
        <f t="shared" si="72"/>
        <v>5.9713002067215233E-18</v>
      </c>
      <c r="J151" s="2">
        <f t="shared" si="59"/>
        <v>7.9724070965787658E-43</v>
      </c>
      <c r="K151" s="2">
        <f t="shared" si="60"/>
        <v>4.4583134675702344E-37</v>
      </c>
      <c r="L151" s="2">
        <f t="shared" si="61"/>
        <v>8.0563335796747606E-32</v>
      </c>
      <c r="M151" s="2">
        <f t="shared" si="62"/>
        <v>5.9983585700037493E-27</v>
      </c>
      <c r="N151" s="2">
        <f t="shared" si="63"/>
        <v>1.7869249476243423E-22</v>
      </c>
      <c r="O151" s="2">
        <f t="shared" si="64"/>
        <v>2.052125694641237E-18</v>
      </c>
      <c r="P151" s="2">
        <f t="shared" si="65"/>
        <v>7.2391145067052889E-39</v>
      </c>
      <c r="Q151" s="2">
        <f t="shared" si="65"/>
        <v>2.7551512546313521E-35</v>
      </c>
      <c r="R151" s="2">
        <f t="shared" si="65"/>
        <v>6.7584518654425133E-31</v>
      </c>
      <c r="S151" s="2">
        <f t="shared" si="65"/>
        <v>2.0396019108087891E-26</v>
      </c>
      <c r="T151" s="2">
        <f t="shared" si="65"/>
        <v>3.771840101475404E-22</v>
      </c>
      <c r="U151" s="2">
        <f t="shared" si="65"/>
        <v>3.2829738185516963E-18</v>
      </c>
      <c r="V151" s="2">
        <f t="shared" si="55"/>
        <v>7.2383172659956307E-39</v>
      </c>
      <c r="W151" s="2">
        <f t="shared" si="56"/>
        <v>2.71056811995565E-35</v>
      </c>
      <c r="X151" s="2">
        <f t="shared" si="57"/>
        <v>5.9528185074750371E-31</v>
      </c>
      <c r="Y151" s="2">
        <f t="shared" si="52"/>
        <v>1.4397660538084144E-26</v>
      </c>
      <c r="Z151" s="2">
        <f t="shared" si="53"/>
        <v>1.9849151538510617E-22</v>
      </c>
      <c r="AA151" s="2">
        <f t="shared" si="54"/>
        <v>1.2308481239104593E-18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A8-9E97-4CC5-AA9B-BDA0A192A6CD}">
  <sheetPr codeName="Sheet10"/>
  <dimension ref="A1:AA15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U51" sqref="U51"/>
    </sheetView>
  </sheetViews>
  <sheetFormatPr defaultRowHeight="14.4"/>
  <cols>
    <col min="4" max="4" width="11" customWidth="1"/>
    <col min="15" max="15" width="8.88671875" customWidth="1"/>
    <col min="16" max="16" width="12" bestFit="1" customWidth="1"/>
    <col min="21" max="21" width="12" bestFit="1" customWidth="1"/>
  </cols>
  <sheetData>
    <row r="1" spans="1:27">
      <c r="D1" t="s">
        <v>40</v>
      </c>
      <c r="J1" t="s">
        <v>39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28</v>
      </c>
      <c r="D3">
        <f>SUMPRODUCT($C4:$C151,D4:D151)</f>
        <v>509.09057704926232</v>
      </c>
      <c r="E3">
        <f t="shared" ref="E3:I3" si="0">SUMPRODUCT($C4:$C151,E4:E151)</f>
        <v>308.8211882804253</v>
      </c>
      <c r="F3">
        <f t="shared" si="0"/>
        <v>69.183226952683071</v>
      </c>
      <c r="G3">
        <f t="shared" si="0"/>
        <v>5.8299355733199958</v>
      </c>
      <c r="H3">
        <f t="shared" si="0"/>
        <v>0.25204315942612787</v>
      </c>
      <c r="I3">
        <f t="shared" si="0"/>
        <v>4.8117544767879744E-2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SUMPRODUCT($C4:$C151, V4:V151)</f>
        <v>1.8630135674654278</v>
      </c>
      <c r="W3" s="10">
        <f t="shared" ref="W3:AA3" si="1">SUMPRODUCT($C4:$C151, W4:W151)</f>
        <v>1.8889444062048932</v>
      </c>
      <c r="X3" s="10">
        <f t="shared" si="1"/>
        <v>1.9411353766758461</v>
      </c>
      <c r="Y3" s="10">
        <f t="shared" si="1"/>
        <v>1.8892982757880878</v>
      </c>
      <c r="Z3" s="10">
        <f t="shared" si="1"/>
        <v>1.3566103617016252</v>
      </c>
      <c r="AA3" s="10">
        <f t="shared" si="1"/>
        <v>0.1179158952346149</v>
      </c>
    </row>
    <row r="4" spans="1:27">
      <c r="A4">
        <f>B4^3</f>
        <v>-27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2">_xlfn.NORM.DIST($B4,K$2,1,FALSE)/$B4^2</f>
        <v>1.4870025084987263E-5</v>
      </c>
      <c r="F4">
        <f t="shared" si="2"/>
        <v>1.6519105719269974E-7</v>
      </c>
      <c r="G4">
        <f t="shared" si="2"/>
        <v>6.7509809442480959E-10</v>
      </c>
      <c r="H4">
        <f t="shared" si="2"/>
        <v>1.0149689342627326E-12</v>
      </c>
      <c r="I4">
        <f t="shared" si="2"/>
        <v>5.6136345372632144E-16</v>
      </c>
      <c r="J4" s="2">
        <f>D4/D$3</f>
        <v>9.6726913348230245E-7</v>
      </c>
      <c r="K4" s="2">
        <f t="shared" ref="K4:O4" si="3">E4/E$3</f>
        <v>4.8150922440867382E-8</v>
      </c>
      <c r="L4" s="2">
        <f t="shared" si="3"/>
        <v>2.3877327564624863E-9</v>
      </c>
      <c r="M4" s="2">
        <f t="shared" si="3"/>
        <v>1.1579855144786084E-10</v>
      </c>
      <c r="N4" s="2">
        <f t="shared" si="3"/>
        <v>4.0269648125888258E-12</v>
      </c>
      <c r="O4" s="2">
        <f t="shared" si="3"/>
        <v>1.1666502445923892E-14</v>
      </c>
      <c r="P4" s="2">
        <f>_xlfn.NORM.DIST($B4,P$3,1,FALSE)</f>
        <v>4.4318484119380075E-3</v>
      </c>
      <c r="Q4" s="2">
        <f t="shared" ref="Q4:U19" si="4">_xlfn.NORM.DIST($B4,Q$3,1,FALSE)</f>
        <v>1.3383022576488537E-4</v>
      </c>
      <c r="R4" s="2">
        <f>_xlfn.NORM.DIST($B4,R$3,1,FALSE)</f>
        <v>1.4867195147342977E-6</v>
      </c>
      <c r="S4" s="2">
        <f t="shared" si="4"/>
        <v>1.4867195147342977E-6</v>
      </c>
      <c r="T4" s="2">
        <f t="shared" si="4"/>
        <v>4.6452471791243984E-10</v>
      </c>
      <c r="U4" s="2">
        <f>_xlfn.NORM.DIST($B4,U$3,1,FALSE)</f>
        <v>1.5313155541520524E-13</v>
      </c>
      <c r="V4" s="2">
        <f>ABS(P4-J4)</f>
        <v>4.4308811428045254E-3</v>
      </c>
      <c r="W4" s="2">
        <f t="shared" ref="W4:AA19" si="5">ABS(Q4-K4)</f>
        <v>1.3378207484244451E-4</v>
      </c>
      <c r="X4" s="2">
        <f t="shared" si="5"/>
        <v>1.4843317819778353E-6</v>
      </c>
      <c r="Y4" s="2">
        <f t="shared" si="5"/>
        <v>1.4866037161828499E-6</v>
      </c>
      <c r="Z4" s="2">
        <f t="shared" si="5"/>
        <v>4.6049775309985104E-10</v>
      </c>
      <c r="AA4" s="2">
        <f t="shared" si="5"/>
        <v>1.4146505296928136E-13</v>
      </c>
    </row>
    <row r="5" spans="1:27">
      <c r="A5">
        <f t="shared" ref="A5:A41" si="6">B5^3</f>
        <v>-24.388999999999999</v>
      </c>
      <c r="B5">
        <v>-2.9</v>
      </c>
      <c r="C5">
        <f>B5-B4</f>
        <v>0.10000000000000009</v>
      </c>
      <c r="D5">
        <f t="shared" ref="D5:D68" si="7">_xlfn.NORM.DIST($B5,J$2,1,FALSE)/$B5^2</f>
        <v>7.0779220211365681E-4</v>
      </c>
      <c r="E5">
        <f t="shared" ref="E5:E68" si="8">_xlfn.NORM.DIST($B5,K$2,1,FALSE)/$B5^2</f>
        <v>2.3621340236952761E-5</v>
      </c>
      <c r="F5">
        <f t="shared" ref="F5:F68" si="9">_xlfn.NORM.DIST($B5,L$2,1,FALSE)/$B5^2</f>
        <v>2.9000722305509539E-7</v>
      </c>
      <c r="G5">
        <f t="shared" ref="G5:G68" si="10">_xlfn.NORM.DIST($B5,M$2,1,FALSE)/$B5^2</f>
        <v>1.3098410968706668E-9</v>
      </c>
      <c r="H5">
        <f t="shared" ref="H5:H68" si="11">_xlfn.NORM.DIST($B5,N$2,1,FALSE)/$B5^2</f>
        <v>2.176376001207576E-12</v>
      </c>
      <c r="I5">
        <f t="shared" ref="I5:I68" si="12">_xlfn.NORM.DIST($B5,O$2,1,FALSE)/$B5^2</f>
        <v>1.3303158399942707E-15</v>
      </c>
      <c r="J5" s="2">
        <f t="shared" ref="J5:J68" si="13">D5/D$3</f>
        <v>1.3903070180872098E-6</v>
      </c>
      <c r="K5" s="2">
        <f t="shared" ref="K5:K68" si="14">E5/E$3</f>
        <v>7.6488729184939811E-8</v>
      </c>
      <c r="L5" s="2">
        <f t="shared" ref="L5:L68" si="15">F5/F$3</f>
        <v>4.1918718716812948E-9</v>
      </c>
      <c r="M5" s="2">
        <f t="shared" ref="M5:M68" si="16">G5/G$3</f>
        <v>2.2467505522102136E-10</v>
      </c>
      <c r="N5" s="2">
        <f t="shared" ref="N5:N68" si="17">H5/H$3</f>
        <v>8.6349338191241686E-12</v>
      </c>
      <c r="O5" s="2">
        <f t="shared" ref="O5:O68" si="18">I5/I$3</f>
        <v>2.7647209482772826E-14</v>
      </c>
      <c r="P5" s="2">
        <f t="shared" ref="P5:U36" si="19">_xlfn.NORM.DIST($B5,P$3,1,FALSE)</f>
        <v>5.9525324197758538E-3</v>
      </c>
      <c r="Q5" s="2">
        <f t="shared" si="4"/>
        <v>1.9865547139277272E-4</v>
      </c>
      <c r="R5" s="2">
        <f>_xlfn.NORM.DIST($B5,R$3,1,FALSE)</f>
        <v>2.4389607458933522E-6</v>
      </c>
      <c r="S5" s="2">
        <f t="shared" si="4"/>
        <v>2.4389607458933522E-6</v>
      </c>
      <c r="T5" s="2">
        <f t="shared" si="4"/>
        <v>8.7781522982305617E-10</v>
      </c>
      <c r="U5" s="2">
        <f t="shared" si="4"/>
        <v>3.245542402925477E-13</v>
      </c>
      <c r="V5" s="2">
        <f t="shared" ref="V5:AA41" si="20">ABS(P5-J5)</f>
        <v>5.9511421127577662E-3</v>
      </c>
      <c r="W5" s="2">
        <f t="shared" si="5"/>
        <v>1.9857898266358777E-4</v>
      </c>
      <c r="X5" s="2">
        <f t="shared" si="5"/>
        <v>2.4347688740216708E-6</v>
      </c>
      <c r="Y5" s="2">
        <f t="shared" si="5"/>
        <v>2.4387360708381313E-6</v>
      </c>
      <c r="Z5" s="2">
        <f t="shared" si="5"/>
        <v>8.6918029600393201E-10</v>
      </c>
      <c r="AA5" s="2">
        <f t="shared" si="5"/>
        <v>2.9690703080977487E-13</v>
      </c>
    </row>
    <row r="6" spans="1:27">
      <c r="A6">
        <f t="shared" si="6"/>
        <v>-21.951999999999995</v>
      </c>
      <c r="B6">
        <v>-2.8</v>
      </c>
      <c r="C6">
        <f t="shared" ref="C6:C69" si="21">B6-B5</f>
        <v>0.10000000000000009</v>
      </c>
      <c r="D6">
        <f t="shared" si="7"/>
        <v>1.0096239264005063E-3</v>
      </c>
      <c r="E6">
        <f t="shared" si="8"/>
        <v>3.7238128289727079E-5</v>
      </c>
      <c r="F6">
        <f t="shared" si="9"/>
        <v>5.0526774120307089E-7</v>
      </c>
      <c r="G6">
        <f t="shared" si="10"/>
        <v>2.522091378347535E-9</v>
      </c>
      <c r="H6">
        <f t="shared" si="11"/>
        <v>4.631328446163011E-12</v>
      </c>
      <c r="I6">
        <f t="shared" si="12"/>
        <v>3.1286419460413681E-15</v>
      </c>
      <c r="J6" s="2">
        <f t="shared" si="13"/>
        <v>1.9831911489157451E-6</v>
      </c>
      <c r="K6" s="2">
        <f t="shared" si="14"/>
        <v>1.2058151999568425E-7</v>
      </c>
      <c r="L6" s="2">
        <f t="shared" si="15"/>
        <v>7.3033271713191685E-9</v>
      </c>
      <c r="M6" s="2">
        <f t="shared" si="16"/>
        <v>4.3261050600448915E-10</v>
      </c>
      <c r="N6" s="2">
        <f t="shared" si="17"/>
        <v>1.8375140419236103E-11</v>
      </c>
      <c r="O6" s="2">
        <f t="shared" si="18"/>
        <v>6.5020814364781414E-14</v>
      </c>
      <c r="P6" s="2">
        <f t="shared" si="19"/>
        <v>7.9154515829799686E-3</v>
      </c>
      <c r="Q6" s="2">
        <f t="shared" si="4"/>
        <v>2.9194692579146027E-4</v>
      </c>
      <c r="R6" s="2">
        <f t="shared" si="4"/>
        <v>3.9612990910320753E-6</v>
      </c>
      <c r="S6" s="2">
        <f t="shared" si="4"/>
        <v>3.9612990910320753E-6</v>
      </c>
      <c r="T6" s="2">
        <f t="shared" si="4"/>
        <v>1.6423074002032402E-9</v>
      </c>
      <c r="U6" s="2">
        <f t="shared" si="4"/>
        <v>6.8103108677257886E-13</v>
      </c>
      <c r="V6" s="2">
        <f t="shared" si="20"/>
        <v>7.9134683918310536E-3</v>
      </c>
      <c r="W6" s="2">
        <f t="shared" si="5"/>
        <v>2.918263442714646E-4</v>
      </c>
      <c r="X6" s="2">
        <f t="shared" si="5"/>
        <v>3.9539957638607563E-6</v>
      </c>
      <c r="Y6" s="2">
        <f t="shared" si="5"/>
        <v>3.960866480526071E-6</v>
      </c>
      <c r="Z6" s="2">
        <f t="shared" si="5"/>
        <v>1.623932259784004E-9</v>
      </c>
      <c r="AA6" s="2">
        <f t="shared" si="5"/>
        <v>6.1601027240779749E-13</v>
      </c>
    </row>
    <row r="7" spans="1:27">
      <c r="A7">
        <f t="shared" si="6"/>
        <v>-19.683000000000003</v>
      </c>
      <c r="B7">
        <v>-2.7</v>
      </c>
      <c r="C7">
        <f t="shared" si="21"/>
        <v>9.9999999999999645E-2</v>
      </c>
      <c r="D7">
        <f t="shared" si="7"/>
        <v>1.4294835136382153E-3</v>
      </c>
      <c r="E7">
        <f t="shared" si="8"/>
        <v>5.8268898566632565E-5</v>
      </c>
      <c r="F7">
        <f t="shared" si="9"/>
        <v>8.7377574470056094E-7</v>
      </c>
      <c r="G7">
        <f t="shared" si="10"/>
        <v>4.8202401849388666E-9</v>
      </c>
      <c r="H7">
        <f t="shared" si="11"/>
        <v>9.7823431056187595E-12</v>
      </c>
      <c r="I7">
        <f t="shared" si="12"/>
        <v>7.3033585353263958E-15</v>
      </c>
      <c r="J7" s="2">
        <f t="shared" si="13"/>
        <v>2.8079158760384814E-6</v>
      </c>
      <c r="K7" s="2">
        <f t="shared" si="14"/>
        <v>1.8868167333687432E-7</v>
      </c>
      <c r="L7" s="2">
        <f t="shared" si="15"/>
        <v>1.2629878414000087E-8</v>
      </c>
      <c r="M7" s="2">
        <f t="shared" si="16"/>
        <v>8.2680848258394495E-10</v>
      </c>
      <c r="N7" s="2">
        <f t="shared" si="17"/>
        <v>3.8812174581099461E-11</v>
      </c>
      <c r="O7" s="2">
        <f t="shared" si="18"/>
        <v>1.5178161251905063E-13</v>
      </c>
      <c r="P7" s="2">
        <f t="shared" si="19"/>
        <v>1.0420934814422592E-2</v>
      </c>
      <c r="Q7" s="2">
        <f t="shared" si="4"/>
        <v>4.2478027055075143E-4</v>
      </c>
      <c r="R7" s="2">
        <f t="shared" si="4"/>
        <v>6.3698251788670899E-6</v>
      </c>
      <c r="S7" s="2">
        <f t="shared" si="4"/>
        <v>6.3698251788670899E-6</v>
      </c>
      <c r="T7" s="2">
        <f t="shared" si="4"/>
        <v>3.0420254517632942E-9</v>
      </c>
      <c r="U7" s="2">
        <f t="shared" si="4"/>
        <v>1.414827981863959E-12</v>
      </c>
      <c r="V7" s="2">
        <f t="shared" si="20"/>
        <v>1.0418126898546553E-2</v>
      </c>
      <c r="W7" s="2">
        <f t="shared" si="5"/>
        <v>4.2459158887741454E-4</v>
      </c>
      <c r="X7" s="2">
        <f t="shared" si="5"/>
        <v>6.35719530045309E-6</v>
      </c>
      <c r="Y7" s="2">
        <f t="shared" si="5"/>
        <v>6.3689983703845057E-6</v>
      </c>
      <c r="Z7" s="2">
        <f t="shared" si="5"/>
        <v>3.0032132771821949E-9</v>
      </c>
      <c r="AA7" s="2">
        <f t="shared" si="5"/>
        <v>1.2630463693449083E-12</v>
      </c>
    </row>
    <row r="8" spans="1:27">
      <c r="A8">
        <f t="shared" si="6"/>
        <v>-17.576000000000004</v>
      </c>
      <c r="B8">
        <v>-2.6</v>
      </c>
      <c r="C8">
        <f t="shared" si="21"/>
        <v>0.10000000000000009</v>
      </c>
      <c r="D8">
        <f t="shared" si="7"/>
        <v>2.0093149753972798E-3</v>
      </c>
      <c r="E8">
        <f t="shared" si="8"/>
        <v>9.0518036999078676E-5</v>
      </c>
      <c r="F8">
        <f t="shared" si="9"/>
        <v>1.5001260451903488E-6</v>
      </c>
      <c r="G8">
        <f t="shared" si="10"/>
        <v>9.1458883138548174E-9</v>
      </c>
      <c r="H8">
        <f t="shared" si="11"/>
        <v>2.0513017665167411E-11</v>
      </c>
      <c r="I8">
        <f t="shared" si="12"/>
        <v>1.6925391866570072E-14</v>
      </c>
      <c r="J8" s="2">
        <f t="shared" si="13"/>
        <v>3.9468712759200171E-6</v>
      </c>
      <c r="K8" s="2">
        <f t="shared" si="14"/>
        <v>2.9310824656527035E-7</v>
      </c>
      <c r="L8" s="2">
        <f t="shared" si="15"/>
        <v>2.1683377767509164E-8</v>
      </c>
      <c r="M8" s="2">
        <f t="shared" si="16"/>
        <v>1.5687803405083727E-9</v>
      </c>
      <c r="N8" s="2">
        <f t="shared" si="17"/>
        <v>8.1386924810310662E-11</v>
      </c>
      <c r="O8" s="2">
        <f t="shared" si="18"/>
        <v>3.5175094548607149E-13</v>
      </c>
      <c r="P8" s="2">
        <f t="shared" si="19"/>
        <v>1.3582969233685613E-2</v>
      </c>
      <c r="Q8" s="2">
        <f t="shared" si="4"/>
        <v>6.119019301137719E-4</v>
      </c>
      <c r="R8" s="2">
        <f t="shared" si="4"/>
        <v>1.0140852065486758E-5</v>
      </c>
      <c r="S8" s="2">
        <f t="shared" si="4"/>
        <v>1.0140852065486758E-5</v>
      </c>
      <c r="T8" s="2">
        <f t="shared" si="4"/>
        <v>5.5786394295129215E-9</v>
      </c>
      <c r="U8" s="2">
        <f t="shared" si="4"/>
        <v>2.9100295547370109E-12</v>
      </c>
      <c r="V8" s="2">
        <f t="shared" si="20"/>
        <v>1.3579022362409692E-2</v>
      </c>
      <c r="W8" s="2">
        <f t="shared" si="5"/>
        <v>6.1160882186720659E-4</v>
      </c>
      <c r="X8" s="2">
        <f t="shared" si="5"/>
        <v>1.0119168687719249E-5</v>
      </c>
      <c r="Y8" s="2">
        <f t="shared" si="5"/>
        <v>1.013928328514625E-5</v>
      </c>
      <c r="Z8" s="2">
        <f t="shared" si="5"/>
        <v>5.4972525047026109E-9</v>
      </c>
      <c r="AA8" s="2">
        <f t="shared" si="5"/>
        <v>2.5582786092509395E-12</v>
      </c>
    </row>
    <row r="9" spans="1:27">
      <c r="A9">
        <f t="shared" si="6"/>
        <v>-15.625</v>
      </c>
      <c r="B9">
        <v>-2.5</v>
      </c>
      <c r="C9">
        <f t="shared" si="21"/>
        <v>0.10000000000000009</v>
      </c>
      <c r="D9">
        <f t="shared" si="7"/>
        <v>2.8045280789709666E-3</v>
      </c>
      <c r="E9">
        <f t="shared" si="8"/>
        <v>1.3962923120732163E-4</v>
      </c>
      <c r="F9">
        <f t="shared" si="9"/>
        <v>2.5573985771048759E-6</v>
      </c>
      <c r="G9">
        <f t="shared" si="10"/>
        <v>1.723161606806924E-8</v>
      </c>
      <c r="H9">
        <f t="shared" si="11"/>
        <v>4.2712905836205628E-11</v>
      </c>
      <c r="I9">
        <f t="shared" si="12"/>
        <v>3.8949128528464155E-14</v>
      </c>
      <c r="J9" s="2">
        <f t="shared" si="13"/>
        <v>5.5088980338749925E-6</v>
      </c>
      <c r="K9" s="2">
        <f t="shared" si="14"/>
        <v>4.5213617622807413E-7</v>
      </c>
      <c r="L9" s="2">
        <f t="shared" si="15"/>
        <v>3.6965586743358677E-8</v>
      </c>
      <c r="M9" s="2">
        <f t="shared" si="16"/>
        <v>2.9557129493724897E-9</v>
      </c>
      <c r="N9" s="2">
        <f t="shared" si="17"/>
        <v>1.6946663394260653E-10</v>
      </c>
      <c r="O9" s="2">
        <f t="shared" si="18"/>
        <v>8.0945793714861675E-13</v>
      </c>
      <c r="P9" s="2">
        <f t="shared" si="19"/>
        <v>1.752830049356854E-2</v>
      </c>
      <c r="Q9" s="2">
        <f t="shared" si="4"/>
        <v>8.7268269504576015E-4</v>
      </c>
      <c r="R9" s="2">
        <f t="shared" si="4"/>
        <v>1.5983741106905475E-5</v>
      </c>
      <c r="S9" s="2">
        <f t="shared" si="4"/>
        <v>1.5983741106905475E-5</v>
      </c>
      <c r="T9" s="2">
        <f t="shared" si="4"/>
        <v>1.0128632084513782E-8</v>
      </c>
      <c r="U9" s="2">
        <f t="shared" si="4"/>
        <v>5.9258167088596484E-12</v>
      </c>
      <c r="V9" s="2">
        <f t="shared" si="20"/>
        <v>1.7522791595534666E-2</v>
      </c>
      <c r="W9" s="2">
        <f t="shared" si="5"/>
        <v>8.7223055886953213E-4</v>
      </c>
      <c r="X9" s="2">
        <f t="shared" si="5"/>
        <v>1.5946775520162116E-5</v>
      </c>
      <c r="Y9" s="2">
        <f t="shared" si="5"/>
        <v>1.5980785393956101E-5</v>
      </c>
      <c r="Z9" s="2">
        <f t="shared" si="5"/>
        <v>9.9591654505711755E-9</v>
      </c>
      <c r="AA9" s="2">
        <f t="shared" si="5"/>
        <v>5.1163587717110313E-12</v>
      </c>
    </row>
    <row r="10" spans="1:27">
      <c r="A10">
        <f t="shared" si="6"/>
        <v>-13.824</v>
      </c>
      <c r="B10">
        <v>-2.4</v>
      </c>
      <c r="C10">
        <f t="shared" si="21"/>
        <v>0.10000000000000009</v>
      </c>
      <c r="D10">
        <f t="shared" si="7"/>
        <v>3.8879392872991146E-3</v>
      </c>
      <c r="E10">
        <f t="shared" si="8"/>
        <v>2.1392693897101043E-4</v>
      </c>
      <c r="F10">
        <f t="shared" si="9"/>
        <v>4.330290154523183E-6</v>
      </c>
      <c r="G10">
        <f t="shared" si="10"/>
        <v>3.2245865356862667E-8</v>
      </c>
      <c r="H10">
        <f t="shared" si="11"/>
        <v>8.8335768778559701E-11</v>
      </c>
      <c r="I10">
        <f t="shared" si="12"/>
        <v>8.9023500638830955E-14</v>
      </c>
      <c r="J10" s="2">
        <f t="shared" si="13"/>
        <v>7.6370285811102279E-6</v>
      </c>
      <c r="K10" s="2">
        <f t="shared" si="14"/>
        <v>6.9272105376640778E-7</v>
      </c>
      <c r="L10" s="2">
        <f t="shared" si="15"/>
        <v>6.2591618593981258E-8</v>
      </c>
      <c r="M10" s="2">
        <f t="shared" si="16"/>
        <v>5.5310843406970086E-9</v>
      </c>
      <c r="N10" s="2">
        <f t="shared" si="17"/>
        <v>3.5047873935436168E-10</v>
      </c>
      <c r="O10" s="2">
        <f t="shared" si="18"/>
        <v>1.8501255845094046E-12</v>
      </c>
      <c r="P10" s="2">
        <f t="shared" si="19"/>
        <v>2.2394530294842899E-2</v>
      </c>
      <c r="Q10" s="2">
        <f t="shared" si="4"/>
        <v>1.2322191684730199E-3</v>
      </c>
      <c r="R10" s="2">
        <f t="shared" si="4"/>
        <v>2.4942471290053535E-5</v>
      </c>
      <c r="S10" s="2">
        <f t="shared" si="4"/>
        <v>2.4942471290053535E-5</v>
      </c>
      <c r="T10" s="2">
        <f t="shared" si="4"/>
        <v>1.820666306033922E-8</v>
      </c>
      <c r="U10" s="2">
        <f t="shared" si="4"/>
        <v>1.1946923528997263E-11</v>
      </c>
      <c r="V10" s="2">
        <f t="shared" si="20"/>
        <v>2.2386893266261788E-2</v>
      </c>
      <c r="W10" s="2">
        <f t="shared" si="5"/>
        <v>1.2315264474192535E-3</v>
      </c>
      <c r="X10" s="2">
        <f t="shared" si="5"/>
        <v>2.4879879671459553E-5</v>
      </c>
      <c r="Y10" s="2">
        <f t="shared" si="5"/>
        <v>2.4936940205712838E-5</v>
      </c>
      <c r="Z10" s="2">
        <f t="shared" si="5"/>
        <v>1.785618432098486E-8</v>
      </c>
      <c r="AA10" s="2">
        <f t="shared" si="5"/>
        <v>1.0096797944487858E-11</v>
      </c>
    </row>
    <row r="11" spans="1:27">
      <c r="A11">
        <f t="shared" si="6"/>
        <v>-12.166999999999996</v>
      </c>
      <c r="B11">
        <v>-2.2999999999999998</v>
      </c>
      <c r="C11">
        <f t="shared" si="21"/>
        <v>0.10000000000000009</v>
      </c>
      <c r="D11">
        <f t="shared" si="7"/>
        <v>5.3548275503972004E-3</v>
      </c>
      <c r="E11">
        <f t="shared" si="8"/>
        <v>3.2562739868689631E-4</v>
      </c>
      <c r="F11">
        <f t="shared" si="9"/>
        <v>7.2845362461412358E-6</v>
      </c>
      <c r="G11">
        <f t="shared" si="10"/>
        <v>5.9949890675160237E-8</v>
      </c>
      <c r="H11">
        <f t="shared" si="11"/>
        <v>1.8150157599834287E-10</v>
      </c>
      <c r="I11">
        <f t="shared" si="12"/>
        <v>2.0215194464161892E-13</v>
      </c>
      <c r="J11" s="2">
        <f t="shared" si="13"/>
        <v>1.0518418120080503E-5</v>
      </c>
      <c r="K11" s="2">
        <f t="shared" si="14"/>
        <v>1.0544205224390567E-6</v>
      </c>
      <c r="L11" s="2">
        <f t="shared" si="15"/>
        <v>1.0529338637417702E-7</v>
      </c>
      <c r="M11" s="2">
        <f t="shared" si="16"/>
        <v>1.0283113753351538E-8</v>
      </c>
      <c r="N11" s="2">
        <f t="shared" si="17"/>
        <v>7.2012101582760771E-10</v>
      </c>
      <c r="O11" s="2">
        <f t="shared" si="18"/>
        <v>4.2012107146531483E-12</v>
      </c>
      <c r="P11" s="2">
        <f t="shared" si="19"/>
        <v>2.8327037741601186E-2</v>
      </c>
      <c r="Q11" s="2">
        <f t="shared" si="4"/>
        <v>1.7225689390536812E-3</v>
      </c>
      <c r="R11" s="2">
        <f t="shared" si="4"/>
        <v>3.8535196742087129E-5</v>
      </c>
      <c r="S11" s="2">
        <f t="shared" si="4"/>
        <v>3.8535196742087129E-5</v>
      </c>
      <c r="T11" s="2">
        <f t="shared" si="4"/>
        <v>3.240163827416581E-8</v>
      </c>
      <c r="U11" s="2">
        <f t="shared" si="4"/>
        <v>2.3846300291171886E-11</v>
      </c>
      <c r="V11" s="2">
        <f t="shared" si="20"/>
        <v>2.8316519323481105E-2</v>
      </c>
      <c r="W11" s="2">
        <f t="shared" si="5"/>
        <v>1.7215145185312422E-3</v>
      </c>
      <c r="X11" s="2">
        <f t="shared" si="5"/>
        <v>3.8429903355712954E-5</v>
      </c>
      <c r="Y11" s="2">
        <f t="shared" si="5"/>
        <v>3.852491362833378E-5</v>
      </c>
      <c r="Z11" s="2">
        <f t="shared" si="5"/>
        <v>3.16815172583382E-8</v>
      </c>
      <c r="AA11" s="2">
        <f t="shared" si="5"/>
        <v>1.9645089576518737E-11</v>
      </c>
    </row>
    <row r="12" spans="1:27">
      <c r="A12">
        <f t="shared" si="6"/>
        <v>-10.648000000000003</v>
      </c>
      <c r="B12">
        <v>-2.2000000000000002</v>
      </c>
      <c r="C12">
        <f t="shared" si="21"/>
        <v>9.9999999999999645E-2</v>
      </c>
      <c r="D12">
        <f t="shared" si="7"/>
        <v>7.3294613318659954E-3</v>
      </c>
      <c r="E12">
        <f t="shared" si="8"/>
        <v>4.9258020691422312E-4</v>
      </c>
      <c r="F12">
        <f t="shared" si="9"/>
        <v>1.2178319784409059E-5</v>
      </c>
      <c r="G12">
        <f t="shared" si="10"/>
        <v>1.1076519307226475E-7</v>
      </c>
      <c r="H12">
        <f t="shared" si="11"/>
        <v>3.706165099099337E-10</v>
      </c>
      <c r="I12">
        <f t="shared" si="12"/>
        <v>4.561962733754419E-13</v>
      </c>
      <c r="J12" s="2">
        <f t="shared" si="13"/>
        <v>1.4397165577780392E-5</v>
      </c>
      <c r="K12" s="2">
        <f t="shared" si="14"/>
        <v>1.5950337140304482E-6</v>
      </c>
      <c r="L12" s="2">
        <f t="shared" si="15"/>
        <v>1.7602994715378419E-7</v>
      </c>
      <c r="M12" s="2">
        <f t="shared" si="16"/>
        <v>1.8999385444183711E-8</v>
      </c>
      <c r="N12" s="2">
        <f t="shared" si="17"/>
        <v>1.4704485960015069E-9</v>
      </c>
      <c r="O12" s="2">
        <f t="shared" si="18"/>
        <v>9.4808718020868329E-12</v>
      </c>
      <c r="P12" s="2">
        <f t="shared" si="19"/>
        <v>3.5474592846231424E-2</v>
      </c>
      <c r="Q12" s="2">
        <f t="shared" si="4"/>
        <v>2.3840882014648404E-3</v>
      </c>
      <c r="R12" s="2">
        <f t="shared" si="4"/>
        <v>5.8943067756539855E-5</v>
      </c>
      <c r="S12" s="2">
        <f t="shared" si="4"/>
        <v>5.8943067756539855E-5</v>
      </c>
      <c r="T12" s="2">
        <f t="shared" si="4"/>
        <v>5.7090078316034109E-8</v>
      </c>
      <c r="U12" s="2">
        <f t="shared" si="4"/>
        <v>4.7124091285802939E-11</v>
      </c>
      <c r="V12" s="2">
        <f t="shared" si="20"/>
        <v>3.5460195680653644E-2</v>
      </c>
      <c r="W12" s="2">
        <f t="shared" si="5"/>
        <v>2.3824931677508101E-3</v>
      </c>
      <c r="X12" s="2">
        <f t="shared" si="5"/>
        <v>5.8767037809386069E-5</v>
      </c>
      <c r="Y12" s="2">
        <f t="shared" si="5"/>
        <v>5.8924068371095671E-5</v>
      </c>
      <c r="Z12" s="2">
        <f t="shared" si="5"/>
        <v>5.5619629720032601E-8</v>
      </c>
      <c r="AA12" s="2">
        <f t="shared" si="5"/>
        <v>3.7643219483716109E-11</v>
      </c>
    </row>
    <row r="13" spans="1:27">
      <c r="A13">
        <f t="shared" si="6"/>
        <v>-9.261000000000001</v>
      </c>
      <c r="B13">
        <v>-2.1</v>
      </c>
      <c r="C13">
        <f t="shared" si="21"/>
        <v>0.10000000000000009</v>
      </c>
      <c r="D13">
        <f t="shared" si="7"/>
        <v>9.9736045307091126E-3</v>
      </c>
      <c r="E13">
        <f t="shared" si="8"/>
        <v>7.4077529619045763E-4</v>
      </c>
      <c r="F13">
        <f t="shared" si="9"/>
        <v>2.0240738588919031E-5</v>
      </c>
      <c r="G13">
        <f t="shared" si="10"/>
        <v>2.0345657964588065E-7</v>
      </c>
      <c r="H13">
        <f t="shared" si="11"/>
        <v>7.5235470375222334E-10</v>
      </c>
      <c r="I13">
        <f t="shared" si="12"/>
        <v>1.0234792918833373E-12</v>
      </c>
      <c r="J13" s="2">
        <f t="shared" si="13"/>
        <v>1.9591021677354701E-5</v>
      </c>
      <c r="K13" s="2">
        <f t="shared" si="14"/>
        <v>2.3987191433179644E-6</v>
      </c>
      <c r="L13" s="2">
        <f t="shared" si="15"/>
        <v>2.9256713629103207E-7</v>
      </c>
      <c r="M13" s="2">
        <f t="shared" si="16"/>
        <v>3.4898598292745358E-8</v>
      </c>
      <c r="N13" s="2">
        <f t="shared" si="17"/>
        <v>2.9850233010300499E-9</v>
      </c>
      <c r="O13" s="2">
        <f t="shared" si="18"/>
        <v>2.1270397249498647E-11</v>
      </c>
      <c r="P13" s="2">
        <f t="shared" si="19"/>
        <v>4.3983595980427191E-2</v>
      </c>
      <c r="Q13" s="2">
        <f t="shared" si="4"/>
        <v>3.2668190561999182E-3</v>
      </c>
      <c r="R13" s="2">
        <f t="shared" si="4"/>
        <v>8.9261657177132928E-5</v>
      </c>
      <c r="S13" s="2">
        <f t="shared" si="4"/>
        <v>8.9261657177132928E-5</v>
      </c>
      <c r="T13" s="2">
        <f t="shared" si="4"/>
        <v>9.9588998136461109E-8</v>
      </c>
      <c r="U13" s="2">
        <f t="shared" si="4"/>
        <v>9.2198111140141551E-11</v>
      </c>
      <c r="V13" s="2">
        <f t="shared" si="20"/>
        <v>4.3964004958749837E-2</v>
      </c>
      <c r="W13" s="2">
        <f t="shared" si="5"/>
        <v>3.2644203370566002E-3</v>
      </c>
      <c r="X13" s="2">
        <f t="shared" si="5"/>
        <v>8.8969090040841897E-5</v>
      </c>
      <c r="Y13" s="2">
        <f t="shared" si="5"/>
        <v>8.9226758578840181E-5</v>
      </c>
      <c r="Z13" s="2">
        <f t="shared" si="5"/>
        <v>9.6603974835431065E-8</v>
      </c>
      <c r="AA13" s="2">
        <f t="shared" si="5"/>
        <v>7.0927713890642903E-11</v>
      </c>
    </row>
    <row r="14" spans="1:27">
      <c r="A14">
        <f t="shared" si="6"/>
        <v>-8</v>
      </c>
      <c r="B14">
        <v>-2</v>
      </c>
      <c r="C14">
        <f t="shared" si="21"/>
        <v>0.10000000000000009</v>
      </c>
      <c r="D14">
        <f t="shared" si="7"/>
        <v>1.3497741628297016E-2</v>
      </c>
      <c r="E14">
        <f t="shared" si="8"/>
        <v>1.1079621029845019E-3</v>
      </c>
      <c r="F14">
        <f t="shared" si="9"/>
        <v>3.3457556441221342E-5</v>
      </c>
      <c r="G14">
        <f t="shared" si="10"/>
        <v>3.7167987868357442E-7</v>
      </c>
      <c r="H14">
        <f t="shared" si="11"/>
        <v>1.5189707124558215E-9</v>
      </c>
      <c r="I14">
        <f t="shared" si="12"/>
        <v>2.2836801020911484E-12</v>
      </c>
      <c r="J14" s="2">
        <f t="shared" si="13"/>
        <v>2.6513438348301825E-5</v>
      </c>
      <c r="K14" s="2">
        <f t="shared" si="14"/>
        <v>3.5877140074288431E-6</v>
      </c>
      <c r="L14" s="2">
        <f t="shared" si="15"/>
        <v>4.8360791936034121E-7</v>
      </c>
      <c r="M14" s="2">
        <f t="shared" si="16"/>
        <v>6.3753685441143294E-8</v>
      </c>
      <c r="N14" s="2">
        <f t="shared" si="17"/>
        <v>6.0266293912294074E-9</v>
      </c>
      <c r="O14" s="2">
        <f t="shared" si="18"/>
        <v>4.7460445313818051E-11</v>
      </c>
      <c r="P14" s="2">
        <f t="shared" si="19"/>
        <v>5.3990966513188063E-2</v>
      </c>
      <c r="Q14" s="2">
        <f t="shared" si="4"/>
        <v>4.4318484119380075E-3</v>
      </c>
      <c r="R14" s="2">
        <f t="shared" si="4"/>
        <v>1.3383022576488537E-4</v>
      </c>
      <c r="S14" s="2">
        <f t="shared" si="4"/>
        <v>1.3383022576488537E-4</v>
      </c>
      <c r="T14" s="2">
        <f t="shared" si="4"/>
        <v>1.7199631535844317E-7</v>
      </c>
      <c r="U14" s="2">
        <f t="shared" si="4"/>
        <v>1.7859040169413907E-10</v>
      </c>
      <c r="V14" s="2">
        <f t="shared" si="20"/>
        <v>5.3964453074839762E-2</v>
      </c>
      <c r="W14" s="2">
        <f t="shared" si="5"/>
        <v>4.4282606979305786E-3</v>
      </c>
      <c r="X14" s="2">
        <f t="shared" si="5"/>
        <v>1.3334661784552502E-4</v>
      </c>
      <c r="Y14" s="2">
        <f t="shared" si="5"/>
        <v>1.3376647207944423E-4</v>
      </c>
      <c r="Z14" s="2">
        <f t="shared" si="5"/>
        <v>1.6596968596721376E-7</v>
      </c>
      <c r="AA14" s="2">
        <f t="shared" si="5"/>
        <v>1.3112995638032102E-10</v>
      </c>
    </row>
    <row r="15" spans="1:27">
      <c r="A15">
        <f t="shared" si="6"/>
        <v>-6.8589999999999991</v>
      </c>
      <c r="B15">
        <v>-1.9</v>
      </c>
      <c r="C15">
        <f t="shared" si="21"/>
        <v>0.10000000000000009</v>
      </c>
      <c r="D15">
        <f t="shared" si="7"/>
        <v>1.8176125976364709E-2</v>
      </c>
      <c r="E15">
        <f t="shared" si="8"/>
        <v>1.6489009473063308E-3</v>
      </c>
      <c r="F15">
        <f t="shared" si="9"/>
        <v>5.5029216452291615E-5</v>
      </c>
      <c r="G15">
        <f t="shared" si="10"/>
        <v>6.7561239498430808E-7</v>
      </c>
      <c r="H15">
        <f t="shared" si="11"/>
        <v>3.0514580677790329E-9</v>
      </c>
      <c r="I15">
        <f t="shared" si="12"/>
        <v>5.0701723463035222E-12</v>
      </c>
      <c r="J15" s="2">
        <f t="shared" si="13"/>
        <v>3.5703127882891241E-5</v>
      </c>
      <c r="K15" s="2">
        <f t="shared" si="14"/>
        <v>5.3393387820561237E-6</v>
      </c>
      <c r="L15" s="2">
        <f t="shared" si="15"/>
        <v>7.9541268709434582E-7</v>
      </c>
      <c r="M15" s="2">
        <f t="shared" si="16"/>
        <v>1.1588676864220723E-7</v>
      </c>
      <c r="N15" s="2">
        <f t="shared" si="17"/>
        <v>1.2106887069368747E-8</v>
      </c>
      <c r="O15" s="2">
        <f t="shared" si="18"/>
        <v>1.0537055393749124E-10</v>
      </c>
      <c r="P15" s="2">
        <f t="shared" si="19"/>
        <v>6.5615814774676595E-2</v>
      </c>
      <c r="Q15" s="2">
        <f t="shared" si="4"/>
        <v>5.9525324197758538E-3</v>
      </c>
      <c r="R15" s="2">
        <f t="shared" si="4"/>
        <v>1.9865547139277272E-4</v>
      </c>
      <c r="S15" s="2">
        <f t="shared" si="4"/>
        <v>1.9865547139277272E-4</v>
      </c>
      <c r="T15" s="2">
        <f t="shared" si="4"/>
        <v>2.9409251964008103E-7</v>
      </c>
      <c r="U15" s="2">
        <f t="shared" si="4"/>
        <v>3.4249265299578947E-10</v>
      </c>
      <c r="V15" s="2">
        <f t="shared" si="20"/>
        <v>6.5580111646793698E-2</v>
      </c>
      <c r="W15" s="2">
        <f t="shared" si="5"/>
        <v>5.9471930809937975E-3</v>
      </c>
      <c r="X15" s="2">
        <f t="shared" si="5"/>
        <v>1.9786005870567837E-4</v>
      </c>
      <c r="Y15" s="2">
        <f t="shared" si="5"/>
        <v>1.9853958462413051E-4</v>
      </c>
      <c r="Z15" s="2">
        <f t="shared" si="5"/>
        <v>2.8198563257071225E-7</v>
      </c>
      <c r="AA15" s="2">
        <f t="shared" si="5"/>
        <v>2.3712209905829825E-10</v>
      </c>
    </row>
    <row r="16" spans="1:27">
      <c r="A16">
        <f t="shared" si="6"/>
        <v>-5.8320000000000007</v>
      </c>
      <c r="B16">
        <v>-1.8</v>
      </c>
      <c r="C16">
        <f t="shared" si="21"/>
        <v>9.9999999999999867E-2</v>
      </c>
      <c r="D16">
        <f t="shared" si="7"/>
        <v>2.4367332808917945E-2</v>
      </c>
      <c r="E16">
        <f t="shared" si="8"/>
        <v>2.4430406120308544E-3</v>
      </c>
      <c r="F16">
        <f t="shared" si="9"/>
        <v>9.0107075861561807E-5</v>
      </c>
      <c r="G16">
        <f t="shared" si="10"/>
        <v>1.2226231762444676E-6</v>
      </c>
      <c r="H16">
        <f t="shared" si="11"/>
        <v>6.1028383969890956E-9</v>
      </c>
      <c r="I16">
        <f t="shared" si="12"/>
        <v>1.1206671301826544E-11</v>
      </c>
      <c r="J16" s="2">
        <f t="shared" si="13"/>
        <v>4.7864434950168074E-5</v>
      </c>
      <c r="K16" s="2">
        <f t="shared" si="14"/>
        <v>7.9108581429731739E-6</v>
      </c>
      <c r="L16" s="2">
        <f t="shared" si="15"/>
        <v>1.302441065999846E-6</v>
      </c>
      <c r="M16" s="2">
        <f t="shared" si="16"/>
        <v>2.0971469767859127E-7</v>
      </c>
      <c r="N16" s="2">
        <f t="shared" si="17"/>
        <v>2.4213465705177354E-8</v>
      </c>
      <c r="O16" s="2">
        <f t="shared" si="18"/>
        <v>2.3290197693768067E-10</v>
      </c>
      <c r="P16" s="2">
        <f t="shared" si="19"/>
        <v>7.8950158300894149E-2</v>
      </c>
      <c r="Q16" s="2">
        <f t="shared" si="4"/>
        <v>7.9154515829799686E-3</v>
      </c>
      <c r="R16" s="2">
        <f t="shared" si="4"/>
        <v>2.9194692579146027E-4</v>
      </c>
      <c r="S16" s="2">
        <f t="shared" si="4"/>
        <v>2.9194692579146027E-4</v>
      </c>
      <c r="T16" s="2">
        <f t="shared" si="4"/>
        <v>4.9785843359561114E-7</v>
      </c>
      <c r="U16" s="2">
        <f t="shared" si="4"/>
        <v>6.5028159206938855E-10</v>
      </c>
      <c r="V16" s="2">
        <f t="shared" si="20"/>
        <v>7.8902293865943982E-2</v>
      </c>
      <c r="W16" s="2">
        <f t="shared" si="5"/>
        <v>7.9075407248369953E-3</v>
      </c>
      <c r="X16" s="2">
        <f t="shared" si="5"/>
        <v>2.906444847254604E-4</v>
      </c>
      <c r="Y16" s="2">
        <f t="shared" si="5"/>
        <v>2.917372110937817E-4</v>
      </c>
      <c r="Z16" s="2">
        <f t="shared" si="5"/>
        <v>4.7364496789043377E-7</v>
      </c>
      <c r="AA16" s="2">
        <f t="shared" si="5"/>
        <v>4.1737961513170789E-10</v>
      </c>
    </row>
    <row r="17" spans="1:27">
      <c r="A17">
        <f t="shared" si="6"/>
        <v>-4.9129999999999994</v>
      </c>
      <c r="B17">
        <v>-1.7</v>
      </c>
      <c r="C17">
        <f t="shared" si="21"/>
        <v>0.10000000000000009</v>
      </c>
      <c r="D17">
        <f t="shared" si="7"/>
        <v>3.2542933348403788E-2</v>
      </c>
      <c r="E17">
        <f t="shared" si="8"/>
        <v>3.6058597973780597E-3</v>
      </c>
      <c r="F17">
        <f t="shared" si="9"/>
        <v>1.4698279257811469E-4</v>
      </c>
      <c r="G17">
        <f t="shared" si="10"/>
        <v>2.2040917573934568E-6</v>
      </c>
      <c r="H17">
        <f t="shared" si="11"/>
        <v>1.2159014168928839E-8</v>
      </c>
      <c r="I17">
        <f t="shared" si="12"/>
        <v>2.4675875861578123E-11</v>
      </c>
      <c r="J17" s="2">
        <f t="shared" si="13"/>
        <v>6.3923660769809844E-5</v>
      </c>
      <c r="K17" s="2">
        <f t="shared" si="14"/>
        <v>1.1676205954183934E-5</v>
      </c>
      <c r="L17" s="2">
        <f t="shared" si="15"/>
        <v>2.1245437521820367E-6</v>
      </c>
      <c r="M17" s="2">
        <f t="shared" si="16"/>
        <v>3.7806451369380813E-7</v>
      </c>
      <c r="N17" s="2">
        <f t="shared" si="17"/>
        <v>4.8241793971371646E-8</v>
      </c>
      <c r="O17" s="2">
        <f t="shared" si="18"/>
        <v>5.1282491616343219E-10</v>
      </c>
      <c r="P17" s="2">
        <f t="shared" si="19"/>
        <v>9.4049077376886947E-2</v>
      </c>
      <c r="Q17" s="2">
        <f t="shared" si="4"/>
        <v>1.0420934814422592E-2</v>
      </c>
      <c r="R17" s="2">
        <f t="shared" si="4"/>
        <v>4.2478027055075143E-4</v>
      </c>
      <c r="S17" s="2">
        <f t="shared" si="4"/>
        <v>4.2478027055075143E-4</v>
      </c>
      <c r="T17" s="2">
        <f t="shared" si="4"/>
        <v>8.344202088075494E-7</v>
      </c>
      <c r="U17" s="2">
        <f t="shared" si="4"/>
        <v>1.2223869821382767E-9</v>
      </c>
      <c r="V17" s="2">
        <f t="shared" si="20"/>
        <v>9.398515371611714E-2</v>
      </c>
      <c r="W17" s="2">
        <f t="shared" si="5"/>
        <v>1.0409258608468407E-2</v>
      </c>
      <c r="X17" s="2">
        <f t="shared" si="5"/>
        <v>4.2265572679856938E-4</v>
      </c>
      <c r="Y17" s="2">
        <f t="shared" si="5"/>
        <v>4.2440220603705763E-4</v>
      </c>
      <c r="Z17" s="2">
        <f t="shared" si="5"/>
        <v>7.8617841483617772E-7</v>
      </c>
      <c r="AA17" s="2">
        <f t="shared" si="5"/>
        <v>7.0956206597484453E-10</v>
      </c>
    </row>
    <row r="18" spans="1:27">
      <c r="A18">
        <f t="shared" si="6"/>
        <v>-4.096000000000001</v>
      </c>
      <c r="B18">
        <v>-1.6</v>
      </c>
      <c r="C18">
        <f t="shared" si="21"/>
        <v>9.9999999999999867E-2</v>
      </c>
      <c r="D18">
        <f t="shared" si="7"/>
        <v>4.332845104666231E-2</v>
      </c>
      <c r="E18">
        <f t="shared" si="8"/>
        <v>5.3058473569084419E-3</v>
      </c>
      <c r="F18">
        <f t="shared" si="9"/>
        <v>2.3902419145069211E-4</v>
      </c>
      <c r="G18">
        <f t="shared" si="10"/>
        <v>3.961270338080764E-6</v>
      </c>
      <c r="H18">
        <f t="shared" si="11"/>
        <v>2.4150861328772875E-8</v>
      </c>
      <c r="I18">
        <f t="shared" si="12"/>
        <v>5.4167187272082694E-11</v>
      </c>
      <c r="J18" s="2">
        <f t="shared" si="13"/>
        <v>8.5109512923610094E-5</v>
      </c>
      <c r="K18" s="2">
        <f t="shared" si="14"/>
        <v>1.7180969306064787E-5</v>
      </c>
      <c r="L18" s="2">
        <f t="shared" si="15"/>
        <v>3.4549442397962942E-6</v>
      </c>
      <c r="M18" s="2">
        <f t="shared" si="16"/>
        <v>6.7947068852853966E-7</v>
      </c>
      <c r="N18" s="2">
        <f t="shared" si="17"/>
        <v>9.5820340388374343E-8</v>
      </c>
      <c r="O18" s="2">
        <f t="shared" si="18"/>
        <v>1.1257263339887058E-9</v>
      </c>
      <c r="P18" s="2">
        <f t="shared" si="19"/>
        <v>0.11092083467945554</v>
      </c>
      <c r="Q18" s="2">
        <f t="shared" si="4"/>
        <v>1.3582969233685613E-2</v>
      </c>
      <c r="R18" s="2">
        <f t="shared" si="4"/>
        <v>6.119019301137719E-4</v>
      </c>
      <c r="S18" s="2">
        <f t="shared" si="4"/>
        <v>6.119019301137719E-4</v>
      </c>
      <c r="T18" s="2">
        <f t="shared" si="4"/>
        <v>1.3845887999531329E-6</v>
      </c>
      <c r="U18" s="2">
        <f t="shared" si="4"/>
        <v>2.274956135744336E-9</v>
      </c>
      <c r="V18" s="2">
        <f t="shared" si="20"/>
        <v>0.11083572516653194</v>
      </c>
      <c r="W18" s="2">
        <f t="shared" si="5"/>
        <v>1.3565788264379548E-2</v>
      </c>
      <c r="X18" s="2">
        <f t="shared" si="5"/>
        <v>6.0844698587397556E-4</v>
      </c>
      <c r="Y18" s="2">
        <f t="shared" si="5"/>
        <v>6.1122245942524332E-4</v>
      </c>
      <c r="Z18" s="2">
        <f t="shared" si="5"/>
        <v>1.2887684595647585E-6</v>
      </c>
      <c r="AA18" s="2">
        <f t="shared" si="5"/>
        <v>1.1492298017556302E-9</v>
      </c>
    </row>
    <row r="19" spans="1:27">
      <c r="A19">
        <f t="shared" si="6"/>
        <v>-3.375</v>
      </c>
      <c r="B19">
        <v>-1.5</v>
      </c>
      <c r="C19">
        <f t="shared" si="21"/>
        <v>0.10000000000000009</v>
      </c>
      <c r="D19">
        <f t="shared" si="7"/>
        <v>5.7563375851507441E-2</v>
      </c>
      <c r="E19">
        <f t="shared" si="8"/>
        <v>7.7903557749193515E-3</v>
      </c>
      <c r="F19">
        <f t="shared" si="9"/>
        <v>3.8785897557589338E-4</v>
      </c>
      <c r="G19">
        <f t="shared" si="10"/>
        <v>7.1038849364024333E-6</v>
      </c>
      <c r="H19">
        <f t="shared" si="11"/>
        <v>4.7865600189081224E-8</v>
      </c>
      <c r="I19">
        <f t="shared" si="12"/>
        <v>1.1864696065612675E-10</v>
      </c>
      <c r="J19" s="2">
        <f t="shared" si="13"/>
        <v>1.130709905988641E-4</v>
      </c>
      <c r="K19" s="2">
        <f t="shared" si="14"/>
        <v>2.5226105172049636E-5</v>
      </c>
      <c r="L19" s="2">
        <f t="shared" si="15"/>
        <v>5.6062573641030686E-6</v>
      </c>
      <c r="M19" s="2">
        <f t="shared" si="16"/>
        <v>1.2185186006021258E-6</v>
      </c>
      <c r="N19" s="2">
        <f t="shared" si="17"/>
        <v>1.8991033241316872E-7</v>
      </c>
      <c r="O19" s="2">
        <f t="shared" si="18"/>
        <v>2.4657733728618677E-9</v>
      </c>
      <c r="P19" s="2">
        <f t="shared" si="19"/>
        <v>0.12951759566589174</v>
      </c>
      <c r="Q19" s="2">
        <f t="shared" si="4"/>
        <v>1.752830049356854E-2</v>
      </c>
      <c r="R19" s="2">
        <f t="shared" si="4"/>
        <v>8.7268269504576015E-4</v>
      </c>
      <c r="S19" s="2">
        <f t="shared" si="4"/>
        <v>8.7268269504576015E-4</v>
      </c>
      <c r="T19" s="2">
        <f t="shared" si="4"/>
        <v>2.2746462742178731E-6</v>
      </c>
      <c r="U19" s="2">
        <f t="shared" si="4"/>
        <v>4.1917405462337958E-9</v>
      </c>
      <c r="V19" s="2">
        <f t="shared" si="20"/>
        <v>0.12940452467529287</v>
      </c>
      <c r="W19" s="2">
        <f t="shared" si="5"/>
        <v>1.7503074388396489E-2</v>
      </c>
      <c r="X19" s="2">
        <f t="shared" si="5"/>
        <v>8.6707643768165713E-4</v>
      </c>
      <c r="Y19" s="2">
        <f t="shared" si="5"/>
        <v>8.7146417644515803E-4</v>
      </c>
      <c r="Z19" s="2">
        <f t="shared" si="5"/>
        <v>2.0847359418047046E-6</v>
      </c>
      <c r="AA19" s="2">
        <f t="shared" si="5"/>
        <v>1.7259671733719281E-9</v>
      </c>
    </row>
    <row r="20" spans="1:27">
      <c r="A20">
        <f t="shared" si="6"/>
        <v>-2.7439999999999993</v>
      </c>
      <c r="B20">
        <v>-1.4</v>
      </c>
      <c r="C20">
        <f t="shared" si="21"/>
        <v>0.10000000000000009</v>
      </c>
      <c r="D20">
        <f t="shared" si="7"/>
        <v>7.6391564099869844E-2</v>
      </c>
      <c r="E20">
        <f t="shared" si="8"/>
        <v>1.1425780762674951E-2</v>
      </c>
      <c r="F20">
        <f t="shared" si="9"/>
        <v>6.2868324922092861E-4</v>
      </c>
      <c r="G20">
        <f t="shared" si="10"/>
        <v>1.2725750658190581E-5</v>
      </c>
      <c r="H20">
        <f t="shared" si="11"/>
        <v>9.4763359416086226E-8</v>
      </c>
      <c r="I20">
        <f t="shared" si="12"/>
        <v>2.595989939614816E-10</v>
      </c>
      <c r="J20" s="2">
        <f t="shared" si="13"/>
        <v>1.5005495592285888E-4</v>
      </c>
      <c r="K20" s="2">
        <f t="shared" si="14"/>
        <v>3.6998046754161707E-5</v>
      </c>
      <c r="L20" s="2">
        <f t="shared" si="15"/>
        <v>9.0872206590031998E-6</v>
      </c>
      <c r="M20" s="2">
        <f t="shared" si="16"/>
        <v>2.1828286947849749E-6</v>
      </c>
      <c r="N20" s="2">
        <f t="shared" si="17"/>
        <v>3.7598068375214413E-7</v>
      </c>
      <c r="O20" s="2">
        <f t="shared" si="18"/>
        <v>5.3951005857383982E-9</v>
      </c>
      <c r="P20" s="2">
        <f t="shared" si="19"/>
        <v>0.14972746563574488</v>
      </c>
      <c r="Q20" s="2">
        <f t="shared" si="19"/>
        <v>2.2394530294842899E-2</v>
      </c>
      <c r="R20" s="2">
        <f t="shared" si="19"/>
        <v>1.2322191684730199E-3</v>
      </c>
      <c r="S20" s="2">
        <f t="shared" si="19"/>
        <v>1.2322191684730199E-3</v>
      </c>
      <c r="T20" s="2">
        <f t="shared" si="19"/>
        <v>3.6996784582236509E-6</v>
      </c>
      <c r="U20" s="2">
        <f t="shared" si="19"/>
        <v>7.64667821890904E-9</v>
      </c>
      <c r="V20" s="2">
        <f t="shared" si="20"/>
        <v>0.14957741067982203</v>
      </c>
      <c r="W20" s="2">
        <f t="shared" si="20"/>
        <v>2.2357532248088736E-2</v>
      </c>
      <c r="X20" s="2">
        <f t="shared" si="20"/>
        <v>1.2231319478140166E-3</v>
      </c>
      <c r="Y20" s="2">
        <f t="shared" si="20"/>
        <v>1.230036339778235E-3</v>
      </c>
      <c r="Z20" s="2">
        <f t="shared" si="20"/>
        <v>3.3236977744715066E-6</v>
      </c>
      <c r="AA20" s="2">
        <f t="shared" si="20"/>
        <v>2.2515776331706418E-9</v>
      </c>
    </row>
    <row r="21" spans="1:27">
      <c r="A21">
        <f t="shared" si="6"/>
        <v>-2.1970000000000005</v>
      </c>
      <c r="B21">
        <v>-1.3</v>
      </c>
      <c r="C21">
        <f t="shared" si="21"/>
        <v>9.9999999999999867E-2</v>
      </c>
      <c r="D21">
        <f t="shared" si="7"/>
        <v>0.10140153375609902</v>
      </c>
      <c r="E21">
        <f t="shared" si="8"/>
        <v>1.6761560793846855E-2</v>
      </c>
      <c r="F21">
        <f t="shared" si="9"/>
        <v>1.0192715615702254E-3</v>
      </c>
      <c r="G21">
        <f t="shared" si="10"/>
        <v>2.2801891563365162E-5</v>
      </c>
      <c r="H21">
        <f t="shared" si="11"/>
        <v>1.8765379980567903E-7</v>
      </c>
      <c r="I21">
        <f t="shared" si="12"/>
        <v>5.6813215208948733E-10</v>
      </c>
      <c r="J21" s="2">
        <f t="shared" si="13"/>
        <v>1.9918171407499232E-4</v>
      </c>
      <c r="K21" s="2">
        <f t="shared" si="14"/>
        <v>5.4275941644996547E-5</v>
      </c>
      <c r="L21" s="2">
        <f t="shared" si="15"/>
        <v>1.4732928868255052E-5</v>
      </c>
      <c r="M21" s="2">
        <f t="shared" si="16"/>
        <v>3.9111738503106787E-6</v>
      </c>
      <c r="N21" s="2">
        <f t="shared" si="17"/>
        <v>7.4453042182515202E-7</v>
      </c>
      <c r="O21" s="2">
        <f t="shared" si="18"/>
        <v>1.180717251535113E-8</v>
      </c>
      <c r="P21" s="2">
        <f t="shared" si="19"/>
        <v>0.17136859204780736</v>
      </c>
      <c r="Q21" s="2">
        <f t="shared" si="19"/>
        <v>2.8327037741601186E-2</v>
      </c>
      <c r="R21" s="2">
        <f t="shared" si="19"/>
        <v>1.7225689390536812E-3</v>
      </c>
      <c r="S21" s="2">
        <f t="shared" si="19"/>
        <v>1.7225689390536812E-3</v>
      </c>
      <c r="T21" s="2">
        <f t="shared" si="19"/>
        <v>5.9575973400161415E-6</v>
      </c>
      <c r="U21" s="2">
        <f t="shared" si="19"/>
        <v>1.3810464681822475E-8</v>
      </c>
      <c r="V21" s="2">
        <f t="shared" si="20"/>
        <v>0.17116941033373237</v>
      </c>
      <c r="W21" s="2">
        <f t="shared" si="20"/>
        <v>2.8272761799956189E-2</v>
      </c>
      <c r="X21" s="2">
        <f t="shared" si="20"/>
        <v>1.7078360101854262E-3</v>
      </c>
      <c r="Y21" s="2">
        <f t="shared" si="20"/>
        <v>1.7186577652033705E-3</v>
      </c>
      <c r="Z21" s="2">
        <f t="shared" si="20"/>
        <v>5.2130669181909896E-6</v>
      </c>
      <c r="AA21" s="2">
        <f t="shared" si="20"/>
        <v>2.0032921664713443E-9</v>
      </c>
    </row>
    <row r="22" spans="1:27">
      <c r="A22">
        <f t="shared" si="6"/>
        <v>-1.728</v>
      </c>
      <c r="B22">
        <v>-1.2</v>
      </c>
      <c r="C22">
        <f t="shared" si="21"/>
        <v>0.10000000000000009</v>
      </c>
      <c r="D22">
        <f t="shared" si="7"/>
        <v>0.13485142707167566</v>
      </c>
      <c r="E22">
        <f t="shared" si="8"/>
        <v>2.4635133920994045E-2</v>
      </c>
      <c r="F22">
        <f t="shared" si="9"/>
        <v>1.6556168065728059E-3</v>
      </c>
      <c r="G22">
        <f t="shared" si="10"/>
        <v>4.0932685942041564E-5</v>
      </c>
      <c r="H22">
        <f t="shared" si="11"/>
        <v>3.7229412115955658E-7</v>
      </c>
      <c r="I22">
        <f t="shared" si="12"/>
        <v>1.2456832694194996E-9</v>
      </c>
      <c r="J22" s="2">
        <f t="shared" si="13"/>
        <v>2.6488690451370643E-4</v>
      </c>
      <c r="K22" s="2">
        <f t="shared" si="14"/>
        <v>7.9771514571804877E-5</v>
      </c>
      <c r="L22" s="2">
        <f t="shared" si="15"/>
        <v>2.393089885363605E-5</v>
      </c>
      <c r="M22" s="2">
        <f t="shared" si="16"/>
        <v>7.0211214904955577E-6</v>
      </c>
      <c r="N22" s="2">
        <f t="shared" si="17"/>
        <v>1.4771046435349634E-6</v>
      </c>
      <c r="O22" s="2">
        <f t="shared" si="18"/>
        <v>2.5888338140042417E-8</v>
      </c>
      <c r="P22" s="2">
        <f t="shared" si="19"/>
        <v>0.19418605498321295</v>
      </c>
      <c r="Q22" s="2">
        <f t="shared" si="19"/>
        <v>3.5474592846231424E-2</v>
      </c>
      <c r="R22" s="2">
        <f t="shared" si="19"/>
        <v>2.3840882014648404E-3</v>
      </c>
      <c r="S22" s="2">
        <f t="shared" si="19"/>
        <v>2.3840882014648404E-3</v>
      </c>
      <c r="T22" s="2">
        <f t="shared" si="19"/>
        <v>9.4980700483765057E-6</v>
      </c>
      <c r="U22" s="2">
        <f t="shared" si="19"/>
        <v>2.4694533327102658E-8</v>
      </c>
      <c r="V22" s="2">
        <f t="shared" si="20"/>
        <v>0.19392116807869925</v>
      </c>
      <c r="W22" s="2">
        <f t="shared" si="20"/>
        <v>3.5394821331659616E-2</v>
      </c>
      <c r="X22" s="2">
        <f t="shared" si="20"/>
        <v>2.3601573026112042E-3</v>
      </c>
      <c r="Y22" s="2">
        <f t="shared" si="20"/>
        <v>2.3770670799743449E-3</v>
      </c>
      <c r="Z22" s="2">
        <f t="shared" si="20"/>
        <v>8.0209654048415427E-6</v>
      </c>
      <c r="AA22" s="2">
        <f t="shared" si="20"/>
        <v>1.1938048129397597E-9</v>
      </c>
    </row>
    <row r="23" spans="1:27">
      <c r="A23">
        <f t="shared" si="6"/>
        <v>-1.3310000000000004</v>
      </c>
      <c r="B23">
        <v>-1.1000000000000001</v>
      </c>
      <c r="C23">
        <f t="shared" si="21"/>
        <v>9.9999999999999867E-2</v>
      </c>
      <c r="D23">
        <f t="shared" si="7"/>
        <v>0.18004312151450455</v>
      </c>
      <c r="E23">
        <f t="shared" si="8"/>
        <v>3.6350079322667095E-2</v>
      </c>
      <c r="F23">
        <f t="shared" si="9"/>
        <v>2.6998504596693535E-3</v>
      </c>
      <c r="G23">
        <f t="shared" si="10"/>
        <v>7.3769964609200761E-5</v>
      </c>
      <c r="H23">
        <f t="shared" si="11"/>
        <v>7.4152356713911866E-7</v>
      </c>
      <c r="I23">
        <f t="shared" si="12"/>
        <v>2.7420530938407476E-9</v>
      </c>
      <c r="J23" s="2">
        <f t="shared" si="13"/>
        <v>3.5365636220974998E-4</v>
      </c>
      <c r="K23" s="2">
        <f t="shared" si="14"/>
        <v>1.177059110648178E-4</v>
      </c>
      <c r="L23" s="2">
        <f t="shared" si="15"/>
        <v>3.9024639043158245E-5</v>
      </c>
      <c r="M23" s="2">
        <f t="shared" si="16"/>
        <v>1.265365005863876E-5</v>
      </c>
      <c r="N23" s="2">
        <f t="shared" si="17"/>
        <v>2.9420499601238103E-6</v>
      </c>
      <c r="O23" s="2">
        <f t="shared" si="18"/>
        <v>5.6986554635496914E-8</v>
      </c>
      <c r="P23" s="2">
        <f t="shared" si="19"/>
        <v>0.21785217703255053</v>
      </c>
      <c r="Q23" s="2">
        <f t="shared" si="19"/>
        <v>4.3983595980427191E-2</v>
      </c>
      <c r="R23" s="2">
        <f t="shared" si="19"/>
        <v>3.2668190561999182E-3</v>
      </c>
      <c r="S23" s="2">
        <f t="shared" si="19"/>
        <v>3.2668190561999182E-3</v>
      </c>
      <c r="T23" s="2">
        <f t="shared" si="19"/>
        <v>1.4991898892897763E-5</v>
      </c>
      <c r="U23" s="2">
        <f t="shared" si="19"/>
        <v>4.3717005908668258E-8</v>
      </c>
      <c r="V23" s="2">
        <f t="shared" si="20"/>
        <v>0.21749852067034078</v>
      </c>
      <c r="W23" s="2">
        <f t="shared" si="20"/>
        <v>4.3865890069362375E-2</v>
      </c>
      <c r="X23" s="2">
        <f t="shared" si="20"/>
        <v>3.2277944171567601E-3</v>
      </c>
      <c r="Y23" s="2">
        <f t="shared" si="20"/>
        <v>3.2541654061412793E-3</v>
      </c>
      <c r="Z23" s="2">
        <f t="shared" si="20"/>
        <v>1.2049848932773953E-5</v>
      </c>
      <c r="AA23" s="2">
        <f t="shared" si="20"/>
        <v>1.3269548726828656E-8</v>
      </c>
    </row>
    <row r="24" spans="1:27">
      <c r="A24">
        <f t="shared" si="6"/>
        <v>-1</v>
      </c>
      <c r="B24">
        <v>-1</v>
      </c>
      <c r="C24">
        <f t="shared" si="21"/>
        <v>0.10000000000000009</v>
      </c>
      <c r="D24">
        <f t="shared" si="7"/>
        <v>0.24197072451914337</v>
      </c>
      <c r="E24">
        <f t="shared" si="8"/>
        <v>5.3990966513188063E-2</v>
      </c>
      <c r="F24">
        <f t="shared" si="9"/>
        <v>4.4318484119380075E-3</v>
      </c>
      <c r="G24">
        <f t="shared" si="10"/>
        <v>1.3383022576488537E-4</v>
      </c>
      <c r="H24">
        <f t="shared" si="11"/>
        <v>1.4867195147342977E-6</v>
      </c>
      <c r="I24">
        <f t="shared" si="12"/>
        <v>6.0758828498232861E-9</v>
      </c>
      <c r="J24" s="2">
        <f t="shared" si="13"/>
        <v>4.7529994745066549E-4</v>
      </c>
      <c r="K24" s="2">
        <f t="shared" si="14"/>
        <v>1.7482921691293256E-4</v>
      </c>
      <c r="L24" s="2">
        <f t="shared" si="15"/>
        <v>6.4059579281682103E-5</v>
      </c>
      <c r="M24" s="2">
        <f t="shared" si="16"/>
        <v>2.2955695492990252E-5</v>
      </c>
      <c r="N24" s="2">
        <f t="shared" si="17"/>
        <v>5.8986703631210632E-6</v>
      </c>
      <c r="O24" s="2">
        <f t="shared" si="18"/>
        <v>1.2627167240418227E-7</v>
      </c>
      <c r="P24" s="2">
        <f t="shared" si="19"/>
        <v>0.24197072451914337</v>
      </c>
      <c r="Q24" s="2">
        <f t="shared" si="19"/>
        <v>5.3990966513188063E-2</v>
      </c>
      <c r="R24" s="2">
        <f t="shared" si="19"/>
        <v>4.4318484119380075E-3</v>
      </c>
      <c r="S24" s="2">
        <f t="shared" si="19"/>
        <v>4.4318484119380075E-3</v>
      </c>
      <c r="T24" s="2">
        <f t="shared" si="19"/>
        <v>2.3427987100846202E-5</v>
      </c>
      <c r="U24" s="2">
        <f t="shared" si="19"/>
        <v>7.6622629615812026E-8</v>
      </c>
      <c r="V24" s="2">
        <f t="shared" si="20"/>
        <v>0.24149542457169271</v>
      </c>
      <c r="W24" s="2">
        <f t="shared" si="20"/>
        <v>5.3816137296275129E-2</v>
      </c>
      <c r="X24" s="2">
        <f t="shared" si="20"/>
        <v>4.367788832656325E-3</v>
      </c>
      <c r="Y24" s="2">
        <f t="shared" si="20"/>
        <v>4.4088927164450172E-3</v>
      </c>
      <c r="Z24" s="2">
        <f t="shared" si="20"/>
        <v>1.752931673772514E-5</v>
      </c>
      <c r="AA24" s="2">
        <f t="shared" si="20"/>
        <v>4.9649042788370241E-8</v>
      </c>
    </row>
    <row r="25" spans="1:27">
      <c r="A25">
        <f t="shared" si="6"/>
        <v>-0.72900000000000009</v>
      </c>
      <c r="B25">
        <v>-0.9</v>
      </c>
      <c r="C25">
        <f t="shared" si="21"/>
        <v>9.9999999999999978E-2</v>
      </c>
      <c r="D25">
        <f t="shared" si="7"/>
        <v>0.32850030851698125</v>
      </c>
      <c r="E25">
        <f t="shared" si="8"/>
        <v>8.1007178734168628E-2</v>
      </c>
      <c r="F25">
        <f t="shared" si="9"/>
        <v>7.3488054565133991E-3</v>
      </c>
      <c r="G25">
        <f t="shared" si="10"/>
        <v>2.4525366838613915E-4</v>
      </c>
      <c r="H25">
        <f t="shared" si="11"/>
        <v>3.0110626492510519E-6</v>
      </c>
      <c r="I25">
        <f t="shared" si="12"/>
        <v>1.3599708178620133E-8</v>
      </c>
      <c r="J25" s="2">
        <f t="shared" si="13"/>
        <v>6.4526888401863667E-4</v>
      </c>
      <c r="K25" s="2">
        <f t="shared" si="14"/>
        <v>2.6231094823911497E-4</v>
      </c>
      <c r="L25" s="2">
        <f t="shared" si="15"/>
        <v>1.0622235735750683E-4</v>
      </c>
      <c r="M25" s="2">
        <f t="shared" si="16"/>
        <v>4.2067989483196573E-5</v>
      </c>
      <c r="N25" s="2">
        <f t="shared" si="17"/>
        <v>1.1946615238861795E-5</v>
      </c>
      <c r="O25" s="2">
        <f t="shared" si="18"/>
        <v>2.8263512288969586E-7</v>
      </c>
      <c r="P25" s="2">
        <f t="shared" si="19"/>
        <v>0.26608524989875482</v>
      </c>
      <c r="Q25" s="2">
        <f t="shared" si="19"/>
        <v>6.5615814774676595E-2</v>
      </c>
      <c r="R25" s="2">
        <f t="shared" si="19"/>
        <v>5.9525324197758538E-3</v>
      </c>
      <c r="S25" s="2">
        <f t="shared" si="19"/>
        <v>5.9525324197758538E-3</v>
      </c>
      <c r="T25" s="2">
        <f t="shared" si="19"/>
        <v>3.6246857717114284E-5</v>
      </c>
      <c r="U25" s="2">
        <f t="shared" si="19"/>
        <v>1.3295992143190813E-7</v>
      </c>
      <c r="V25" s="2">
        <f t="shared" si="20"/>
        <v>0.2654399810147362</v>
      </c>
      <c r="W25" s="2">
        <f t="shared" si="20"/>
        <v>6.5353503826437481E-2</v>
      </c>
      <c r="X25" s="2">
        <f t="shared" si="20"/>
        <v>5.8463100624183469E-3</v>
      </c>
      <c r="Y25" s="2">
        <f t="shared" si="20"/>
        <v>5.9104644302926572E-3</v>
      </c>
      <c r="Z25" s="2">
        <f t="shared" si="20"/>
        <v>2.4300242478252491E-5</v>
      </c>
      <c r="AA25" s="2">
        <f t="shared" si="20"/>
        <v>1.4967520145778773E-7</v>
      </c>
    </row>
    <row r="26" spans="1:27">
      <c r="A26">
        <f t="shared" si="6"/>
        <v>-0.51200000000000012</v>
      </c>
      <c r="B26">
        <v>-0.8</v>
      </c>
      <c r="C26">
        <f t="shared" si="21"/>
        <v>9.9999999999999978E-2</v>
      </c>
      <c r="D26">
        <f t="shared" si="7"/>
        <v>0.45264305118981668</v>
      </c>
      <c r="E26">
        <f t="shared" si="8"/>
        <v>0.12335962234514708</v>
      </c>
      <c r="F26">
        <f t="shared" si="9"/>
        <v>1.2367893098406198E-2</v>
      </c>
      <c r="G26">
        <f t="shared" si="10"/>
        <v>4.5616707154915657E-4</v>
      </c>
      <c r="H26">
        <f t="shared" si="11"/>
        <v>6.1895298297376161E-6</v>
      </c>
      <c r="I26">
        <f t="shared" si="12"/>
        <v>3.0895619384757293E-8</v>
      </c>
      <c r="J26" s="2">
        <f t="shared" si="13"/>
        <v>8.8912085902940715E-4</v>
      </c>
      <c r="K26" s="2">
        <f t="shared" si="14"/>
        <v>3.9945323386661631E-4</v>
      </c>
      <c r="L26" s="2">
        <f t="shared" si="15"/>
        <v>1.7877011008557103E-4</v>
      </c>
      <c r="M26" s="2">
        <f t="shared" si="16"/>
        <v>7.8245645395594207E-5</v>
      </c>
      <c r="N26" s="2">
        <f t="shared" si="17"/>
        <v>2.4557420418909344E-5</v>
      </c>
      <c r="O26" s="2">
        <f t="shared" si="18"/>
        <v>6.4208636441860331E-7</v>
      </c>
      <c r="P26" s="2">
        <f t="shared" si="19"/>
        <v>0.28969155276148273</v>
      </c>
      <c r="Q26" s="2">
        <f t="shared" si="19"/>
        <v>7.8950158300894149E-2</v>
      </c>
      <c r="R26" s="2">
        <f t="shared" si="19"/>
        <v>7.9154515829799686E-3</v>
      </c>
      <c r="S26" s="2">
        <f t="shared" si="19"/>
        <v>7.9154515829799686E-3</v>
      </c>
      <c r="T26" s="2">
        <f t="shared" si="19"/>
        <v>5.5521706373259438E-5</v>
      </c>
      <c r="U26" s="2">
        <f t="shared" si="19"/>
        <v>2.2842387902714438E-7</v>
      </c>
      <c r="V26" s="2">
        <f t="shared" si="20"/>
        <v>0.2888024319024533</v>
      </c>
      <c r="W26" s="2">
        <f t="shared" si="20"/>
        <v>7.8550705067027535E-2</v>
      </c>
      <c r="X26" s="2">
        <f t="shared" si="20"/>
        <v>7.7366814728943977E-3</v>
      </c>
      <c r="Y26" s="2">
        <f t="shared" si="20"/>
        <v>7.8372059375843746E-3</v>
      </c>
      <c r="Z26" s="2">
        <f t="shared" si="20"/>
        <v>3.0964285954350094E-5</v>
      </c>
      <c r="AA26" s="2">
        <f t="shared" si="20"/>
        <v>4.1366248539145895E-7</v>
      </c>
    </row>
    <row r="27" spans="1:27">
      <c r="A27">
        <f t="shared" si="6"/>
        <v>-0.34299999999999992</v>
      </c>
      <c r="B27">
        <v>-0.7</v>
      </c>
      <c r="C27">
        <f t="shared" si="21"/>
        <v>0.10000000000000009</v>
      </c>
      <c r="D27">
        <f t="shared" si="7"/>
        <v>0.63725292523828836</v>
      </c>
      <c r="E27">
        <f t="shared" si="8"/>
        <v>0.19193689260589175</v>
      </c>
      <c r="F27">
        <f t="shared" si="9"/>
        <v>2.1267213906984883E-2</v>
      </c>
      <c r="G27">
        <f t="shared" si="10"/>
        <v>8.6689851132806426E-4</v>
      </c>
      <c r="H27">
        <f t="shared" si="11"/>
        <v>1.2999643222177736E-5</v>
      </c>
      <c r="I27">
        <f t="shared" si="12"/>
        <v>7.171336928204968E-8</v>
      </c>
      <c r="J27" s="2">
        <f t="shared" si="13"/>
        <v>1.2517476338530311E-3</v>
      </c>
      <c r="K27" s="2">
        <f t="shared" si="14"/>
        <v>6.2151464954406988E-4</v>
      </c>
      <c r="L27" s="2">
        <f t="shared" si="15"/>
        <v>3.0740419092521233E-4</v>
      </c>
      <c r="M27" s="2">
        <f t="shared" si="16"/>
        <v>1.4869778583751796E-4</v>
      </c>
      <c r="N27" s="2">
        <f t="shared" si="17"/>
        <v>5.157705232618242E-5</v>
      </c>
      <c r="O27" s="2">
        <f t="shared" si="18"/>
        <v>1.4903788135491284E-6</v>
      </c>
      <c r="P27" s="2">
        <f t="shared" si="19"/>
        <v>0.31225393336676127</v>
      </c>
      <c r="Q27" s="2">
        <f t="shared" si="19"/>
        <v>9.4049077376886947E-2</v>
      </c>
      <c r="R27" s="2">
        <f t="shared" si="19"/>
        <v>1.0420934814422592E-2</v>
      </c>
      <c r="S27" s="2">
        <f t="shared" si="19"/>
        <v>1.0420934814422592E-2</v>
      </c>
      <c r="T27" s="2">
        <f t="shared" si="19"/>
        <v>8.420004084576358E-5</v>
      </c>
      <c r="U27" s="2">
        <f t="shared" si="19"/>
        <v>3.8852530497351859E-7</v>
      </c>
      <c r="V27" s="2">
        <f t="shared" si="20"/>
        <v>0.31100218573290822</v>
      </c>
      <c r="W27" s="2">
        <f t="shared" si="20"/>
        <v>9.3427562727342872E-2</v>
      </c>
      <c r="X27" s="2">
        <f t="shared" si="20"/>
        <v>1.011353062349738E-2</v>
      </c>
      <c r="Y27" s="2">
        <f t="shared" si="20"/>
        <v>1.0272237028585074E-2</v>
      </c>
      <c r="Z27" s="2">
        <f t="shared" si="20"/>
        <v>3.262298851958116E-5</v>
      </c>
      <c r="AA27" s="2">
        <f t="shared" si="20"/>
        <v>1.1018535085756098E-6</v>
      </c>
    </row>
    <row r="28" spans="1:27">
      <c r="A28">
        <f t="shared" si="6"/>
        <v>-0.216</v>
      </c>
      <c r="B28">
        <v>-0.6</v>
      </c>
      <c r="C28">
        <f t="shared" si="21"/>
        <v>9.9999999999999978E-2</v>
      </c>
      <c r="D28">
        <f t="shared" si="7"/>
        <v>0.9256238969216658</v>
      </c>
      <c r="E28">
        <f t="shared" si="8"/>
        <v>0.30811342966515431</v>
      </c>
      <c r="F28">
        <f t="shared" si="9"/>
        <v>3.7730470093571146E-2</v>
      </c>
      <c r="G28">
        <f t="shared" si="10"/>
        <v>1.6997275836493665E-3</v>
      </c>
      <c r="H28">
        <f t="shared" si="11"/>
        <v>2.8169033515240995E-5</v>
      </c>
      <c r="I28">
        <f t="shared" si="12"/>
        <v>1.7173945833794049E-7</v>
      </c>
      <c r="J28" s="2">
        <f t="shared" si="13"/>
        <v>1.8181909833937025E-3</v>
      </c>
      <c r="K28" s="2">
        <f t="shared" si="14"/>
        <v>9.9770819282442389E-4</v>
      </c>
      <c r="L28" s="2">
        <f t="shared" si="15"/>
        <v>5.4537019672956839E-4</v>
      </c>
      <c r="M28" s="2">
        <f t="shared" si="16"/>
        <v>2.9155169251405915E-4</v>
      </c>
      <c r="N28" s="2">
        <f t="shared" si="17"/>
        <v>1.1176273769690285E-4</v>
      </c>
      <c r="O28" s="2">
        <f t="shared" si="18"/>
        <v>3.5691650346337493E-6</v>
      </c>
      <c r="P28" s="2">
        <f t="shared" si="19"/>
        <v>0.33322460289179967</v>
      </c>
      <c r="Q28" s="2">
        <f t="shared" si="19"/>
        <v>0.11092083467945554</v>
      </c>
      <c r="R28" s="2">
        <f t="shared" si="19"/>
        <v>1.3582969233685613E-2</v>
      </c>
      <c r="S28" s="2">
        <f t="shared" si="19"/>
        <v>1.3582969233685613E-2</v>
      </c>
      <c r="T28" s="2">
        <f t="shared" si="19"/>
        <v>1.2642089322940537E-4</v>
      </c>
      <c r="U28" s="2">
        <f t="shared" si="19"/>
        <v>6.5426573007591894E-7</v>
      </c>
      <c r="V28" s="2">
        <f t="shared" si="20"/>
        <v>0.33140641190840597</v>
      </c>
      <c r="W28" s="2">
        <f t="shared" si="20"/>
        <v>0.10992312648663112</v>
      </c>
      <c r="X28" s="2">
        <f t="shared" si="20"/>
        <v>1.3037599036956045E-2</v>
      </c>
      <c r="Y28" s="2">
        <f t="shared" si="20"/>
        <v>1.3291417541171554E-2</v>
      </c>
      <c r="Z28" s="2">
        <f t="shared" si="20"/>
        <v>1.4658155532502521E-5</v>
      </c>
      <c r="AA28" s="2">
        <f t="shared" si="20"/>
        <v>2.9148993045578303E-6</v>
      </c>
    </row>
    <row r="29" spans="1:27">
      <c r="A29">
        <f t="shared" si="6"/>
        <v>-0.12499999999999925</v>
      </c>
      <c r="B29">
        <v>-0.499999999999999</v>
      </c>
      <c r="C29">
        <f t="shared" si="21"/>
        <v>0.10000000000000098</v>
      </c>
      <c r="D29">
        <f t="shared" si="7"/>
        <v>1.4082613070572043</v>
      </c>
      <c r="E29">
        <f t="shared" si="8"/>
        <v>0.51807038266356975</v>
      </c>
      <c r="F29">
        <f t="shared" si="9"/>
        <v>7.0113201974274592E-2</v>
      </c>
      <c r="G29">
        <f t="shared" si="10"/>
        <v>3.4907307801830666E-3</v>
      </c>
      <c r="H29">
        <f t="shared" si="11"/>
        <v>6.3934964427622386E-5</v>
      </c>
      <c r="I29">
        <f t="shared" si="12"/>
        <v>4.3079040170173517E-7</v>
      </c>
      <c r="J29" s="2">
        <f t="shared" si="13"/>
        <v>2.7662293716368149E-3</v>
      </c>
      <c r="K29" s="2">
        <f t="shared" si="14"/>
        <v>1.6775739564642033E-3</v>
      </c>
      <c r="L29" s="2">
        <f t="shared" si="15"/>
        <v>1.0134422035882711E-3</v>
      </c>
      <c r="M29" s="2">
        <f t="shared" si="16"/>
        <v>5.9875975236467092E-4</v>
      </c>
      <c r="N29" s="2">
        <f t="shared" si="17"/>
        <v>2.5366673141693135E-4</v>
      </c>
      <c r="O29" s="2">
        <f t="shared" si="18"/>
        <v>8.9528757915616644E-6</v>
      </c>
      <c r="P29" s="2">
        <f t="shared" si="19"/>
        <v>0.35206532676429969</v>
      </c>
      <c r="Q29" s="2">
        <f t="shared" si="19"/>
        <v>0.12951759566589191</v>
      </c>
      <c r="R29" s="2">
        <f t="shared" si="19"/>
        <v>1.7528300493568578E-2</v>
      </c>
      <c r="S29" s="2">
        <f t="shared" si="19"/>
        <v>1.7528300493568578E-2</v>
      </c>
      <c r="T29" s="2">
        <f t="shared" si="19"/>
        <v>1.8792409265581527E-4</v>
      </c>
      <c r="U29" s="2">
        <f t="shared" si="19"/>
        <v>1.0908024154089092E-6</v>
      </c>
      <c r="V29" s="2">
        <f t="shared" si="20"/>
        <v>0.34929909739266285</v>
      </c>
      <c r="W29" s="2">
        <f t="shared" si="20"/>
        <v>0.12784002170942771</v>
      </c>
      <c r="X29" s="2">
        <f t="shared" si="20"/>
        <v>1.6514858289980307E-2</v>
      </c>
      <c r="Y29" s="2">
        <f t="shared" si="20"/>
        <v>1.6929540741203907E-2</v>
      </c>
      <c r="Z29" s="2">
        <f t="shared" si="20"/>
        <v>6.5742638761116085E-5</v>
      </c>
      <c r="AA29" s="2">
        <f t="shared" si="20"/>
        <v>7.8620733761527561E-6</v>
      </c>
    </row>
    <row r="30" spans="1:27">
      <c r="A30">
        <f t="shared" si="6"/>
        <v>-6.3999999999999529E-2</v>
      </c>
      <c r="B30">
        <v>-0.39999999999999902</v>
      </c>
      <c r="C30">
        <f t="shared" si="21"/>
        <v>9.9999999999999978E-2</v>
      </c>
      <c r="D30">
        <f t="shared" si="7"/>
        <v>2.3016883768957825</v>
      </c>
      <c r="E30">
        <f t="shared" si="8"/>
        <v>0.93579666022341124</v>
      </c>
      <c r="F30">
        <f t="shared" si="9"/>
        <v>0.13996581434276911</v>
      </c>
      <c r="G30">
        <f t="shared" si="10"/>
        <v>7.7013698029564318E-3</v>
      </c>
      <c r="H30">
        <f t="shared" si="11"/>
        <v>1.5589044556283646E-4</v>
      </c>
      <c r="I30">
        <f t="shared" si="12"/>
        <v>1.1608511528470719E-6</v>
      </c>
      <c r="J30" s="2">
        <f t="shared" si="13"/>
        <v>4.5211765462967093E-3</v>
      </c>
      <c r="K30" s="2">
        <f t="shared" si="14"/>
        <v>3.0302216808182876E-3</v>
      </c>
      <c r="L30" s="2">
        <f t="shared" si="15"/>
        <v>2.0231177484464091E-3</v>
      </c>
      <c r="M30" s="2">
        <f t="shared" si="16"/>
        <v>1.3210042728775309E-3</v>
      </c>
      <c r="N30" s="2">
        <f t="shared" si="17"/>
        <v>6.1850694903912637E-4</v>
      </c>
      <c r="O30" s="2">
        <f t="shared" si="18"/>
        <v>2.4125319744534916E-5</v>
      </c>
      <c r="P30" s="2">
        <f t="shared" si="19"/>
        <v>0.36827014030332345</v>
      </c>
      <c r="Q30" s="2">
        <f t="shared" si="19"/>
        <v>0.14972746563574507</v>
      </c>
      <c r="R30" s="2">
        <f t="shared" si="19"/>
        <v>2.2394530294842948E-2</v>
      </c>
      <c r="S30" s="2">
        <f t="shared" si="19"/>
        <v>2.2394530294842948E-2</v>
      </c>
      <c r="T30" s="2">
        <f t="shared" si="19"/>
        <v>2.7656876140769312E-4</v>
      </c>
      <c r="U30" s="2">
        <f t="shared" si="19"/>
        <v>1.8005080365626591E-6</v>
      </c>
      <c r="V30" s="2">
        <f t="shared" si="20"/>
        <v>0.36374896375702676</v>
      </c>
      <c r="W30" s="2">
        <f t="shared" si="20"/>
        <v>0.14669724395492678</v>
      </c>
      <c r="X30" s="2">
        <f t="shared" si="20"/>
        <v>2.0371412546396538E-2</v>
      </c>
      <c r="Y30" s="2">
        <f t="shared" si="20"/>
        <v>2.1073526021965418E-2</v>
      </c>
      <c r="Z30" s="2">
        <f t="shared" si="20"/>
        <v>3.4193818763143325E-4</v>
      </c>
      <c r="AA30" s="2">
        <f t="shared" si="20"/>
        <v>2.2324811707972259E-5</v>
      </c>
    </row>
    <row r="31" spans="1:27">
      <c r="A31">
        <f t="shared" si="6"/>
        <v>-2.6999999999999729E-2</v>
      </c>
      <c r="B31">
        <v>-0.29999999999999899</v>
      </c>
      <c r="C31">
        <f t="shared" si="21"/>
        <v>0.10000000000000003</v>
      </c>
      <c r="D31">
        <f t="shared" si="7"/>
        <v>4.237642394005853</v>
      </c>
      <c r="E31">
        <f t="shared" si="8"/>
        <v>1.9040954671978749</v>
      </c>
      <c r="F31">
        <f t="shared" si="9"/>
        <v>0.31474486379557154</v>
      </c>
      <c r="G31">
        <f t="shared" si="10"/>
        <v>1.9139654878374417E-2</v>
      </c>
      <c r="H31">
        <f t="shared" si="11"/>
        <v>4.2816885268986136E-4</v>
      </c>
      <c r="I31">
        <f t="shared" si="12"/>
        <v>3.5237213519066822E-6</v>
      </c>
      <c r="J31" s="2">
        <f t="shared" si="13"/>
        <v>8.3239458458799886E-3</v>
      </c>
      <c r="K31" s="2">
        <f t="shared" si="14"/>
        <v>6.1656892061073857E-3</v>
      </c>
      <c r="L31" s="2">
        <f t="shared" si="15"/>
        <v>4.5494388981138015E-3</v>
      </c>
      <c r="M31" s="2">
        <f t="shared" si="16"/>
        <v>3.2829959504123447E-3</v>
      </c>
      <c r="N31" s="2">
        <f t="shared" si="17"/>
        <v>1.6987918008358196E-3</v>
      </c>
      <c r="O31" s="2">
        <f t="shared" si="18"/>
        <v>7.3231528518447964E-5</v>
      </c>
      <c r="P31" s="2">
        <f t="shared" si="19"/>
        <v>0.38138781546052419</v>
      </c>
      <c r="Q31" s="2">
        <f t="shared" si="19"/>
        <v>0.17136859204780761</v>
      </c>
      <c r="R31" s="2">
        <f t="shared" si="19"/>
        <v>2.8327037741601249E-2</v>
      </c>
      <c r="S31" s="2">
        <f t="shared" si="19"/>
        <v>2.8327037741601249E-2</v>
      </c>
      <c r="T31" s="2">
        <f t="shared" si="19"/>
        <v>4.0297754117581418E-4</v>
      </c>
      <c r="U31" s="2">
        <f t="shared" si="19"/>
        <v>2.9423958042199211E-6</v>
      </c>
      <c r="V31" s="2">
        <f t="shared" si="20"/>
        <v>0.37306386961464422</v>
      </c>
      <c r="W31" s="2">
        <f t="shared" si="20"/>
        <v>0.16520290284170022</v>
      </c>
      <c r="X31" s="2">
        <f t="shared" si="20"/>
        <v>2.3777598843487447E-2</v>
      </c>
      <c r="Y31" s="2">
        <f t="shared" si="20"/>
        <v>2.5044041791188902E-2</v>
      </c>
      <c r="Z31" s="2">
        <f t="shared" si="20"/>
        <v>1.2958142596600055E-3</v>
      </c>
      <c r="AA31" s="2">
        <f t="shared" si="20"/>
        <v>7.0289132714228039E-5</v>
      </c>
    </row>
    <row r="32" spans="1:27">
      <c r="A32">
        <f t="shared" si="6"/>
        <v>-7.9999999999998822E-3</v>
      </c>
      <c r="B32">
        <v>-0.19999999999999901</v>
      </c>
      <c r="C32">
        <f t="shared" si="21"/>
        <v>9.9999999999999978E-2</v>
      </c>
      <c r="D32">
        <f t="shared" si="7"/>
        <v>9.776067349386496</v>
      </c>
      <c r="E32">
        <f t="shared" si="8"/>
        <v>4.854651374580377</v>
      </c>
      <c r="F32">
        <f t="shared" si="9"/>
        <v>0.88686482115579712</v>
      </c>
      <c r="G32">
        <f t="shared" si="10"/>
        <v>5.9602205036621871E-2</v>
      </c>
      <c r="H32">
        <f t="shared" si="11"/>
        <v>1.4735766939135159E-3</v>
      </c>
      <c r="I32">
        <f t="shared" si="12"/>
        <v>1.3402588361744238E-5</v>
      </c>
      <c r="J32" s="2">
        <f t="shared" si="13"/>
        <v>1.9203001960966391E-2</v>
      </c>
      <c r="K32" s="2">
        <f t="shared" si="14"/>
        <v>1.5719942668480723E-2</v>
      </c>
      <c r="L32" s="2">
        <f t="shared" si="15"/>
        <v>1.2819072775578338E-2</v>
      </c>
      <c r="M32" s="2">
        <f t="shared" si="16"/>
        <v>1.0223475763503159E-2</v>
      </c>
      <c r="N32" s="2">
        <f t="shared" si="17"/>
        <v>5.8465252430126404E-3</v>
      </c>
      <c r="O32" s="2">
        <f t="shared" si="18"/>
        <v>2.7853849206975674E-4</v>
      </c>
      <c r="P32" s="2">
        <f t="shared" si="19"/>
        <v>0.39104269397545599</v>
      </c>
      <c r="Q32" s="2">
        <f t="shared" si="19"/>
        <v>0.19418605498321317</v>
      </c>
      <c r="R32" s="2">
        <f t="shared" si="19"/>
        <v>3.5474592846231535E-2</v>
      </c>
      <c r="S32" s="2">
        <f t="shared" si="19"/>
        <v>3.5474592846231535E-2</v>
      </c>
      <c r="T32" s="2">
        <f t="shared" si="19"/>
        <v>5.8132046957934001E-4</v>
      </c>
      <c r="U32" s="2">
        <f t="shared" si="19"/>
        <v>4.7606272281198652E-6</v>
      </c>
      <c r="V32" s="2">
        <f t="shared" si="20"/>
        <v>0.37183969201448958</v>
      </c>
      <c r="W32" s="2">
        <f t="shared" si="20"/>
        <v>0.17846611231473244</v>
      </c>
      <c r="X32" s="2">
        <f t="shared" si="20"/>
        <v>2.2655520070653197E-2</v>
      </c>
      <c r="Y32" s="2">
        <f t="shared" si="20"/>
        <v>2.5251117082728376E-2</v>
      </c>
      <c r="Z32" s="2">
        <f t="shared" si="20"/>
        <v>5.2652047734333008E-3</v>
      </c>
      <c r="AA32" s="2">
        <f t="shared" si="20"/>
        <v>2.7377786484163689E-4</v>
      </c>
    </row>
    <row r="33" spans="1:27">
      <c r="A33">
        <f t="shared" si="6"/>
        <v>-1.0000000000000002E-3</v>
      </c>
      <c r="B33">
        <v>-0.1</v>
      </c>
      <c r="C33">
        <f t="shared" si="21"/>
        <v>9.9999999999999006E-2</v>
      </c>
      <c r="D33">
        <f t="shared" si="7"/>
        <v>39.695254747701171</v>
      </c>
      <c r="E33">
        <f t="shared" si="8"/>
        <v>21.78521770325505</v>
      </c>
      <c r="F33">
        <f t="shared" si="9"/>
        <v>4.3983595980427186</v>
      </c>
      <c r="G33">
        <f t="shared" si="10"/>
        <v>0.32668190561999177</v>
      </c>
      <c r="H33">
        <f t="shared" si="11"/>
        <v>8.9261657177132914E-3</v>
      </c>
      <c r="I33">
        <f t="shared" si="12"/>
        <v>8.9724351623833359E-5</v>
      </c>
      <c r="J33" s="2">
        <f t="shared" si="13"/>
        <v>7.7972872681672217E-2</v>
      </c>
      <c r="K33" s="2">
        <f t="shared" si="14"/>
        <v>7.054314447968825E-2</v>
      </c>
      <c r="L33" s="2">
        <f t="shared" si="15"/>
        <v>6.3575519555497423E-2</v>
      </c>
      <c r="M33" s="2">
        <f t="shared" si="16"/>
        <v>5.6035251421132769E-2</v>
      </c>
      <c r="N33" s="2">
        <f t="shared" si="17"/>
        <v>3.5415227050942792E-2</v>
      </c>
      <c r="O33" s="2">
        <f t="shared" si="18"/>
        <v>1.8646909782422587E-3</v>
      </c>
      <c r="P33" s="2">
        <f t="shared" si="19"/>
        <v>0.39695254747701181</v>
      </c>
      <c r="Q33" s="2">
        <f t="shared" si="19"/>
        <v>0.21785217703255053</v>
      </c>
      <c r="R33" s="2">
        <f t="shared" si="19"/>
        <v>4.3983595980427191E-2</v>
      </c>
      <c r="S33" s="2">
        <f t="shared" si="19"/>
        <v>4.3983595980427191E-2</v>
      </c>
      <c r="T33" s="2">
        <f t="shared" si="19"/>
        <v>8.3024724649642028E-4</v>
      </c>
      <c r="U33" s="2">
        <f t="shared" si="19"/>
        <v>7.6257807558138509E-6</v>
      </c>
      <c r="V33" s="2">
        <f t="shared" si="20"/>
        <v>0.31897967479533962</v>
      </c>
      <c r="W33" s="2">
        <f t="shared" si="20"/>
        <v>0.14730903255286226</v>
      </c>
      <c r="X33" s="2">
        <f t="shared" si="20"/>
        <v>1.9591923575070232E-2</v>
      </c>
      <c r="Y33" s="2">
        <f t="shared" si="20"/>
        <v>1.2051655440705578E-2</v>
      </c>
      <c r="Z33" s="2">
        <f t="shared" si="20"/>
        <v>3.4584979804446372E-2</v>
      </c>
      <c r="AA33" s="2">
        <f t="shared" si="20"/>
        <v>1.8570651974864449E-3</v>
      </c>
    </row>
    <row r="34" spans="1:27">
      <c r="A34">
        <f t="shared" si="6"/>
        <v>-3.430000000000001E-4</v>
      </c>
      <c r="B34">
        <v>-7.0000000000000007E-2</v>
      </c>
      <c r="C34">
        <f t="shared" si="21"/>
        <v>0.03</v>
      </c>
      <c r="D34">
        <f t="shared" si="7"/>
        <v>81.217564931173669</v>
      </c>
      <c r="E34">
        <f t="shared" si="8"/>
        <v>45.930599037810126</v>
      </c>
      <c r="F34">
        <f t="shared" si="9"/>
        <v>9.5556398525883992</v>
      </c>
      <c r="G34">
        <f t="shared" si="10"/>
        <v>0.73134610799231858</v>
      </c>
      <c r="H34">
        <f t="shared" si="11"/>
        <v>2.0591674006288654E-2</v>
      </c>
      <c r="I34">
        <f t="shared" si="12"/>
        <v>2.1328772987537094E-4</v>
      </c>
      <c r="J34" s="2">
        <f t="shared" si="13"/>
        <v>0.15953460659578192</v>
      </c>
      <c r="K34" s="2">
        <f t="shared" si="14"/>
        <v>0.14872878151126992</v>
      </c>
      <c r="L34" s="2">
        <f t="shared" si="15"/>
        <v>0.13812075951767686</v>
      </c>
      <c r="M34" s="2">
        <f t="shared" si="16"/>
        <v>0.12544668783978277</v>
      </c>
      <c r="N34" s="2">
        <f t="shared" si="17"/>
        <v>8.1698999699787264E-2</v>
      </c>
      <c r="O34" s="2">
        <f t="shared" si="18"/>
        <v>4.4326395061152091E-3</v>
      </c>
      <c r="P34" s="2">
        <f t="shared" si="19"/>
        <v>0.39796606816275104</v>
      </c>
      <c r="Q34" s="2">
        <f t="shared" si="19"/>
        <v>0.22505993528526966</v>
      </c>
      <c r="R34" s="2">
        <f t="shared" si="19"/>
        <v>4.6822635277683163E-2</v>
      </c>
      <c r="S34" s="2">
        <f t="shared" si="19"/>
        <v>4.6822635277683163E-2</v>
      </c>
      <c r="T34" s="2">
        <f t="shared" si="19"/>
        <v>9.2214266941475413E-4</v>
      </c>
      <c r="U34" s="2">
        <f t="shared" si="19"/>
        <v>8.7664443935029216E-6</v>
      </c>
      <c r="V34" s="2">
        <f t="shared" si="20"/>
        <v>0.23843146156696912</v>
      </c>
      <c r="W34" s="2">
        <f t="shared" si="20"/>
        <v>7.6331153773999738E-2</v>
      </c>
      <c r="X34" s="2">
        <f t="shared" si="20"/>
        <v>9.12981242399937E-2</v>
      </c>
      <c r="Y34" s="2">
        <f t="shared" si="20"/>
        <v>7.8624052562099617E-2</v>
      </c>
      <c r="Z34" s="2">
        <f t="shared" si="20"/>
        <v>8.0776857030372504E-2</v>
      </c>
      <c r="AA34" s="2">
        <f t="shared" si="20"/>
        <v>4.4238730617217059E-3</v>
      </c>
    </row>
    <row r="35" spans="1:27">
      <c r="A35">
        <f t="shared" si="6"/>
        <v>-1.2500000000000003E-4</v>
      </c>
      <c r="B35">
        <v>-0.05</v>
      </c>
      <c r="C35">
        <f t="shared" si="21"/>
        <v>2.0000000000000004E-2</v>
      </c>
      <c r="D35">
        <f t="shared" si="7"/>
        <v>159.37756563790558</v>
      </c>
      <c r="E35">
        <f t="shared" si="8"/>
        <v>91.952856273693186</v>
      </c>
      <c r="F35">
        <f t="shared" si="9"/>
        <v>19.516807431673101</v>
      </c>
      <c r="G35">
        <f t="shared" si="10"/>
        <v>1.5239048392887238</v>
      </c>
      <c r="H35">
        <f t="shared" si="11"/>
        <v>4.3773617375920212E-2</v>
      </c>
      <c r="I35">
        <f t="shared" si="12"/>
        <v>4.6256476143191329E-4</v>
      </c>
      <c r="J35" s="2">
        <f t="shared" si="13"/>
        <v>0.31306327954776375</v>
      </c>
      <c r="K35" s="2">
        <f t="shared" si="14"/>
        <v>0.2977543632472372</v>
      </c>
      <c r="L35" s="2">
        <f t="shared" si="15"/>
        <v>0.28210316707287092</v>
      </c>
      <c r="M35" s="2">
        <f t="shared" si="16"/>
        <v>0.26139308404413464</v>
      </c>
      <c r="N35" s="2">
        <f t="shared" si="17"/>
        <v>0.17367508594792855</v>
      </c>
      <c r="O35" s="2">
        <f t="shared" si="18"/>
        <v>9.6132245247203992E-3</v>
      </c>
      <c r="P35" s="2">
        <f t="shared" si="19"/>
        <v>0.39844391409476404</v>
      </c>
      <c r="Q35" s="2">
        <f t="shared" si="19"/>
        <v>0.22988214068423302</v>
      </c>
      <c r="R35" s="2">
        <f t="shared" si="19"/>
        <v>4.8792018579182764E-2</v>
      </c>
      <c r="S35" s="2">
        <f t="shared" si="19"/>
        <v>4.8792018579182764E-2</v>
      </c>
      <c r="T35" s="2">
        <f t="shared" si="19"/>
        <v>9.8849563013197789E-4</v>
      </c>
      <c r="U35" s="2">
        <f t="shared" si="19"/>
        <v>9.6153651178689854E-6</v>
      </c>
      <c r="V35" s="2">
        <f t="shared" si="20"/>
        <v>8.5380634547000289E-2</v>
      </c>
      <c r="W35" s="2">
        <f t="shared" si="20"/>
        <v>6.7872222563004181E-2</v>
      </c>
      <c r="X35" s="2">
        <f t="shared" si="20"/>
        <v>0.23331114849368817</v>
      </c>
      <c r="Y35" s="2">
        <f t="shared" si="20"/>
        <v>0.21260106546495189</v>
      </c>
      <c r="Z35" s="2">
        <f t="shared" si="20"/>
        <v>0.17268659031779657</v>
      </c>
      <c r="AA35" s="2">
        <f t="shared" si="20"/>
        <v>9.6036091596025299E-3</v>
      </c>
    </row>
    <row r="36" spans="1:27">
      <c r="A36">
        <f t="shared" si="6"/>
        <v>-8.0000000000000013E-6</v>
      </c>
      <c r="B36">
        <v>-0.02</v>
      </c>
      <c r="C36">
        <f t="shared" si="21"/>
        <v>3.0000000000000002E-2</v>
      </c>
      <c r="D36">
        <f t="shared" si="7"/>
        <v>997.15624980916527</v>
      </c>
      <c r="E36">
        <f t="shared" si="8"/>
        <v>592.8298800484489</v>
      </c>
      <c r="F36">
        <f t="shared" si="9"/>
        <v>129.65894170705141</v>
      </c>
      <c r="G36">
        <f t="shared" si="10"/>
        <v>10.432307461309906</v>
      </c>
      <c r="H36">
        <f t="shared" si="11"/>
        <v>0.30879040835255916</v>
      </c>
      <c r="I36">
        <f t="shared" si="12"/>
        <v>3.3624260651736113E-3</v>
      </c>
      <c r="J36" s="2">
        <f t="shared" si="13"/>
        <v>1.9587010539239957</v>
      </c>
      <c r="K36" s="2">
        <f t="shared" si="14"/>
        <v>1.9196541641117231</v>
      </c>
      <c r="L36" s="2">
        <f t="shared" si="15"/>
        <v>1.8741383918927326</v>
      </c>
      <c r="M36" s="2">
        <f t="shared" si="16"/>
        <v>1.7894378642968398</v>
      </c>
      <c r="N36" s="2">
        <f t="shared" si="17"/>
        <v>1.225148935030167</v>
      </c>
      <c r="O36" s="2">
        <f t="shared" si="18"/>
        <v>6.987941885634523E-2</v>
      </c>
      <c r="P36" s="2">
        <f t="shared" si="19"/>
        <v>0.39886249992366613</v>
      </c>
      <c r="Q36" s="2">
        <f t="shared" si="19"/>
        <v>0.23713195201937959</v>
      </c>
      <c r="R36" s="2">
        <f t="shared" si="19"/>
        <v>5.1863576682820565E-2</v>
      </c>
      <c r="S36" s="2">
        <f t="shared" si="19"/>
        <v>5.1863576682820565E-2</v>
      </c>
      <c r="T36" s="2">
        <f t="shared" si="19"/>
        <v>1.0962610558242138E-3</v>
      </c>
      <c r="U36" s="2">
        <f t="shared" si="19"/>
        <v>1.1037062598626703E-5</v>
      </c>
      <c r="V36" s="2">
        <f t="shared" si="20"/>
        <v>1.5598385540003297</v>
      </c>
      <c r="W36" s="2">
        <f t="shared" si="20"/>
        <v>1.6825222120923435</v>
      </c>
      <c r="X36" s="2">
        <f t="shared" si="20"/>
        <v>1.822274815209912</v>
      </c>
      <c r="Y36" s="2">
        <f t="shared" si="20"/>
        <v>1.7375742876140192</v>
      </c>
      <c r="Z36" s="2">
        <f t="shared" si="20"/>
        <v>1.2240526739743427</v>
      </c>
      <c r="AA36" s="2">
        <f t="shared" si="20"/>
        <v>6.9868381793746603E-2</v>
      </c>
    </row>
    <row r="37" spans="1:27">
      <c r="A37">
        <f t="shared" si="6"/>
        <v>-1.0000000000000002E-6</v>
      </c>
      <c r="B37">
        <v>-0.01</v>
      </c>
      <c r="C37">
        <f t="shared" si="21"/>
        <v>0.01</v>
      </c>
      <c r="D37">
        <f t="shared" si="7"/>
        <v>3989.2233378608216</v>
      </c>
      <c r="E37">
        <f t="shared" si="8"/>
        <v>2395.5109772801334</v>
      </c>
      <c r="F37">
        <f t="shared" si="9"/>
        <v>529.19227719240314</v>
      </c>
      <c r="G37">
        <f t="shared" si="10"/>
        <v>43.006524587304497</v>
      </c>
      <c r="H37">
        <f t="shared" si="11"/>
        <v>1.2857623858162106</v>
      </c>
      <c r="I37">
        <f t="shared" si="12"/>
        <v>1.4141406395950034E-2</v>
      </c>
      <c r="J37" s="2">
        <f t="shared" si="13"/>
        <v>7.8359795244742925</v>
      </c>
      <c r="K37" s="2">
        <f t="shared" si="14"/>
        <v>7.7569514922819609</v>
      </c>
      <c r="L37" s="2">
        <f t="shared" si="15"/>
        <v>7.649141280361742</v>
      </c>
      <c r="M37" s="2">
        <f t="shared" si="16"/>
        <v>7.3768438855686025</v>
      </c>
      <c r="N37" s="2">
        <f t="shared" si="17"/>
        <v>5.1013579925903869</v>
      </c>
      <c r="O37" s="2">
        <f t="shared" si="18"/>
        <v>0.29389293373484737</v>
      </c>
      <c r="P37" s="2">
        <f t="shared" ref="P37:U68" si="22">_xlfn.NORM.DIST($B37,P$3,1,FALSE)</f>
        <v>0.39892233378608216</v>
      </c>
      <c r="Q37" s="2">
        <f t="shared" si="22"/>
        <v>0.23955109772801336</v>
      </c>
      <c r="R37" s="2">
        <f t="shared" si="22"/>
        <v>5.2919227719240312E-2</v>
      </c>
      <c r="S37" s="2">
        <f t="shared" si="22"/>
        <v>5.2919227719240312E-2</v>
      </c>
      <c r="T37" s="2">
        <f t="shared" si="22"/>
        <v>1.134506194579533E-3</v>
      </c>
      <c r="U37" s="2">
        <f t="shared" si="22"/>
        <v>1.1553916433112896E-5</v>
      </c>
      <c r="V37" s="2">
        <f t="shared" si="20"/>
        <v>7.4370571906882104</v>
      </c>
      <c r="W37" s="2">
        <f t="shared" si="20"/>
        <v>7.5174003945539472</v>
      </c>
      <c r="X37" s="2">
        <f t="shared" si="20"/>
        <v>7.5962220526425019</v>
      </c>
      <c r="Y37" s="2">
        <f t="shared" si="20"/>
        <v>7.3239246578493624</v>
      </c>
      <c r="Z37" s="2">
        <f t="shared" si="20"/>
        <v>5.1002234863958078</v>
      </c>
      <c r="AA37" s="2">
        <f t="shared" si="20"/>
        <v>0.29388137981841428</v>
      </c>
    </row>
    <row r="38" spans="1:27">
      <c r="A38">
        <f>B38^3</f>
        <v>1.0000000000000001E-9</v>
      </c>
      <c r="B38">
        <v>1E-3</v>
      </c>
      <c r="C38">
        <f>B38</f>
        <v>1E-3</v>
      </c>
      <c r="D38">
        <f t="shared" si="7"/>
        <v>398942.08093034243</v>
      </c>
      <c r="E38">
        <f t="shared" si="8"/>
        <v>242212.69516298547</v>
      </c>
      <c r="F38">
        <f t="shared" si="9"/>
        <v>54099.029450649919</v>
      </c>
      <c r="G38">
        <f t="shared" si="10"/>
        <v>4445.1616978685533</v>
      </c>
      <c r="H38">
        <f t="shared" si="11"/>
        <v>134.3665515554095</v>
      </c>
      <c r="I38">
        <f t="shared" si="12"/>
        <v>1.4941709802283083</v>
      </c>
      <c r="J38" s="2">
        <f t="shared" si="13"/>
        <v>783.63674150609677</v>
      </c>
      <c r="K38" s="2">
        <f t="shared" si="14"/>
        <v>784.31372054382507</v>
      </c>
      <c r="L38" s="2">
        <f t="shared" si="15"/>
        <v>781.96741946787506</v>
      </c>
      <c r="M38" s="2">
        <f t="shared" si="16"/>
        <v>762.47183900475761</v>
      </c>
      <c r="N38" s="2">
        <f t="shared" si="17"/>
        <v>533.10929707969888</v>
      </c>
      <c r="O38" s="2">
        <f t="shared" si="18"/>
        <v>31.05251914735523</v>
      </c>
      <c r="P38" s="2">
        <f t="shared" si="22"/>
        <v>0.39894208093034239</v>
      </c>
      <c r="Q38" s="2">
        <f t="shared" si="22"/>
        <v>0.24221269516298546</v>
      </c>
      <c r="R38" s="2">
        <f t="shared" si="22"/>
        <v>5.409902945064992E-2</v>
      </c>
      <c r="S38" s="2">
        <f t="shared" si="22"/>
        <v>5.409902945064992E-2</v>
      </c>
      <c r="T38" s="2">
        <f t="shared" si="22"/>
        <v>1.177982623879244E-3</v>
      </c>
      <c r="U38" s="2">
        <f t="shared" si="22"/>
        <v>1.2149050827607048E-5</v>
      </c>
      <c r="V38" s="2">
        <f t="shared" si="20"/>
        <v>783.23779942516637</v>
      </c>
      <c r="W38" s="2">
        <f t="shared" si="20"/>
        <v>784.07150784866212</v>
      </c>
      <c r="X38" s="2">
        <f t="shared" si="20"/>
        <v>781.91332043842442</v>
      </c>
      <c r="Y38" s="2">
        <f t="shared" si="20"/>
        <v>762.41773997530697</v>
      </c>
      <c r="Z38" s="2">
        <f t="shared" si="20"/>
        <v>533.10811909707502</v>
      </c>
      <c r="AA38" s="2">
        <f t="shared" si="20"/>
        <v>31.052506998304402</v>
      </c>
    </row>
    <row r="39" spans="1:27">
      <c r="A39">
        <f t="shared" si="6"/>
        <v>8.0000000000000013E-6</v>
      </c>
      <c r="B39">
        <v>0.02</v>
      </c>
      <c r="C39">
        <f t="shared" si="21"/>
        <v>1.9E-2</v>
      </c>
      <c r="D39">
        <f t="shared" si="7"/>
        <v>997.15624980916527</v>
      </c>
      <c r="E39">
        <f t="shared" si="8"/>
        <v>617.02372641760678</v>
      </c>
      <c r="F39">
        <f t="shared" si="9"/>
        <v>140.45785475967011</v>
      </c>
      <c r="G39">
        <f t="shared" si="10"/>
        <v>11.762393817334948</v>
      </c>
      <c r="H39">
        <f t="shared" si="11"/>
        <v>0.36236890105972763</v>
      </c>
      <c r="I39">
        <f t="shared" si="12"/>
        <v>4.1068764701126786E-3</v>
      </c>
      <c r="J39" s="2">
        <f t="shared" si="13"/>
        <v>1.9587010539239957</v>
      </c>
      <c r="K39" s="2">
        <f t="shared" si="14"/>
        <v>1.9979967367307645</v>
      </c>
      <c r="L39" s="2">
        <f t="shared" si="15"/>
        <v>2.030229882970541</v>
      </c>
      <c r="M39" s="2">
        <f t="shared" si="16"/>
        <v>2.0175855580916089</v>
      </c>
      <c r="N39" s="2">
        <f t="shared" si="17"/>
        <v>1.4377255938419367</v>
      </c>
      <c r="O39" s="2">
        <f t="shared" si="18"/>
        <v>8.5350914929769484E-2</v>
      </c>
      <c r="P39" s="2">
        <f t="shared" si="22"/>
        <v>0.39886249992366613</v>
      </c>
      <c r="Q39" s="2">
        <f t="shared" si="22"/>
        <v>0.24680949056704274</v>
      </c>
      <c r="R39" s="2">
        <f t="shared" si="22"/>
        <v>5.6183141903868049E-2</v>
      </c>
      <c r="S39" s="2">
        <f t="shared" si="22"/>
        <v>5.6183141903868049E-2</v>
      </c>
      <c r="T39" s="2">
        <f t="shared" si="22"/>
        <v>1.2566807156337689E-3</v>
      </c>
      <c r="U39" s="2">
        <f t="shared" si="22"/>
        <v>1.3246336835901517E-5</v>
      </c>
      <c r="V39" s="2">
        <f t="shared" si="20"/>
        <v>1.5598385540003297</v>
      </c>
      <c r="W39" s="2">
        <f t="shared" si="20"/>
        <v>1.7511872461637217</v>
      </c>
      <c r="X39" s="2">
        <f t="shared" si="20"/>
        <v>1.9740467410666729</v>
      </c>
      <c r="Y39" s="2">
        <f t="shared" si="20"/>
        <v>1.9614024161877408</v>
      </c>
      <c r="Z39" s="2">
        <f t="shared" si="20"/>
        <v>1.4364689131263029</v>
      </c>
      <c r="AA39" s="2">
        <f t="shared" si="20"/>
        <v>8.5337668592933583E-2</v>
      </c>
    </row>
    <row r="40" spans="1:27">
      <c r="A40">
        <f t="shared" si="6"/>
        <v>1.2500000000000003E-4</v>
      </c>
      <c r="B40">
        <v>0.05</v>
      </c>
      <c r="C40">
        <f t="shared" si="21"/>
        <v>3.0000000000000002E-2</v>
      </c>
      <c r="D40">
        <f t="shared" si="7"/>
        <v>159.37756563790558</v>
      </c>
      <c r="E40">
        <f t="shared" si="8"/>
        <v>101.62362258767558</v>
      </c>
      <c r="F40">
        <f t="shared" si="9"/>
        <v>23.837882427526427</v>
      </c>
      <c r="G40">
        <f t="shared" si="10"/>
        <v>2.0570563692215753</v>
      </c>
      <c r="H40">
        <f t="shared" si="11"/>
        <v>6.5302563506496783E-2</v>
      </c>
      <c r="I40">
        <f t="shared" si="12"/>
        <v>7.6264036124912412E-4</v>
      </c>
      <c r="J40" s="2">
        <f t="shared" si="13"/>
        <v>0.31306327954776375</v>
      </c>
      <c r="K40" s="2">
        <f t="shared" si="14"/>
        <v>0.32906946299097906</v>
      </c>
      <c r="L40" s="2">
        <f t="shared" si="15"/>
        <v>0.3445615863485238</v>
      </c>
      <c r="M40" s="2">
        <f t="shared" si="16"/>
        <v>0.35284375673642915</v>
      </c>
      <c r="N40" s="2">
        <f t="shared" si="17"/>
        <v>0.25909278258208995</v>
      </c>
      <c r="O40" s="2">
        <f t="shared" si="18"/>
        <v>1.5849527753922621E-2</v>
      </c>
      <c r="P40" s="2">
        <f t="shared" si="22"/>
        <v>0.39844391409476404</v>
      </c>
      <c r="Q40" s="2">
        <f t="shared" si="22"/>
        <v>0.25405905646918903</v>
      </c>
      <c r="R40" s="2">
        <f t="shared" si="22"/>
        <v>5.9594706068816075E-2</v>
      </c>
      <c r="S40" s="2">
        <f t="shared" si="22"/>
        <v>5.9594706068816075E-2</v>
      </c>
      <c r="T40" s="2">
        <f t="shared" si="22"/>
        <v>1.3907599149377875E-3</v>
      </c>
      <c r="U40" s="2">
        <f t="shared" si="22"/>
        <v>1.517300152996742E-5</v>
      </c>
      <c r="V40" s="2">
        <f t="shared" si="20"/>
        <v>8.5380634547000289E-2</v>
      </c>
      <c r="W40" s="2">
        <f t="shared" si="20"/>
        <v>7.501040652179003E-2</v>
      </c>
      <c r="X40" s="2">
        <f t="shared" si="20"/>
        <v>0.28496688027970773</v>
      </c>
      <c r="Y40" s="2">
        <f t="shared" si="20"/>
        <v>0.29324905066761309</v>
      </c>
      <c r="Z40" s="2">
        <f t="shared" si="20"/>
        <v>0.25770202266715214</v>
      </c>
      <c r="AA40" s="2">
        <f t="shared" si="20"/>
        <v>1.5834354752392654E-2</v>
      </c>
    </row>
    <row r="41" spans="1:27">
      <c r="A41">
        <f t="shared" si="6"/>
        <v>3.430000000000001E-4</v>
      </c>
      <c r="B41">
        <v>7.0000000000000007E-2</v>
      </c>
      <c r="C41">
        <f t="shared" si="21"/>
        <v>2.0000000000000004E-2</v>
      </c>
      <c r="D41">
        <f t="shared" si="7"/>
        <v>81.217564931173669</v>
      </c>
      <c r="E41">
        <f t="shared" si="8"/>
        <v>52.832764639009959</v>
      </c>
      <c r="F41">
        <f t="shared" si="9"/>
        <v>12.64335196491942</v>
      </c>
      <c r="G41">
        <f t="shared" si="10"/>
        <v>1.1130806602156214</v>
      </c>
      <c r="H41">
        <f t="shared" si="11"/>
        <v>3.604927741787161E-2</v>
      </c>
      <c r="I41">
        <f t="shared" si="12"/>
        <v>4.2950874350676104E-4</v>
      </c>
      <c r="J41" s="2">
        <f t="shared" si="13"/>
        <v>0.15953460659578192</v>
      </c>
      <c r="K41" s="2">
        <f t="shared" si="14"/>
        <v>0.171078820508375</v>
      </c>
      <c r="L41" s="2">
        <f t="shared" si="15"/>
        <v>0.18275169462052801</v>
      </c>
      <c r="M41" s="2">
        <f t="shared" si="16"/>
        <v>0.19092503617184076</v>
      </c>
      <c r="N41" s="2">
        <f t="shared" si="17"/>
        <v>0.14302819207611706</v>
      </c>
      <c r="O41" s="2">
        <f t="shared" si="18"/>
        <v>8.9262398066801227E-3</v>
      </c>
      <c r="P41" s="2">
        <f t="shared" si="22"/>
        <v>0.39796606816275104</v>
      </c>
      <c r="Q41" s="2">
        <f t="shared" si="22"/>
        <v>0.25888054673114885</v>
      </c>
      <c r="R41" s="2">
        <f t="shared" si="22"/>
        <v>6.1952424628105164E-2</v>
      </c>
      <c r="S41" s="2">
        <f t="shared" si="22"/>
        <v>6.1952424628105164E-2</v>
      </c>
      <c r="T41" s="2">
        <f t="shared" si="22"/>
        <v>1.487258616127506E-3</v>
      </c>
      <c r="U41" s="2">
        <f t="shared" si="22"/>
        <v>1.6602423681826843E-5</v>
      </c>
      <c r="V41" s="2">
        <f t="shared" si="20"/>
        <v>0.23843146156696912</v>
      </c>
      <c r="W41" s="2">
        <f t="shared" si="20"/>
        <v>8.7801726222773852E-2</v>
      </c>
      <c r="X41" s="2">
        <f t="shared" si="20"/>
        <v>0.12079926999242285</v>
      </c>
      <c r="Y41" s="2">
        <f t="shared" si="20"/>
        <v>0.1289726115437356</v>
      </c>
      <c r="Z41" s="2">
        <f t="shared" si="20"/>
        <v>0.14154093345998955</v>
      </c>
      <c r="AA41" s="2">
        <f t="shared" si="20"/>
        <v>8.909637382998296E-3</v>
      </c>
    </row>
    <row r="42" spans="1:27">
      <c r="A42">
        <f t="shared" ref="A42:A75" si="23">B42^3</f>
        <v>1.0000000000000002E-3</v>
      </c>
      <c r="B42">
        <v>0.1</v>
      </c>
      <c r="C42">
        <f t="shared" si="21"/>
        <v>0.03</v>
      </c>
      <c r="D42">
        <f t="shared" si="7"/>
        <v>39.695254747701171</v>
      </c>
      <c r="E42">
        <f t="shared" si="8"/>
        <v>26.608524989875477</v>
      </c>
      <c r="F42">
        <f t="shared" si="9"/>
        <v>6.5615814774676586</v>
      </c>
      <c r="G42">
        <f t="shared" si="10"/>
        <v>0.59525324197758522</v>
      </c>
      <c r="H42">
        <f t="shared" si="11"/>
        <v>1.9865547139277268E-2</v>
      </c>
      <c r="I42">
        <f t="shared" si="12"/>
        <v>2.4389607458933518E-4</v>
      </c>
      <c r="J42" s="2">
        <f t="shared" si="13"/>
        <v>7.7972872681672217E-2</v>
      </c>
      <c r="K42" s="2">
        <f t="shared" si="14"/>
        <v>8.6161591236782589E-2</v>
      </c>
      <c r="L42" s="2">
        <f t="shared" si="15"/>
        <v>9.484353023826661E-2</v>
      </c>
      <c r="M42" s="2">
        <f t="shared" si="16"/>
        <v>0.10210288509905506</v>
      </c>
      <c r="N42" s="2">
        <f t="shared" si="17"/>
        <v>7.8818037293726773E-2</v>
      </c>
      <c r="O42" s="2">
        <f t="shared" si="18"/>
        <v>5.068755601847435E-3</v>
      </c>
      <c r="P42" s="2">
        <f t="shared" si="22"/>
        <v>0.39695254747701181</v>
      </c>
      <c r="Q42" s="2">
        <f t="shared" si="22"/>
        <v>0.26608524989875482</v>
      </c>
      <c r="R42" s="2">
        <f t="shared" si="22"/>
        <v>6.5615814774676595E-2</v>
      </c>
      <c r="S42" s="2">
        <f t="shared" si="22"/>
        <v>6.5615814774676595E-2</v>
      </c>
      <c r="T42" s="2">
        <f t="shared" si="22"/>
        <v>1.6434718358225107E-3</v>
      </c>
      <c r="U42" s="2">
        <f t="shared" si="22"/>
        <v>1.8988722950139869E-5</v>
      </c>
      <c r="V42" s="2">
        <f t="shared" ref="V42:V66" si="24">ABS(P42-J42)</f>
        <v>0.31897967479533962</v>
      </c>
      <c r="W42" s="2">
        <f t="shared" ref="W42:W66" si="25">ABS(Q42-K42)</f>
        <v>0.17992365866197224</v>
      </c>
      <c r="X42" s="2">
        <f t="shared" ref="X42:X66" si="26">ABS(R42-L42)</f>
        <v>2.9227715463590015E-2</v>
      </c>
      <c r="Y42" s="2">
        <f t="shared" ref="Y42:Y66" si="27">ABS(S42-M42)</f>
        <v>3.6487070324378465E-2</v>
      </c>
      <c r="Z42" s="2">
        <f t="shared" ref="Z42:Z66" si="28">ABS(T42-N42)</f>
        <v>7.7174565457904257E-2</v>
      </c>
      <c r="AA42" s="2">
        <f t="shared" ref="AA42:AA66" si="29">ABS(U42-O42)</f>
        <v>5.049766878897295E-3</v>
      </c>
    </row>
    <row r="43" spans="1:27">
      <c r="A43">
        <f t="shared" si="23"/>
        <v>8.0000000000000019E-3</v>
      </c>
      <c r="B43">
        <v>0.2</v>
      </c>
      <c r="C43">
        <f t="shared" si="21"/>
        <v>0.1</v>
      </c>
      <c r="D43">
        <f t="shared" si="7"/>
        <v>9.7760673493863948</v>
      </c>
      <c r="E43">
        <f t="shared" si="8"/>
        <v>7.2422888190370669</v>
      </c>
      <c r="F43">
        <f t="shared" si="9"/>
        <v>1.9737539575223533</v>
      </c>
      <c r="G43">
        <f t="shared" si="10"/>
        <v>0.19788628957449916</v>
      </c>
      <c r="H43">
        <f t="shared" si="11"/>
        <v>7.2986731447865051E-3</v>
      </c>
      <c r="I43">
        <f t="shared" si="12"/>
        <v>9.9032477275801857E-5</v>
      </c>
      <c r="J43" s="2">
        <f t="shared" si="13"/>
        <v>1.9203001960966193E-2</v>
      </c>
      <c r="K43" s="2">
        <f t="shared" si="14"/>
        <v>2.3451398718344098E-2</v>
      </c>
      <c r="L43" s="2">
        <f t="shared" si="15"/>
        <v>2.8529371127372759E-2</v>
      </c>
      <c r="M43" s="2">
        <f t="shared" si="16"/>
        <v>3.3943134891593341E-2</v>
      </c>
      <c r="N43" s="2">
        <f t="shared" si="17"/>
        <v>2.8958029098685761E-2</v>
      </c>
      <c r="O43" s="2">
        <f t="shared" si="18"/>
        <v>2.0581365436149546E-3</v>
      </c>
      <c r="P43" s="2">
        <f t="shared" si="22"/>
        <v>0.39104269397545588</v>
      </c>
      <c r="Q43" s="2">
        <f t="shared" si="22"/>
        <v>0.28969155276148273</v>
      </c>
      <c r="R43" s="2">
        <f t="shared" si="22"/>
        <v>7.8950158300894149E-2</v>
      </c>
      <c r="S43" s="2">
        <f t="shared" si="22"/>
        <v>7.8950158300894149E-2</v>
      </c>
      <c r="T43" s="2">
        <f t="shared" si="22"/>
        <v>2.2778507240906916E-3</v>
      </c>
      <c r="U43" s="2">
        <f t="shared" si="22"/>
        <v>2.9518009107476466E-5</v>
      </c>
      <c r="V43" s="2">
        <f t="shared" si="24"/>
        <v>0.37183969201448969</v>
      </c>
      <c r="W43" s="2">
        <f t="shared" si="25"/>
        <v>0.26624015404313861</v>
      </c>
      <c r="X43" s="2">
        <f t="shared" si="26"/>
        <v>5.0420787173521386E-2</v>
      </c>
      <c r="Y43" s="2">
        <f t="shared" si="27"/>
        <v>4.5007023409300809E-2</v>
      </c>
      <c r="Z43" s="2">
        <f t="shared" si="28"/>
        <v>2.6680178374595069E-2</v>
      </c>
      <c r="AA43" s="2">
        <f t="shared" si="29"/>
        <v>2.028618534507478E-3</v>
      </c>
    </row>
    <row r="44" spans="1:27">
      <c r="A44">
        <f t="shared" si="23"/>
        <v>2.7E-2</v>
      </c>
      <c r="B44">
        <v>0.3</v>
      </c>
      <c r="C44">
        <f t="shared" si="21"/>
        <v>9.9999999999999978E-2</v>
      </c>
      <c r="D44">
        <f t="shared" si="7"/>
        <v>4.2376423940058237</v>
      </c>
      <c r="E44">
        <f t="shared" si="8"/>
        <v>3.4694881485195697</v>
      </c>
      <c r="F44">
        <f t="shared" si="9"/>
        <v>1.0449897486320772</v>
      </c>
      <c r="G44">
        <f t="shared" si="10"/>
        <v>0.11578816460469547</v>
      </c>
      <c r="H44">
        <f t="shared" si="11"/>
        <v>4.7197807838972386E-3</v>
      </c>
      <c r="I44">
        <f t="shared" si="12"/>
        <v>7.0775835320745448E-5</v>
      </c>
      <c r="J44" s="2">
        <f t="shared" si="13"/>
        <v>8.3239458458799296E-3</v>
      </c>
      <c r="K44" s="2">
        <f t="shared" si="14"/>
        <v>1.1234618219813008E-2</v>
      </c>
      <c r="L44" s="2">
        <f t="shared" si="15"/>
        <v>1.5104669074583407E-2</v>
      </c>
      <c r="M44" s="2">
        <f t="shared" si="16"/>
        <v>1.9860968127089807E-2</v>
      </c>
      <c r="N44" s="2">
        <f t="shared" si="17"/>
        <v>1.8726081654600803E-2</v>
      </c>
      <c r="O44" s="2">
        <f t="shared" si="18"/>
        <v>1.4708945699987369E-3</v>
      </c>
      <c r="P44" s="2">
        <f t="shared" si="22"/>
        <v>0.38138781546052414</v>
      </c>
      <c r="Q44" s="2">
        <f t="shared" si="22"/>
        <v>0.31225393336676127</v>
      </c>
      <c r="R44" s="2">
        <f t="shared" si="22"/>
        <v>9.4049077376886947E-2</v>
      </c>
      <c r="S44" s="2">
        <f t="shared" si="22"/>
        <v>9.4049077376886947E-2</v>
      </c>
      <c r="T44" s="2">
        <f t="shared" si="22"/>
        <v>3.1256857207069269E-3</v>
      </c>
      <c r="U44" s="2">
        <f t="shared" si="22"/>
        <v>4.5429234820270584E-5</v>
      </c>
      <c r="V44" s="2">
        <f t="shared" si="24"/>
        <v>0.37306386961464422</v>
      </c>
      <c r="W44" s="2">
        <f t="shared" si="25"/>
        <v>0.30101931514694824</v>
      </c>
      <c r="X44" s="2">
        <f t="shared" si="26"/>
        <v>7.8944408302303537E-2</v>
      </c>
      <c r="Y44" s="2">
        <f t="shared" si="27"/>
        <v>7.4188109249797143E-2</v>
      </c>
      <c r="Z44" s="2">
        <f t="shared" si="28"/>
        <v>1.5600395933893875E-2</v>
      </c>
      <c r="AA44" s="2">
        <f t="shared" si="29"/>
        <v>1.4254653351784665E-3</v>
      </c>
    </row>
    <row r="45" spans="1:27">
      <c r="A45">
        <f t="shared" si="23"/>
        <v>6.4000000000000015E-2</v>
      </c>
      <c r="B45">
        <v>0.4</v>
      </c>
      <c r="C45">
        <f t="shared" si="21"/>
        <v>0.10000000000000003</v>
      </c>
      <c r="D45">
        <f t="shared" si="7"/>
        <v>2.3016883768957705</v>
      </c>
      <c r="E45">
        <f t="shared" si="8"/>
        <v>2.0826537680737474</v>
      </c>
      <c r="F45">
        <f t="shared" si="9"/>
        <v>0.69325521674659696</v>
      </c>
      <c r="G45">
        <f t="shared" si="10"/>
        <v>8.489355771053507E-2</v>
      </c>
      <c r="H45">
        <f t="shared" si="11"/>
        <v>3.8243870632110738E-3</v>
      </c>
      <c r="I45">
        <f t="shared" si="12"/>
        <v>6.3380325409292224E-5</v>
      </c>
      <c r="J45" s="2">
        <f t="shared" si="13"/>
        <v>4.5211765462966859E-3</v>
      </c>
      <c r="K45" s="2">
        <f t="shared" si="14"/>
        <v>6.7438823730662937E-3</v>
      </c>
      <c r="L45" s="2">
        <f t="shared" si="15"/>
        <v>1.0020567806424229E-2</v>
      </c>
      <c r="M45" s="2">
        <f t="shared" si="16"/>
        <v>1.4561663099510104E-2</v>
      </c>
      <c r="N45" s="2">
        <f t="shared" si="17"/>
        <v>1.517354040442417E-2</v>
      </c>
      <c r="O45" s="2">
        <f t="shared" si="18"/>
        <v>1.3171978270096806E-3</v>
      </c>
      <c r="P45" s="2">
        <f t="shared" si="22"/>
        <v>0.36827014030332333</v>
      </c>
      <c r="Q45" s="2">
        <f t="shared" si="22"/>
        <v>0.33322460289179967</v>
      </c>
      <c r="R45" s="2">
        <f t="shared" si="22"/>
        <v>0.11092083467945554</v>
      </c>
      <c r="S45" s="2">
        <f t="shared" si="22"/>
        <v>0.11092083467945554</v>
      </c>
      <c r="T45" s="2">
        <f t="shared" si="22"/>
        <v>4.2464147809999891E-3</v>
      </c>
      <c r="U45" s="2">
        <f t="shared" si="22"/>
        <v>6.9221472993312506E-5</v>
      </c>
      <c r="V45" s="2">
        <f t="shared" si="24"/>
        <v>0.36374896375702664</v>
      </c>
      <c r="W45" s="2">
        <f t="shared" si="25"/>
        <v>0.32648072051873339</v>
      </c>
      <c r="X45" s="2">
        <f t="shared" si="26"/>
        <v>0.10090026687303132</v>
      </c>
      <c r="Y45" s="2">
        <f t="shared" si="27"/>
        <v>9.6359171579945446E-2</v>
      </c>
      <c r="Z45" s="2">
        <f t="shared" si="28"/>
        <v>1.0927125623424181E-2</v>
      </c>
      <c r="AA45" s="2">
        <f t="shared" si="29"/>
        <v>1.2479763540163681E-3</v>
      </c>
    </row>
    <row r="46" spans="1:27">
      <c r="A46">
        <f t="shared" si="23"/>
        <v>0.125</v>
      </c>
      <c r="B46">
        <v>0.5</v>
      </c>
      <c r="C46">
        <f t="shared" si="21"/>
        <v>9.9999999999999978E-2</v>
      </c>
      <c r="D46">
        <f t="shared" si="7"/>
        <v>1.4082613070571981</v>
      </c>
      <c r="E46">
        <f t="shared" si="8"/>
        <v>1.4082613070571981</v>
      </c>
      <c r="F46">
        <f t="shared" si="9"/>
        <v>0.51807038266356698</v>
      </c>
      <c r="G46">
        <f t="shared" si="10"/>
        <v>7.0113201974274161E-2</v>
      </c>
      <c r="H46">
        <f t="shared" si="11"/>
        <v>3.4907307801830406E-3</v>
      </c>
      <c r="I46">
        <f t="shared" si="12"/>
        <v>6.3934964427621898E-5</v>
      </c>
      <c r="J46" s="2">
        <f t="shared" si="13"/>
        <v>2.7662293716368023E-3</v>
      </c>
      <c r="K46" s="2">
        <f t="shared" si="14"/>
        <v>4.560118801752765E-3</v>
      </c>
      <c r="L46" s="2">
        <f t="shared" si="15"/>
        <v>7.4883812953375848E-3</v>
      </c>
      <c r="M46" s="2">
        <f t="shared" si="16"/>
        <v>1.2026411114239214E-2</v>
      </c>
      <c r="N46" s="2">
        <f t="shared" si="17"/>
        <v>1.3849734260318816E-2</v>
      </c>
      <c r="O46" s="2">
        <f t="shared" si="18"/>
        <v>1.3287245792786349E-3</v>
      </c>
      <c r="P46" s="2">
        <f t="shared" si="22"/>
        <v>0.35206532676429952</v>
      </c>
      <c r="Q46" s="2">
        <f t="shared" si="22"/>
        <v>0.35206532676429952</v>
      </c>
      <c r="R46" s="2">
        <f t="shared" si="22"/>
        <v>0.12951759566589174</v>
      </c>
      <c r="S46" s="2">
        <f t="shared" si="22"/>
        <v>0.12951759566589174</v>
      </c>
      <c r="T46" s="2">
        <f t="shared" si="22"/>
        <v>5.7115840512007056E-3</v>
      </c>
      <c r="U46" s="2">
        <f t="shared" si="22"/>
        <v>1.0442471687901096E-4</v>
      </c>
      <c r="V46" s="2">
        <f t="shared" si="24"/>
        <v>0.34929909739266274</v>
      </c>
      <c r="W46" s="2">
        <f t="shared" si="25"/>
        <v>0.34750520796254675</v>
      </c>
      <c r="X46" s="2">
        <f t="shared" si="26"/>
        <v>0.12202921437055415</v>
      </c>
      <c r="Y46" s="2">
        <f t="shared" si="27"/>
        <v>0.11749118455165253</v>
      </c>
      <c r="Z46" s="2">
        <f t="shared" si="28"/>
        <v>8.1381502091181102E-3</v>
      </c>
      <c r="AA46" s="2">
        <f t="shared" si="29"/>
        <v>1.224299862399624E-3</v>
      </c>
    </row>
    <row r="47" spans="1:27">
      <c r="A47">
        <f t="shared" si="23"/>
        <v>0.216</v>
      </c>
      <c r="B47">
        <v>0.6</v>
      </c>
      <c r="C47">
        <f t="shared" si="21"/>
        <v>9.9999999999999978E-2</v>
      </c>
      <c r="D47">
        <f t="shared" si="7"/>
        <v>0.9256238969216658</v>
      </c>
      <c r="E47">
        <f t="shared" si="8"/>
        <v>1.0229726119536759</v>
      </c>
      <c r="F47">
        <f t="shared" si="9"/>
        <v>0.415909626765958</v>
      </c>
      <c r="G47">
        <f t="shared" si="10"/>
        <v>6.2207028596785834E-2</v>
      </c>
      <c r="H47">
        <f t="shared" si="11"/>
        <v>3.4228310235361668E-3</v>
      </c>
      <c r="I47">
        <f t="shared" si="12"/>
        <v>6.9284642472370927E-5</v>
      </c>
      <c r="J47" s="2">
        <f t="shared" si="13"/>
        <v>1.8181909833937025E-3</v>
      </c>
      <c r="K47" s="2">
        <f t="shared" si="14"/>
        <v>3.3125078549492691E-3</v>
      </c>
      <c r="L47" s="2">
        <f t="shared" si="15"/>
        <v>6.0117118712952455E-3</v>
      </c>
      <c r="M47" s="2">
        <f t="shared" si="16"/>
        <v>1.0670277195080659E-2</v>
      </c>
      <c r="N47" s="2">
        <f t="shared" si="17"/>
        <v>1.3580336920587504E-2</v>
      </c>
      <c r="O47" s="2">
        <f t="shared" si="18"/>
        <v>1.4399039436987443E-3</v>
      </c>
      <c r="P47" s="2">
        <f t="shared" si="22"/>
        <v>0.33322460289179967</v>
      </c>
      <c r="Q47" s="2">
        <f t="shared" si="22"/>
        <v>0.36827014030332333</v>
      </c>
      <c r="R47" s="2">
        <f t="shared" si="22"/>
        <v>0.14972746563574488</v>
      </c>
      <c r="S47" s="2">
        <f t="shared" si="22"/>
        <v>0.14972746563574488</v>
      </c>
      <c r="T47" s="2">
        <f t="shared" si="22"/>
        <v>7.6058505355751536E-3</v>
      </c>
      <c r="U47" s="2">
        <f t="shared" si="22"/>
        <v>1.5596344929760477E-4</v>
      </c>
      <c r="V47" s="2">
        <f t="shared" si="24"/>
        <v>0.33140641190840597</v>
      </c>
      <c r="W47" s="2">
        <f t="shared" si="25"/>
        <v>0.36495763244837409</v>
      </c>
      <c r="X47" s="2">
        <f t="shared" si="26"/>
        <v>0.14371575376444964</v>
      </c>
      <c r="Y47" s="2">
        <f t="shared" si="27"/>
        <v>0.13905718844066423</v>
      </c>
      <c r="Z47" s="2">
        <f t="shared" si="28"/>
        <v>5.9744863850123503E-3</v>
      </c>
      <c r="AA47" s="2">
        <f t="shared" si="29"/>
        <v>1.2839404944011395E-3</v>
      </c>
    </row>
    <row r="48" spans="1:27">
      <c r="A48">
        <f t="shared" si="23"/>
        <v>0.34299999999999992</v>
      </c>
      <c r="B48">
        <v>0.7</v>
      </c>
      <c r="C48">
        <f t="shared" si="21"/>
        <v>9.9999999999999978E-2</v>
      </c>
      <c r="D48">
        <f t="shared" si="7"/>
        <v>0.63725292523828836</v>
      </c>
      <c r="E48">
        <f t="shared" si="8"/>
        <v>0.77834248053168187</v>
      </c>
      <c r="F48">
        <f t="shared" si="9"/>
        <v>0.34973182050572932</v>
      </c>
      <c r="G48">
        <f t="shared" si="10"/>
        <v>5.7810281105308552E-2</v>
      </c>
      <c r="H48">
        <f t="shared" si="11"/>
        <v>3.5154468143952684E-3</v>
      </c>
      <c r="I48">
        <f t="shared" si="12"/>
        <v>7.8643258657320686E-5</v>
      </c>
      <c r="J48" s="2">
        <f t="shared" si="13"/>
        <v>1.2517476338530311E-3</v>
      </c>
      <c r="K48" s="2">
        <f t="shared" si="14"/>
        <v>2.5203661862245909E-3</v>
      </c>
      <c r="L48" s="2">
        <f t="shared" si="15"/>
        <v>5.0551533357199949E-3</v>
      </c>
      <c r="M48" s="2">
        <f t="shared" si="16"/>
        <v>9.9161097714133249E-3</v>
      </c>
      <c r="N48" s="2">
        <f t="shared" si="17"/>
        <v>1.3947796966200235E-2</v>
      </c>
      <c r="O48" s="2">
        <f t="shared" si="18"/>
        <v>1.6343988255572424E-3</v>
      </c>
      <c r="P48" s="2">
        <f t="shared" si="22"/>
        <v>0.31225393336676127</v>
      </c>
      <c r="Q48" s="2">
        <f t="shared" si="22"/>
        <v>0.38138781546052408</v>
      </c>
      <c r="R48" s="2">
        <f t="shared" si="22"/>
        <v>0.17136859204780736</v>
      </c>
      <c r="S48" s="2">
        <f t="shared" si="22"/>
        <v>0.17136859204780736</v>
      </c>
      <c r="T48" s="2">
        <f t="shared" si="22"/>
        <v>1.0027578174999269E-2</v>
      </c>
      <c r="U48" s="2">
        <f t="shared" si="22"/>
        <v>2.3062129778558439E-4</v>
      </c>
      <c r="V48" s="2">
        <f t="shared" si="24"/>
        <v>0.31100218573290822</v>
      </c>
      <c r="W48" s="2">
        <f t="shared" si="25"/>
        <v>0.37886744927429949</v>
      </c>
      <c r="X48" s="2">
        <f t="shared" si="26"/>
        <v>0.16631343871208737</v>
      </c>
      <c r="Y48" s="2">
        <f t="shared" si="27"/>
        <v>0.16145248227639403</v>
      </c>
      <c r="Z48" s="2">
        <f t="shared" si="28"/>
        <v>3.9202187912009655E-3</v>
      </c>
      <c r="AA48" s="2">
        <f t="shared" si="29"/>
        <v>1.4037775277716579E-3</v>
      </c>
    </row>
    <row r="49" spans="1:27">
      <c r="A49">
        <f t="shared" si="23"/>
        <v>0.51200000000000012</v>
      </c>
      <c r="B49">
        <v>0.8</v>
      </c>
      <c r="C49">
        <f t="shared" si="21"/>
        <v>0.10000000000000009</v>
      </c>
      <c r="D49">
        <f t="shared" si="7"/>
        <v>0.45264305118981668</v>
      </c>
      <c r="E49">
        <f t="shared" si="8"/>
        <v>0.61100420933664978</v>
      </c>
      <c r="F49">
        <f t="shared" si="9"/>
        <v>0.30341571091127018</v>
      </c>
      <c r="G49">
        <f t="shared" si="10"/>
        <v>5.5429051322236592E-2</v>
      </c>
      <c r="H49">
        <f t="shared" si="11"/>
        <v>3.7251378147888123E-3</v>
      </c>
      <c r="I49">
        <f t="shared" si="12"/>
        <v>9.2098543369593499E-5</v>
      </c>
      <c r="J49" s="2">
        <f t="shared" si="13"/>
        <v>8.8912085902940715E-4</v>
      </c>
      <c r="K49" s="2">
        <f t="shared" si="14"/>
        <v>1.9785048193708358E-3</v>
      </c>
      <c r="L49" s="2">
        <f t="shared" si="15"/>
        <v>4.385683124014831E-3</v>
      </c>
      <c r="M49" s="2">
        <f t="shared" si="16"/>
        <v>9.5076610410415215E-3</v>
      </c>
      <c r="N49" s="2">
        <f t="shared" si="17"/>
        <v>1.4779761622059117E-2</v>
      </c>
      <c r="O49" s="2">
        <f t="shared" si="18"/>
        <v>1.9140324763842213E-3</v>
      </c>
      <c r="P49" s="2">
        <f t="shared" si="22"/>
        <v>0.28969155276148273</v>
      </c>
      <c r="Q49" s="2">
        <f t="shared" si="22"/>
        <v>0.39104269397545594</v>
      </c>
      <c r="R49" s="2">
        <f t="shared" si="22"/>
        <v>0.19418605498321295</v>
      </c>
      <c r="S49" s="2">
        <f t="shared" si="22"/>
        <v>0.19418605498321295</v>
      </c>
      <c r="T49" s="2">
        <f t="shared" si="22"/>
        <v>1.3088846704102573E-2</v>
      </c>
      <c r="U49" s="2">
        <f t="shared" si="22"/>
        <v>3.3762379497524454E-4</v>
      </c>
      <c r="V49" s="2">
        <f t="shared" si="24"/>
        <v>0.2888024319024533</v>
      </c>
      <c r="W49" s="2">
        <f t="shared" si="25"/>
        <v>0.38906418915608509</v>
      </c>
      <c r="X49" s="2">
        <f t="shared" si="26"/>
        <v>0.18980037185919812</v>
      </c>
      <c r="Y49" s="2">
        <f t="shared" si="27"/>
        <v>0.18467839394217142</v>
      </c>
      <c r="Z49" s="2">
        <f t="shared" si="28"/>
        <v>1.6909149179565441E-3</v>
      </c>
      <c r="AA49" s="2">
        <f t="shared" si="29"/>
        <v>1.5764086814089768E-3</v>
      </c>
    </row>
    <row r="50" spans="1:27">
      <c r="A50">
        <f t="shared" si="23"/>
        <v>0.72900000000000009</v>
      </c>
      <c r="B50">
        <v>0.9</v>
      </c>
      <c r="C50">
        <f t="shared" si="21"/>
        <v>9.9999999999999978E-2</v>
      </c>
      <c r="D50">
        <f t="shared" si="7"/>
        <v>0.32850030851698125</v>
      </c>
      <c r="E50">
        <f t="shared" si="8"/>
        <v>0.4900648734284096</v>
      </c>
      <c r="F50">
        <f t="shared" si="9"/>
        <v>0.26895330497845743</v>
      </c>
      <c r="G50">
        <f t="shared" si="10"/>
        <v>5.4300735778305173E-2</v>
      </c>
      <c r="H50">
        <f t="shared" si="11"/>
        <v>4.0331099459258246E-3</v>
      </c>
      <c r="I50">
        <f t="shared" si="12"/>
        <v>1.101995767618925E-4</v>
      </c>
      <c r="J50" s="2">
        <f t="shared" si="13"/>
        <v>6.4526888401863667E-4</v>
      </c>
      <c r="K50" s="2">
        <f t="shared" si="14"/>
        <v>1.5868887629025177E-3</v>
      </c>
      <c r="L50" s="2">
        <f t="shared" si="15"/>
        <v>3.8875507377301782E-3</v>
      </c>
      <c r="M50" s="2">
        <f t="shared" si="16"/>
        <v>9.3141227883899794E-3</v>
      </c>
      <c r="N50" s="2">
        <f t="shared" si="17"/>
        <v>1.6001663981314682E-2</v>
      </c>
      <c r="O50" s="2">
        <f t="shared" si="18"/>
        <v>2.2902161216557921E-3</v>
      </c>
      <c r="P50" s="2">
        <f t="shared" si="22"/>
        <v>0.26608524989875482</v>
      </c>
      <c r="Q50" s="2">
        <f t="shared" si="22"/>
        <v>0.39695254747701181</v>
      </c>
      <c r="R50" s="2">
        <f t="shared" si="22"/>
        <v>0.21785217703255053</v>
      </c>
      <c r="S50" s="2">
        <f t="shared" si="22"/>
        <v>0.21785217703255053</v>
      </c>
      <c r="T50" s="2">
        <f t="shared" si="22"/>
        <v>1.6914679039810303E-2</v>
      </c>
      <c r="U50" s="2">
        <f t="shared" si="22"/>
        <v>4.8935467057131799E-4</v>
      </c>
      <c r="V50" s="2">
        <f t="shared" si="24"/>
        <v>0.2654399810147362</v>
      </c>
      <c r="W50" s="2">
        <f t="shared" si="25"/>
        <v>0.39536565871410928</v>
      </c>
      <c r="X50" s="2">
        <f t="shared" si="26"/>
        <v>0.21396462629482035</v>
      </c>
      <c r="Y50" s="2">
        <f t="shared" si="27"/>
        <v>0.20853805424416055</v>
      </c>
      <c r="Z50" s="2">
        <f t="shared" si="28"/>
        <v>9.130150584956212E-4</v>
      </c>
      <c r="AA50" s="2">
        <f t="shared" si="29"/>
        <v>1.800861451084474E-3</v>
      </c>
    </row>
    <row r="51" spans="1:27">
      <c r="A51">
        <f t="shared" si="23"/>
        <v>1</v>
      </c>
      <c r="B51">
        <v>1</v>
      </c>
      <c r="C51">
        <f t="shared" si="21"/>
        <v>9.9999999999999978E-2</v>
      </c>
      <c r="D51">
        <f t="shared" si="7"/>
        <v>0.24197072451914337</v>
      </c>
      <c r="E51">
        <f t="shared" si="8"/>
        <v>0.3989422804014327</v>
      </c>
      <c r="F51">
        <f t="shared" si="9"/>
        <v>0.24197072451914337</v>
      </c>
      <c r="G51">
        <f t="shared" si="10"/>
        <v>5.3990966513188063E-2</v>
      </c>
      <c r="H51">
        <f t="shared" si="11"/>
        <v>4.4318484119380075E-3</v>
      </c>
      <c r="I51">
        <f t="shared" si="12"/>
        <v>1.3383022576488537E-4</v>
      </c>
      <c r="J51" s="2">
        <f t="shared" si="13"/>
        <v>4.7529994745066549E-4</v>
      </c>
      <c r="K51" s="2">
        <f t="shared" si="14"/>
        <v>1.2918228915017739E-3</v>
      </c>
      <c r="L51" s="2">
        <f t="shared" si="15"/>
        <v>3.4975345206813778E-3</v>
      </c>
      <c r="M51" s="2">
        <f t="shared" si="16"/>
        <v>9.2609885365236757E-3</v>
      </c>
      <c r="N51" s="2">
        <f t="shared" si="17"/>
        <v>1.7583688531872067E-2</v>
      </c>
      <c r="O51" s="2">
        <f t="shared" si="18"/>
        <v>2.7813186730637602E-3</v>
      </c>
      <c r="P51" s="2">
        <f t="shared" si="22"/>
        <v>0.24197072451914337</v>
      </c>
      <c r="Q51" s="2">
        <f t="shared" si="22"/>
        <v>0.3989422804014327</v>
      </c>
      <c r="R51" s="2">
        <f t="shared" si="22"/>
        <v>0.24197072451914337</v>
      </c>
      <c r="S51" s="2">
        <f t="shared" si="22"/>
        <v>0.24197072451914337</v>
      </c>
      <c r="T51" s="2">
        <f t="shared" si="22"/>
        <v>2.1641292583382807E-2</v>
      </c>
      <c r="U51" s="2">
        <f t="shared" si="22"/>
        <v>7.0221723347187171E-4</v>
      </c>
      <c r="V51" s="2">
        <f t="shared" si="24"/>
        <v>0.24149542457169271</v>
      </c>
      <c r="W51" s="2">
        <f t="shared" si="25"/>
        <v>0.39765045750993094</v>
      </c>
      <c r="X51" s="2">
        <f t="shared" si="26"/>
        <v>0.23847318999846198</v>
      </c>
      <c r="Y51" s="2">
        <f t="shared" si="27"/>
        <v>0.23270973598261968</v>
      </c>
      <c r="Z51" s="2">
        <f t="shared" si="28"/>
        <v>4.0576040515107395E-3</v>
      </c>
      <c r="AA51" s="2">
        <f t="shared" si="29"/>
        <v>2.0791014395918884E-3</v>
      </c>
    </row>
    <row r="52" spans="1:27">
      <c r="A52">
        <f t="shared" si="23"/>
        <v>1.3310000000000004</v>
      </c>
      <c r="B52">
        <v>1.1000000000000001</v>
      </c>
      <c r="C52">
        <f t="shared" si="21"/>
        <v>0.10000000000000009</v>
      </c>
      <c r="D52">
        <f t="shared" si="7"/>
        <v>0.18004312151450455</v>
      </c>
      <c r="E52">
        <f t="shared" si="8"/>
        <v>0.3280599565925717</v>
      </c>
      <c r="F52">
        <f t="shared" si="9"/>
        <v>0.21990516520558251</v>
      </c>
      <c r="G52">
        <f t="shared" si="10"/>
        <v>5.4227946094774035E-2</v>
      </c>
      <c r="H52">
        <f t="shared" si="11"/>
        <v>4.9194482808064899E-3</v>
      </c>
      <c r="I52">
        <f t="shared" si="12"/>
        <v>1.6417807553121709E-4</v>
      </c>
      <c r="J52" s="2">
        <f t="shared" si="13"/>
        <v>3.5365636220974998E-4</v>
      </c>
      <c r="K52" s="2">
        <f t="shared" si="14"/>
        <v>1.0622974363231729E-3</v>
      </c>
      <c r="L52" s="2">
        <f t="shared" si="15"/>
        <v>3.1785907494020719E-3</v>
      </c>
      <c r="M52" s="2">
        <f t="shared" si="16"/>
        <v>9.3016372844567548E-3</v>
      </c>
      <c r="N52" s="2">
        <f t="shared" si="17"/>
        <v>1.9518277314121459E-2</v>
      </c>
      <c r="O52" s="2">
        <f t="shared" si="18"/>
        <v>3.4120210481065959E-3</v>
      </c>
      <c r="P52" s="2">
        <f t="shared" si="22"/>
        <v>0.21785217703255053</v>
      </c>
      <c r="Q52" s="2">
        <f t="shared" si="22"/>
        <v>0.39695254747701181</v>
      </c>
      <c r="R52" s="2">
        <f t="shared" si="22"/>
        <v>0.26608524989875487</v>
      </c>
      <c r="S52" s="2">
        <f t="shared" si="22"/>
        <v>0.26608524989875487</v>
      </c>
      <c r="T52" s="2">
        <f t="shared" si="22"/>
        <v>2.7413196996280795E-2</v>
      </c>
      <c r="U52" s="2">
        <f t="shared" si="22"/>
        <v>9.9764558384091476E-4</v>
      </c>
      <c r="V52" s="2">
        <f t="shared" si="24"/>
        <v>0.21749852067034078</v>
      </c>
      <c r="W52" s="2">
        <f t="shared" si="25"/>
        <v>0.39589025004068862</v>
      </c>
      <c r="X52" s="2">
        <f t="shared" si="26"/>
        <v>0.26290665914935279</v>
      </c>
      <c r="Y52" s="2">
        <f t="shared" si="27"/>
        <v>0.25678361261429811</v>
      </c>
      <c r="Z52" s="2">
        <f t="shared" si="28"/>
        <v>7.8949196821593362E-3</v>
      </c>
      <c r="AA52" s="2">
        <f t="shared" si="29"/>
        <v>2.4143754642656813E-3</v>
      </c>
    </row>
    <row r="53" spans="1:27">
      <c r="A53">
        <f t="shared" si="23"/>
        <v>1.728</v>
      </c>
      <c r="B53">
        <v>1.2</v>
      </c>
      <c r="C53">
        <f t="shared" si="21"/>
        <v>9.9999999999999867E-2</v>
      </c>
      <c r="D53">
        <f t="shared" si="7"/>
        <v>0.13485142707167566</v>
      </c>
      <c r="E53">
        <f t="shared" si="8"/>
        <v>0.27155742637184443</v>
      </c>
      <c r="F53">
        <f t="shared" si="9"/>
        <v>0.20117468941769634</v>
      </c>
      <c r="G53">
        <f t="shared" si="10"/>
        <v>5.4826498820065385E-2</v>
      </c>
      <c r="H53">
        <f t="shared" si="11"/>
        <v>5.4968413770694231E-3</v>
      </c>
      <c r="I53">
        <f t="shared" si="12"/>
        <v>2.0274092068851409E-4</v>
      </c>
      <c r="J53" s="2">
        <f t="shared" si="13"/>
        <v>2.6488690451370643E-4</v>
      </c>
      <c r="K53" s="2">
        <f t="shared" si="14"/>
        <v>8.7933547527592742E-4</v>
      </c>
      <c r="L53" s="2">
        <f t="shared" si="15"/>
        <v>2.9078535113039325E-3</v>
      </c>
      <c r="M53" s="2">
        <f t="shared" si="16"/>
        <v>9.4043061249205421E-3</v>
      </c>
      <c r="N53" s="2">
        <f t="shared" si="17"/>
        <v>2.180912741129366E-2</v>
      </c>
      <c r="O53" s="2">
        <f t="shared" si="18"/>
        <v>4.2134510741672591E-3</v>
      </c>
      <c r="P53" s="2">
        <f t="shared" si="22"/>
        <v>0.19418605498321295</v>
      </c>
      <c r="Q53" s="2">
        <f t="shared" si="22"/>
        <v>0.39104269397545594</v>
      </c>
      <c r="R53" s="2">
        <f t="shared" si="22"/>
        <v>0.28969155276148273</v>
      </c>
      <c r="S53" s="2">
        <f t="shared" si="22"/>
        <v>0.28969155276148273</v>
      </c>
      <c r="T53" s="2">
        <f t="shared" si="22"/>
        <v>3.4378999416437545E-2</v>
      </c>
      <c r="U53" s="2">
        <f t="shared" si="22"/>
        <v>1.4032599831570781E-3</v>
      </c>
      <c r="V53" s="2">
        <f t="shared" si="24"/>
        <v>0.19392116807869925</v>
      </c>
      <c r="W53" s="2">
        <f t="shared" si="25"/>
        <v>0.39016335850018002</v>
      </c>
      <c r="X53" s="2">
        <f t="shared" si="26"/>
        <v>0.28678369925017877</v>
      </c>
      <c r="Y53" s="2">
        <f t="shared" si="27"/>
        <v>0.28028724663656218</v>
      </c>
      <c r="Z53" s="2">
        <f t="shared" si="28"/>
        <v>1.2569872005143885E-2</v>
      </c>
      <c r="AA53" s="2">
        <f t="shared" si="29"/>
        <v>2.8101910910101812E-3</v>
      </c>
    </row>
    <row r="54" spans="1:27">
      <c r="A54">
        <f t="shared" si="23"/>
        <v>2.1970000000000005</v>
      </c>
      <c r="B54">
        <v>1.3</v>
      </c>
      <c r="C54">
        <f t="shared" si="21"/>
        <v>0.10000000000000009</v>
      </c>
      <c r="D54">
        <f t="shared" si="7"/>
        <v>0.10140153375609902</v>
      </c>
      <c r="E54">
        <f t="shared" si="8"/>
        <v>0.2256732635861089</v>
      </c>
      <c r="F54">
        <f t="shared" si="9"/>
        <v>0.18476564104542084</v>
      </c>
      <c r="G54">
        <f t="shared" si="10"/>
        <v>5.5650341643128362E-2</v>
      </c>
      <c r="H54">
        <f t="shared" si="11"/>
        <v>6.1662336180015329E-3</v>
      </c>
      <c r="I54">
        <f t="shared" si="12"/>
        <v>2.5134927251523753E-4</v>
      </c>
      <c r="J54" s="2">
        <f t="shared" si="13"/>
        <v>1.9918171407499232E-4</v>
      </c>
      <c r="K54" s="2">
        <f t="shared" si="14"/>
        <v>7.3075705991127175E-4</v>
      </c>
      <c r="L54" s="2">
        <f t="shared" si="15"/>
        <v>2.6706710453357255E-3</v>
      </c>
      <c r="M54" s="2">
        <f t="shared" si="16"/>
        <v>9.5456186339014631E-3</v>
      </c>
      <c r="N54" s="2">
        <f t="shared" si="17"/>
        <v>2.4464990964409863E-2</v>
      </c>
      <c r="O54" s="2">
        <f t="shared" si="18"/>
        <v>5.2236512425509821E-3</v>
      </c>
      <c r="P54" s="2">
        <f t="shared" si="22"/>
        <v>0.17136859204780736</v>
      </c>
      <c r="Q54" s="2">
        <f t="shared" si="22"/>
        <v>0.38138781546052408</v>
      </c>
      <c r="R54" s="2">
        <f t="shared" si="22"/>
        <v>0.31225393336676127</v>
      </c>
      <c r="S54" s="2">
        <f t="shared" si="22"/>
        <v>0.31225393336676127</v>
      </c>
      <c r="T54" s="2">
        <f t="shared" si="22"/>
        <v>4.2685840119669638E-2</v>
      </c>
      <c r="U54" s="2">
        <f t="shared" si="22"/>
        <v>1.9541461974693264E-3</v>
      </c>
      <c r="V54" s="2">
        <f t="shared" si="24"/>
        <v>0.17116941033373237</v>
      </c>
      <c r="W54" s="2">
        <f t="shared" si="25"/>
        <v>0.38065705840061281</v>
      </c>
      <c r="X54" s="2">
        <f t="shared" si="26"/>
        <v>0.30958326232142552</v>
      </c>
      <c r="Y54" s="2">
        <f t="shared" si="27"/>
        <v>0.30270831473285981</v>
      </c>
      <c r="Z54" s="2">
        <f t="shared" si="28"/>
        <v>1.8220849155259775E-2</v>
      </c>
      <c r="AA54" s="2">
        <f t="shared" si="29"/>
        <v>3.2695050450816557E-3</v>
      </c>
    </row>
    <row r="55" spans="1:27">
      <c r="A55">
        <f t="shared" si="23"/>
        <v>2.7439999999999993</v>
      </c>
      <c r="B55">
        <v>1.4</v>
      </c>
      <c r="C55">
        <f t="shared" si="21"/>
        <v>9.9999999999999867E-2</v>
      </c>
      <c r="D55">
        <f t="shared" si="7"/>
        <v>7.6391564099869844E-2</v>
      </c>
      <c r="E55">
        <f t="shared" si="8"/>
        <v>0.18789292872618543</v>
      </c>
      <c r="F55">
        <f t="shared" si="9"/>
        <v>0.17001255249581618</v>
      </c>
      <c r="G55">
        <f t="shared" si="10"/>
        <v>5.6592262591558959E-2</v>
      </c>
      <c r="H55">
        <f t="shared" si="11"/>
        <v>6.9300863437171505E-3</v>
      </c>
      <c r="I55">
        <f t="shared" si="12"/>
        <v>3.1219486230294488E-4</v>
      </c>
      <c r="J55" s="2">
        <f t="shared" si="13"/>
        <v>1.5005495592285888E-4</v>
      </c>
      <c r="K55" s="2">
        <f t="shared" si="14"/>
        <v>6.0841981009272306E-4</v>
      </c>
      <c r="L55" s="2">
        <f t="shared" si="15"/>
        <v>2.4574244363029488E-3</v>
      </c>
      <c r="M55" s="2">
        <f t="shared" si="16"/>
        <v>9.7071849045033513E-3</v>
      </c>
      <c r="N55" s="2">
        <f t="shared" si="17"/>
        <v>2.7495633523624004E-2</v>
      </c>
      <c r="O55" s="2">
        <f t="shared" si="18"/>
        <v>6.4881710779089172E-3</v>
      </c>
      <c r="P55" s="2">
        <f t="shared" si="22"/>
        <v>0.14972746563574488</v>
      </c>
      <c r="Q55" s="2">
        <f t="shared" si="22"/>
        <v>0.36827014030332339</v>
      </c>
      <c r="R55" s="2">
        <f t="shared" si="22"/>
        <v>0.33322460289179967</v>
      </c>
      <c r="S55" s="2">
        <f t="shared" si="22"/>
        <v>0.33322460289179967</v>
      </c>
      <c r="T55" s="2">
        <f t="shared" si="22"/>
        <v>5.2472467756496825E-2</v>
      </c>
      <c r="U55" s="2">
        <f t="shared" si="22"/>
        <v>2.6942197685102041E-3</v>
      </c>
      <c r="V55" s="2">
        <f t="shared" si="24"/>
        <v>0.14957741067982203</v>
      </c>
      <c r="W55" s="2">
        <f t="shared" si="25"/>
        <v>0.36766172049323065</v>
      </c>
      <c r="X55" s="2">
        <f t="shared" si="26"/>
        <v>0.33076717845549675</v>
      </c>
      <c r="Y55" s="2">
        <f t="shared" si="27"/>
        <v>0.32351741798729633</v>
      </c>
      <c r="Z55" s="2">
        <f t="shared" si="28"/>
        <v>2.4976834232872822E-2</v>
      </c>
      <c r="AA55" s="2">
        <f t="shared" si="29"/>
        <v>3.7939513093987131E-3</v>
      </c>
    </row>
    <row r="56" spans="1:27">
      <c r="A56">
        <f t="shared" si="23"/>
        <v>3.375</v>
      </c>
      <c r="B56">
        <v>1.5</v>
      </c>
      <c r="C56">
        <f t="shared" si="21"/>
        <v>0.10000000000000009</v>
      </c>
      <c r="D56">
        <f t="shared" si="7"/>
        <v>5.7563375851507441E-2</v>
      </c>
      <c r="E56">
        <f t="shared" si="8"/>
        <v>0.15647347856191091</v>
      </c>
      <c r="F56">
        <f t="shared" si="9"/>
        <v>0.15647347856191091</v>
      </c>
      <c r="G56">
        <f t="shared" si="10"/>
        <v>5.7563375851507441E-2</v>
      </c>
      <c r="H56">
        <f t="shared" si="11"/>
        <v>7.7903557749193515E-3</v>
      </c>
      <c r="I56">
        <f t="shared" si="12"/>
        <v>3.8785897557589338E-4</v>
      </c>
      <c r="J56" s="2">
        <f t="shared" si="13"/>
        <v>1.130709905988641E-4</v>
      </c>
      <c r="K56" s="2">
        <f t="shared" si="14"/>
        <v>5.0667986686141837E-4</v>
      </c>
      <c r="L56" s="2">
        <f t="shared" si="15"/>
        <v>2.2617256444098627E-3</v>
      </c>
      <c r="M56" s="2">
        <f t="shared" si="16"/>
        <v>9.8737584879907345E-3</v>
      </c>
      <c r="N56" s="2">
        <f t="shared" si="17"/>
        <v>3.0908816540218983E-2</v>
      </c>
      <c r="O56" s="2">
        <f t="shared" si="18"/>
        <v>8.0606559924645965E-3</v>
      </c>
      <c r="P56" s="2">
        <f t="shared" si="22"/>
        <v>0.12951759566589174</v>
      </c>
      <c r="Q56" s="2">
        <f t="shared" si="22"/>
        <v>0.35206532676429952</v>
      </c>
      <c r="R56" s="2">
        <f t="shared" si="22"/>
        <v>0.35206532676429952</v>
      </c>
      <c r="S56" s="2">
        <f t="shared" si="22"/>
        <v>0.35206532676429952</v>
      </c>
      <c r="T56" s="2">
        <f t="shared" si="22"/>
        <v>6.3861071407639025E-2</v>
      </c>
      <c r="U56" s="2">
        <f t="shared" si="22"/>
        <v>3.6776131197097067E-3</v>
      </c>
      <c r="V56" s="2">
        <f t="shared" si="24"/>
        <v>0.12940452467529287</v>
      </c>
      <c r="W56" s="2">
        <f t="shared" si="25"/>
        <v>0.3515586468974381</v>
      </c>
      <c r="X56" s="2">
        <f t="shared" si="26"/>
        <v>0.34980360111988967</v>
      </c>
      <c r="Y56" s="2">
        <f t="shared" si="27"/>
        <v>0.34219156827630881</v>
      </c>
      <c r="Z56" s="2">
        <f t="shared" si="28"/>
        <v>3.2952254867420039E-2</v>
      </c>
      <c r="AA56" s="2">
        <f t="shared" si="29"/>
        <v>4.3830428727548894E-3</v>
      </c>
    </row>
    <row r="57" spans="1:27">
      <c r="A57">
        <f t="shared" si="23"/>
        <v>4.096000000000001</v>
      </c>
      <c r="B57">
        <v>1.6</v>
      </c>
      <c r="C57">
        <f t="shared" si="21"/>
        <v>0.10000000000000009</v>
      </c>
      <c r="D57">
        <f t="shared" si="7"/>
        <v>4.332845104666231E-2</v>
      </c>
      <c r="E57">
        <f t="shared" si="8"/>
        <v>0.13016586050460921</v>
      </c>
      <c r="F57">
        <f t="shared" si="9"/>
        <v>0.14385552355598566</v>
      </c>
      <c r="G57">
        <f t="shared" si="10"/>
        <v>5.8487291263962835E-2</v>
      </c>
      <c r="H57">
        <f t="shared" si="11"/>
        <v>8.7478633964230054E-3</v>
      </c>
      <c r="I57">
        <f t="shared" si="12"/>
        <v>4.813356126847733E-4</v>
      </c>
      <c r="J57" s="2">
        <f t="shared" si="13"/>
        <v>8.5109512923610094E-5</v>
      </c>
      <c r="K57" s="2">
        <f t="shared" si="14"/>
        <v>4.2149264831664335E-4</v>
      </c>
      <c r="L57" s="2">
        <f t="shared" si="15"/>
        <v>2.0793410468461335E-3</v>
      </c>
      <c r="M57" s="2">
        <f t="shared" si="16"/>
        <v>1.0032236296336264E-2</v>
      </c>
      <c r="N57" s="2">
        <f t="shared" si="17"/>
        <v>3.4707799316358534E-2</v>
      </c>
      <c r="O57" s="2">
        <f t="shared" si="18"/>
        <v>1.000332861966978E-2</v>
      </c>
      <c r="P57" s="2">
        <f t="shared" si="22"/>
        <v>0.11092083467945554</v>
      </c>
      <c r="Q57" s="2">
        <f t="shared" si="22"/>
        <v>0.33322460289179967</v>
      </c>
      <c r="R57" s="2">
        <f t="shared" si="22"/>
        <v>0.36827014030332339</v>
      </c>
      <c r="S57" s="2">
        <f t="shared" si="22"/>
        <v>0.36827014030332339</v>
      </c>
      <c r="T57" s="2">
        <f t="shared" si="22"/>
        <v>7.6948111711978767E-2</v>
      </c>
      <c r="U57" s="2">
        <f t="shared" si="22"/>
        <v>4.9699968894816385E-3</v>
      </c>
      <c r="V57" s="2">
        <f t="shared" si="24"/>
        <v>0.11083572516653194</v>
      </c>
      <c r="W57" s="2">
        <f t="shared" si="25"/>
        <v>0.33280311024348302</v>
      </c>
      <c r="X57" s="2">
        <f t="shared" si="26"/>
        <v>0.36619079925647724</v>
      </c>
      <c r="Y57" s="2">
        <f t="shared" si="27"/>
        <v>0.35823790400698713</v>
      </c>
      <c r="Z57" s="2">
        <f t="shared" si="28"/>
        <v>4.2240312395620233E-2</v>
      </c>
      <c r="AA57" s="2">
        <f t="shared" si="29"/>
        <v>5.0333317301881411E-3</v>
      </c>
    </row>
    <row r="58" spans="1:27">
      <c r="A58">
        <f t="shared" si="23"/>
        <v>4.9129999999999994</v>
      </c>
      <c r="B58">
        <v>1.7</v>
      </c>
      <c r="C58">
        <f t="shared" si="21"/>
        <v>9.9999999999999867E-2</v>
      </c>
      <c r="D58">
        <f t="shared" si="7"/>
        <v>3.2542933348403788E-2</v>
      </c>
      <c r="E58">
        <f t="shared" si="8"/>
        <v>0.10804634372552294</v>
      </c>
      <c r="F58">
        <f t="shared" si="9"/>
        <v>0.13196810223547548</v>
      </c>
      <c r="G58">
        <f t="shared" si="10"/>
        <v>5.9297090673981791E-2</v>
      </c>
      <c r="H58">
        <f t="shared" si="11"/>
        <v>9.8017431631838032E-3</v>
      </c>
      <c r="I58">
        <f t="shared" si="12"/>
        <v>5.9604461558950916E-4</v>
      </c>
      <c r="J58" s="2">
        <f t="shared" si="13"/>
        <v>6.3923660769809844E-5</v>
      </c>
      <c r="K58" s="2">
        <f t="shared" si="14"/>
        <v>3.4986700338518023E-4</v>
      </c>
      <c r="L58" s="2">
        <f t="shared" si="15"/>
        <v>1.907515853889459E-3</v>
      </c>
      <c r="M58" s="2">
        <f t="shared" si="16"/>
        <v>1.0171139959993357E-2</v>
      </c>
      <c r="N58" s="2">
        <f t="shared" si="17"/>
        <v>3.8889145753851044E-2</v>
      </c>
      <c r="O58" s="2">
        <f t="shared" si="18"/>
        <v>1.2387261620783926E-2</v>
      </c>
      <c r="P58" s="2">
        <f t="shared" si="22"/>
        <v>9.4049077376886947E-2</v>
      </c>
      <c r="Q58" s="2">
        <f t="shared" si="22"/>
        <v>0.31225393336676127</v>
      </c>
      <c r="R58" s="2">
        <f t="shared" si="22"/>
        <v>0.38138781546052408</v>
      </c>
      <c r="S58" s="2">
        <f t="shared" si="22"/>
        <v>0.38138781546052408</v>
      </c>
      <c r="T58" s="2">
        <f t="shared" si="22"/>
        <v>9.1794526995661999E-2</v>
      </c>
      <c r="U58" s="2">
        <f t="shared" si="22"/>
        <v>6.649718317702483E-3</v>
      </c>
      <c r="V58" s="2">
        <f t="shared" si="24"/>
        <v>9.398515371611714E-2</v>
      </c>
      <c r="W58" s="2">
        <f t="shared" si="25"/>
        <v>0.31190406636337609</v>
      </c>
      <c r="X58" s="2">
        <f t="shared" si="26"/>
        <v>0.3794802996066346</v>
      </c>
      <c r="Y58" s="2">
        <f t="shared" si="27"/>
        <v>0.37121667550053072</v>
      </c>
      <c r="Z58" s="2">
        <f t="shared" si="28"/>
        <v>5.2905381241810955E-2</v>
      </c>
      <c r="AA58" s="2">
        <f t="shared" si="29"/>
        <v>5.7375433030814431E-3</v>
      </c>
    </row>
    <row r="59" spans="1:27">
      <c r="A59">
        <f t="shared" si="23"/>
        <v>5.8320000000000007</v>
      </c>
      <c r="B59">
        <v>1.8</v>
      </c>
      <c r="C59">
        <f t="shared" si="21"/>
        <v>0.10000000000000009</v>
      </c>
      <c r="D59">
        <f t="shared" si="7"/>
        <v>2.4367332808917945E-2</v>
      </c>
      <c r="E59">
        <f t="shared" si="8"/>
        <v>8.9410973074531705E-2</v>
      </c>
      <c r="F59">
        <f t="shared" si="9"/>
        <v>0.1206921894985975</v>
      </c>
      <c r="G59">
        <f t="shared" si="10"/>
        <v>5.9933967587411402E-2</v>
      </c>
      <c r="H59">
        <f t="shared" si="11"/>
        <v>1.0948948409330686E-2</v>
      </c>
      <c r="I59">
        <f t="shared" si="12"/>
        <v>7.3582969181013589E-4</v>
      </c>
      <c r="J59" s="2">
        <f t="shared" si="13"/>
        <v>4.7864434950168074E-5</v>
      </c>
      <c r="K59" s="2">
        <f t="shared" si="14"/>
        <v>2.8952344096721112E-4</v>
      </c>
      <c r="L59" s="2">
        <f t="shared" si="15"/>
        <v>1.7445296326108535E-3</v>
      </c>
      <c r="M59" s="2">
        <f t="shared" si="16"/>
        <v>1.0280382490278631E-2</v>
      </c>
      <c r="N59" s="2">
        <f t="shared" si="17"/>
        <v>4.3440767979024429E-2</v>
      </c>
      <c r="O59" s="2">
        <f t="shared" si="18"/>
        <v>1.5292336617751321E-2</v>
      </c>
      <c r="P59" s="2">
        <f t="shared" si="22"/>
        <v>7.8950158300894149E-2</v>
      </c>
      <c r="Q59" s="2">
        <f t="shared" si="22"/>
        <v>0.28969155276148273</v>
      </c>
      <c r="R59" s="2">
        <f t="shared" si="22"/>
        <v>0.39104269397545594</v>
      </c>
      <c r="S59" s="2">
        <f t="shared" si="22"/>
        <v>0.39104269397545594</v>
      </c>
      <c r="T59" s="2">
        <f t="shared" si="22"/>
        <v>0.10841582151632927</v>
      </c>
      <c r="U59" s="2">
        <f t="shared" si="22"/>
        <v>8.8086110972569898E-3</v>
      </c>
      <c r="V59" s="2">
        <f t="shared" si="24"/>
        <v>7.8902293865943982E-2</v>
      </c>
      <c r="W59" s="2">
        <f t="shared" si="25"/>
        <v>0.28940202932051551</v>
      </c>
      <c r="X59" s="2">
        <f t="shared" si="26"/>
        <v>0.38929816434284509</v>
      </c>
      <c r="Y59" s="2">
        <f t="shared" si="27"/>
        <v>0.38076231148517731</v>
      </c>
      <c r="Z59" s="2">
        <f t="shared" si="28"/>
        <v>6.4975053537304844E-2</v>
      </c>
      <c r="AA59" s="2">
        <f t="shared" si="29"/>
        <v>6.4837255204943309E-3</v>
      </c>
    </row>
    <row r="60" spans="1:27">
      <c r="A60">
        <f t="shared" si="23"/>
        <v>6.8589999999999991</v>
      </c>
      <c r="B60">
        <v>1.9</v>
      </c>
      <c r="C60">
        <f t="shared" si="21"/>
        <v>9.9999999999999867E-2</v>
      </c>
      <c r="D60">
        <f t="shared" si="7"/>
        <v>1.8176125976364709E-2</v>
      </c>
      <c r="E60">
        <f t="shared" si="8"/>
        <v>7.3707825456718806E-2</v>
      </c>
      <c r="F60">
        <f t="shared" si="9"/>
        <v>0.10995915442576505</v>
      </c>
      <c r="G60">
        <f t="shared" si="10"/>
        <v>6.0346863443919818E-2</v>
      </c>
      <c r="H60">
        <f t="shared" si="11"/>
        <v>1.218382160122637E-2</v>
      </c>
      <c r="I60">
        <f t="shared" si="12"/>
        <v>9.0493602664817679E-4</v>
      </c>
      <c r="J60" s="2">
        <f t="shared" si="13"/>
        <v>3.5703127882891241E-5</v>
      </c>
      <c r="K60" s="2">
        <f t="shared" si="14"/>
        <v>2.3867476796892692E-4</v>
      </c>
      <c r="L60" s="2">
        <f t="shared" si="15"/>
        <v>1.5893903662656575E-3</v>
      </c>
      <c r="M60" s="2">
        <f t="shared" si="16"/>
        <v>1.0351205889836937E-2</v>
      </c>
      <c r="N60" s="2">
        <f t="shared" si="17"/>
        <v>4.8340219305961225E-2</v>
      </c>
      <c r="O60" s="2">
        <f t="shared" si="18"/>
        <v>1.8806778920529114E-2</v>
      </c>
      <c r="P60" s="2">
        <f t="shared" si="22"/>
        <v>6.5615814774676595E-2</v>
      </c>
      <c r="Q60" s="2">
        <f t="shared" si="22"/>
        <v>0.26608524989875487</v>
      </c>
      <c r="R60" s="2">
        <f t="shared" si="22"/>
        <v>0.39695254747701181</v>
      </c>
      <c r="S60" s="2">
        <f t="shared" si="22"/>
        <v>0.39695254747701181</v>
      </c>
      <c r="T60" s="2">
        <f t="shared" si="22"/>
        <v>0.12677265821596284</v>
      </c>
      <c r="U60" s="2">
        <f t="shared" si="22"/>
        <v>1.1552305854127322E-2</v>
      </c>
      <c r="V60" s="2">
        <f t="shared" si="24"/>
        <v>6.5580111646793698E-2</v>
      </c>
      <c r="W60" s="2">
        <f t="shared" si="25"/>
        <v>0.26584657513078597</v>
      </c>
      <c r="X60" s="2">
        <f t="shared" si="26"/>
        <v>0.39536315711074616</v>
      </c>
      <c r="Y60" s="2">
        <f t="shared" si="27"/>
        <v>0.38660134158717485</v>
      </c>
      <c r="Z60" s="2">
        <f t="shared" si="28"/>
        <v>7.8432438910001623E-2</v>
      </c>
      <c r="AA60" s="2">
        <f t="shared" si="29"/>
        <v>7.2544730664017929E-3</v>
      </c>
    </row>
    <row r="61" spans="1:27">
      <c r="A61">
        <f t="shared" si="23"/>
        <v>8</v>
      </c>
      <c r="B61">
        <v>2</v>
      </c>
      <c r="C61">
        <f t="shared" si="21"/>
        <v>0.10000000000000009</v>
      </c>
      <c r="D61">
        <f t="shared" si="7"/>
        <v>1.3497741628297016E-2</v>
      </c>
      <c r="E61">
        <f t="shared" si="8"/>
        <v>6.0492681129785841E-2</v>
      </c>
      <c r="F61">
        <f t="shared" si="9"/>
        <v>9.9735570100358176E-2</v>
      </c>
      <c r="G61">
        <f t="shared" si="10"/>
        <v>6.0492681129785841E-2</v>
      </c>
      <c r="H61">
        <f t="shared" si="11"/>
        <v>1.3497741628297016E-2</v>
      </c>
      <c r="I61">
        <f t="shared" si="12"/>
        <v>1.1079621029845019E-3</v>
      </c>
      <c r="J61" s="2">
        <f t="shared" si="13"/>
        <v>2.6513438348301825E-5</v>
      </c>
      <c r="K61" s="2">
        <f t="shared" si="14"/>
        <v>1.9588254765361314E-4</v>
      </c>
      <c r="L61" s="2">
        <f t="shared" si="15"/>
        <v>1.4416148898138412E-3</v>
      </c>
      <c r="M61" s="2">
        <f t="shared" si="16"/>
        <v>1.0376217776166066E-2</v>
      </c>
      <c r="N61" s="2">
        <f t="shared" si="17"/>
        <v>5.3553294836605599E-2</v>
      </c>
      <c r="O61" s="2">
        <f t="shared" si="18"/>
        <v>2.3026156224914201E-2</v>
      </c>
      <c r="P61" s="2">
        <f t="shared" si="22"/>
        <v>5.3990966513188063E-2</v>
      </c>
      <c r="Q61" s="2">
        <f t="shared" si="22"/>
        <v>0.24197072451914337</v>
      </c>
      <c r="R61" s="2">
        <f t="shared" si="22"/>
        <v>0.3989422804014327</v>
      </c>
      <c r="S61" s="2">
        <f t="shared" si="22"/>
        <v>0.3989422804014327</v>
      </c>
      <c r="T61" s="2">
        <f t="shared" si="22"/>
        <v>0.14676266317373993</v>
      </c>
      <c r="U61" s="2">
        <f t="shared" si="22"/>
        <v>1.4999852074791971E-2</v>
      </c>
      <c r="V61" s="2">
        <f t="shared" si="24"/>
        <v>5.3964453074839762E-2</v>
      </c>
      <c r="W61" s="2">
        <f t="shared" si="25"/>
        <v>0.24177484197148974</v>
      </c>
      <c r="X61" s="2">
        <f t="shared" si="26"/>
        <v>0.39750066551161889</v>
      </c>
      <c r="Y61" s="2">
        <f t="shared" si="27"/>
        <v>0.38856606262526666</v>
      </c>
      <c r="Z61" s="2">
        <f t="shared" si="28"/>
        <v>9.3209368337134335E-2</v>
      </c>
      <c r="AA61" s="2">
        <f t="shared" si="29"/>
        <v>8.0263041501222303E-3</v>
      </c>
    </row>
    <row r="62" spans="1:27">
      <c r="A62">
        <f t="shared" si="23"/>
        <v>9.261000000000001</v>
      </c>
      <c r="B62">
        <v>2.1</v>
      </c>
      <c r="C62">
        <f t="shared" si="21"/>
        <v>0.10000000000000009</v>
      </c>
      <c r="D62">
        <f t="shared" si="7"/>
        <v>9.9736045307091126E-3</v>
      </c>
      <c r="E62">
        <f t="shared" si="8"/>
        <v>4.9399586628696264E-2</v>
      </c>
      <c r="F62">
        <f t="shared" si="9"/>
        <v>9.0011915527667075E-2</v>
      </c>
      <c r="G62">
        <f t="shared" si="10"/>
        <v>6.0336791360261877E-2</v>
      </c>
      <c r="H62">
        <f t="shared" si="11"/>
        <v>1.4878869563418728E-2</v>
      </c>
      <c r="I62">
        <f t="shared" si="12"/>
        <v>1.3497805940534816E-3</v>
      </c>
      <c r="J62" s="2">
        <f t="shared" si="13"/>
        <v>1.9591021677354701E-5</v>
      </c>
      <c r="K62" s="2">
        <f t="shared" si="14"/>
        <v>1.5996177886550627E-4</v>
      </c>
      <c r="L62" s="2">
        <f t="shared" si="15"/>
        <v>1.3010655832696198E-3</v>
      </c>
      <c r="M62" s="2">
        <f t="shared" si="16"/>
        <v>1.0349478240614871E-2</v>
      </c>
      <c r="N62" s="2">
        <f t="shared" si="17"/>
        <v>5.9033022746168291E-2</v>
      </c>
      <c r="O62" s="2">
        <f t="shared" si="18"/>
        <v>2.8051734571347259E-2</v>
      </c>
      <c r="P62" s="2">
        <f t="shared" si="22"/>
        <v>4.3983595980427191E-2</v>
      </c>
      <c r="Q62" s="2">
        <f t="shared" si="22"/>
        <v>0.21785217703255053</v>
      </c>
      <c r="R62" s="2">
        <f t="shared" si="22"/>
        <v>0.39695254747701181</v>
      </c>
      <c r="S62" s="2">
        <f t="shared" si="22"/>
        <v>0.39695254747701181</v>
      </c>
      <c r="T62" s="2">
        <f t="shared" si="22"/>
        <v>0.16821418902129615</v>
      </c>
      <c r="U62" s="2">
        <f t="shared" si="22"/>
        <v>1.9282455107074013E-2</v>
      </c>
      <c r="V62" s="2">
        <f t="shared" si="24"/>
        <v>4.3964004958749837E-2</v>
      </c>
      <c r="W62" s="2">
        <f t="shared" si="25"/>
        <v>0.21769221525368501</v>
      </c>
      <c r="X62" s="2">
        <f t="shared" si="26"/>
        <v>0.39565148189374216</v>
      </c>
      <c r="Y62" s="2">
        <f t="shared" si="27"/>
        <v>0.38660306923639692</v>
      </c>
      <c r="Z62" s="2">
        <f t="shared" si="28"/>
        <v>0.10918116627512786</v>
      </c>
      <c r="AA62" s="2">
        <f t="shared" si="29"/>
        <v>8.7692794642732462E-3</v>
      </c>
    </row>
    <row r="63" spans="1:27">
      <c r="A63">
        <f t="shared" si="23"/>
        <v>10.648000000000003</v>
      </c>
      <c r="B63">
        <v>2.2000000000000002</v>
      </c>
      <c r="C63">
        <f t="shared" si="21"/>
        <v>0.10000000000000009</v>
      </c>
      <c r="D63">
        <f t="shared" si="7"/>
        <v>7.3294613318659954E-3</v>
      </c>
      <c r="E63">
        <f t="shared" si="8"/>
        <v>4.012108574033324E-2</v>
      </c>
      <c r="F63">
        <f t="shared" si="9"/>
        <v>8.0793945036251202E-2</v>
      </c>
      <c r="G63">
        <f t="shared" si="10"/>
        <v>5.9853626603612139E-2</v>
      </c>
      <c r="H63">
        <f t="shared" si="11"/>
        <v>1.6312016177870696E-2</v>
      </c>
      <c r="I63">
        <f t="shared" si="12"/>
        <v>1.635423880780985E-3</v>
      </c>
      <c r="J63" s="2">
        <f t="shared" si="13"/>
        <v>1.4397165577780392E-5</v>
      </c>
      <c r="K63" s="2">
        <f t="shared" si="14"/>
        <v>1.2991688155769047E-4</v>
      </c>
      <c r="L63" s="2">
        <f t="shared" si="15"/>
        <v>1.1678256218304059E-3</v>
      </c>
      <c r="M63" s="2">
        <f t="shared" si="16"/>
        <v>1.0266601723272057E-2</v>
      </c>
      <c r="N63" s="2">
        <f t="shared" si="17"/>
        <v>6.4719138638839505E-2</v>
      </c>
      <c r="O63" s="2">
        <f t="shared" si="18"/>
        <v>3.3988099115827945E-2</v>
      </c>
      <c r="P63" s="2">
        <f t="shared" si="22"/>
        <v>3.5474592846231424E-2</v>
      </c>
      <c r="Q63" s="2">
        <f t="shared" si="22"/>
        <v>0.19418605498321292</v>
      </c>
      <c r="R63" s="2">
        <f t="shared" si="22"/>
        <v>0.39104269397545588</v>
      </c>
      <c r="S63" s="2">
        <f t="shared" si="22"/>
        <v>0.39104269397545588</v>
      </c>
      <c r="T63" s="2">
        <f t="shared" si="22"/>
        <v>0.19088276776145105</v>
      </c>
      <c r="U63" s="2">
        <f t="shared" si="22"/>
        <v>2.4541140219969899E-2</v>
      </c>
      <c r="V63" s="2">
        <f t="shared" si="24"/>
        <v>3.5460195680653644E-2</v>
      </c>
      <c r="W63" s="2">
        <f t="shared" si="25"/>
        <v>0.19405613810165523</v>
      </c>
      <c r="X63" s="2">
        <f t="shared" si="26"/>
        <v>0.38987486835362545</v>
      </c>
      <c r="Y63" s="2">
        <f t="shared" si="27"/>
        <v>0.38077609225218384</v>
      </c>
      <c r="Z63" s="2">
        <f t="shared" si="28"/>
        <v>0.12616362912261153</v>
      </c>
      <c r="AA63" s="2">
        <f t="shared" si="29"/>
        <v>9.4469588958580458E-3</v>
      </c>
    </row>
    <row r="64" spans="1:27">
      <c r="A64">
        <f t="shared" si="23"/>
        <v>12.166999999999996</v>
      </c>
      <c r="B64">
        <v>2.2999999999999998</v>
      </c>
      <c r="C64">
        <f t="shared" si="21"/>
        <v>9.9999999999999645E-2</v>
      </c>
      <c r="D64">
        <f t="shared" si="7"/>
        <v>5.3548275503972004E-3</v>
      </c>
      <c r="E64">
        <f t="shared" si="8"/>
        <v>3.2394818912629006E-2</v>
      </c>
      <c r="F64">
        <f t="shared" si="9"/>
        <v>7.2095995361157697E-2</v>
      </c>
      <c r="G64">
        <f t="shared" si="10"/>
        <v>5.9027208575947308E-2</v>
      </c>
      <c r="H64">
        <f t="shared" si="11"/>
        <v>1.7778653568409627E-2</v>
      </c>
      <c r="I64">
        <f t="shared" si="12"/>
        <v>1.9699309668095638E-3</v>
      </c>
      <c r="J64" s="2">
        <f t="shared" si="13"/>
        <v>1.0518418120080503E-5</v>
      </c>
      <c r="K64" s="2">
        <f t="shared" si="14"/>
        <v>1.0489830407365983E-4</v>
      </c>
      <c r="L64" s="2">
        <f t="shared" si="15"/>
        <v>1.0421022339774173E-3</v>
      </c>
      <c r="M64" s="2">
        <f t="shared" si="16"/>
        <v>1.012484749335452E-2</v>
      </c>
      <c r="N64" s="2">
        <f t="shared" si="17"/>
        <v>7.053813167907233E-2</v>
      </c>
      <c r="O64" s="2">
        <f t="shared" si="18"/>
        <v>4.0939972650569784E-2</v>
      </c>
      <c r="P64" s="2">
        <f t="shared" si="22"/>
        <v>2.8327037741601186E-2</v>
      </c>
      <c r="Q64" s="2">
        <f t="shared" si="22"/>
        <v>0.17136859204780741</v>
      </c>
      <c r="R64" s="2">
        <f t="shared" si="22"/>
        <v>0.38138781546052414</v>
      </c>
      <c r="S64" s="2">
        <f t="shared" si="22"/>
        <v>0.38138781546052414</v>
      </c>
      <c r="T64" s="2">
        <f t="shared" si="22"/>
        <v>0.21445090144815329</v>
      </c>
      <c r="U64" s="2">
        <f t="shared" si="22"/>
        <v>3.092318367152282E-2</v>
      </c>
      <c r="V64" s="2">
        <f t="shared" si="24"/>
        <v>2.8316519323481105E-2</v>
      </c>
      <c r="W64" s="2">
        <f t="shared" si="25"/>
        <v>0.17126369374373376</v>
      </c>
      <c r="X64" s="2">
        <f t="shared" si="26"/>
        <v>0.3803457132265467</v>
      </c>
      <c r="Y64" s="2">
        <f t="shared" si="27"/>
        <v>0.37126296796716962</v>
      </c>
      <c r="Z64" s="2">
        <f t="shared" si="28"/>
        <v>0.14391276976908096</v>
      </c>
      <c r="AA64" s="2">
        <f t="shared" si="29"/>
        <v>1.0016788979046964E-2</v>
      </c>
    </row>
    <row r="65" spans="1:27">
      <c r="A65">
        <f t="shared" si="23"/>
        <v>13.824</v>
      </c>
      <c r="B65">
        <v>2.4</v>
      </c>
      <c r="C65">
        <f t="shared" si="21"/>
        <v>0.10000000000000009</v>
      </c>
      <c r="D65">
        <f t="shared" si="7"/>
        <v>3.8879392872991146E-3</v>
      </c>
      <c r="E65">
        <f t="shared" si="8"/>
        <v>2.5994351672872375E-2</v>
      </c>
      <c r="F65">
        <f t="shared" si="9"/>
        <v>6.3935788247104761E-2</v>
      </c>
      <c r="G65">
        <f t="shared" si="10"/>
        <v>5.7851493557604113E-2</v>
      </c>
      <c r="H65">
        <f t="shared" si="11"/>
        <v>1.9257089354072145E-2</v>
      </c>
      <c r="I65">
        <f t="shared" si="12"/>
        <v>2.3581543808481966E-3</v>
      </c>
      <c r="J65" s="2">
        <f t="shared" si="13"/>
        <v>7.6370285811102279E-6</v>
      </c>
      <c r="K65" s="2">
        <f t="shared" si="14"/>
        <v>8.4172824467174145E-5</v>
      </c>
      <c r="L65" s="2">
        <f t="shared" si="15"/>
        <v>9.2415157637605974E-4</v>
      </c>
      <c r="M65" s="2">
        <f t="shared" si="16"/>
        <v>9.9231788808017991E-3</v>
      </c>
      <c r="N65" s="2">
        <f t="shared" si="17"/>
        <v>7.6403935730365524E-2</v>
      </c>
      <c r="O65" s="2">
        <f t="shared" si="18"/>
        <v>4.9008202563617764E-2</v>
      </c>
      <c r="P65" s="2">
        <f t="shared" si="22"/>
        <v>2.2394530294842899E-2</v>
      </c>
      <c r="Q65" s="2">
        <f t="shared" si="22"/>
        <v>0.14972746563574488</v>
      </c>
      <c r="R65" s="2">
        <f t="shared" si="22"/>
        <v>0.36827014030332339</v>
      </c>
      <c r="S65" s="2">
        <f t="shared" si="22"/>
        <v>0.36827014030332339</v>
      </c>
      <c r="T65" s="2">
        <f t="shared" si="22"/>
        <v>0.23853168931007668</v>
      </c>
      <c r="U65" s="2">
        <f t="shared" si="22"/>
        <v>3.8577201393303777E-2</v>
      </c>
      <c r="V65" s="2">
        <f t="shared" si="24"/>
        <v>2.2386893266261788E-2</v>
      </c>
      <c r="W65" s="2">
        <f t="shared" si="25"/>
        <v>0.14964329281127769</v>
      </c>
      <c r="X65" s="2">
        <f t="shared" si="26"/>
        <v>0.36734598872694735</v>
      </c>
      <c r="Y65" s="2">
        <f t="shared" si="27"/>
        <v>0.35834696142252159</v>
      </c>
      <c r="Z65" s="2">
        <f t="shared" si="28"/>
        <v>0.16212775357971115</v>
      </c>
      <c r="AA65" s="2">
        <f t="shared" si="29"/>
        <v>1.0431001170313987E-2</v>
      </c>
    </row>
    <row r="66" spans="1:27">
      <c r="A66">
        <f t="shared" si="23"/>
        <v>15.625</v>
      </c>
      <c r="B66">
        <v>2.5</v>
      </c>
      <c r="C66">
        <f t="shared" si="21"/>
        <v>0.10000000000000009</v>
      </c>
      <c r="D66">
        <f t="shared" si="7"/>
        <v>2.8045280789709666E-3</v>
      </c>
      <c r="E66">
        <f t="shared" si="8"/>
        <v>2.0722815306542679E-2</v>
      </c>
      <c r="F66">
        <f t="shared" si="9"/>
        <v>5.6330452282287925E-2</v>
      </c>
      <c r="G66">
        <f t="shared" si="10"/>
        <v>5.6330452282287925E-2</v>
      </c>
      <c r="H66">
        <f t="shared" si="11"/>
        <v>2.0722815306542679E-2</v>
      </c>
      <c r="I66">
        <f t="shared" si="12"/>
        <v>2.8045280789709666E-3</v>
      </c>
      <c r="J66" s="2">
        <f t="shared" si="13"/>
        <v>5.5088980338749925E-6</v>
      </c>
      <c r="K66" s="2">
        <f t="shared" si="14"/>
        <v>6.7102958258567774E-5</v>
      </c>
      <c r="L66" s="2">
        <f t="shared" si="15"/>
        <v>8.1422123198755054E-4</v>
      </c>
      <c r="M66" s="2">
        <f t="shared" si="16"/>
        <v>9.6622769795394504E-3</v>
      </c>
      <c r="N66" s="2">
        <f t="shared" si="17"/>
        <v>8.2219312572204106E-2</v>
      </c>
      <c r="O66" s="2">
        <f t="shared" si="18"/>
        <v>5.8284937282234189E-2</v>
      </c>
      <c r="P66" s="2">
        <f t="shared" si="22"/>
        <v>1.752830049356854E-2</v>
      </c>
      <c r="Q66" s="2">
        <f t="shared" si="22"/>
        <v>0.12951759566589174</v>
      </c>
      <c r="R66" s="2">
        <f t="shared" si="22"/>
        <v>0.35206532676429952</v>
      </c>
      <c r="S66" s="2">
        <f t="shared" si="22"/>
        <v>0.35206532676429952</v>
      </c>
      <c r="T66" s="2">
        <f t="shared" si="22"/>
        <v>0.26267657615695478</v>
      </c>
      <c r="U66" s="2">
        <f t="shared" si="22"/>
        <v>4.7646860715437028E-2</v>
      </c>
      <c r="V66" s="2">
        <f t="shared" si="24"/>
        <v>1.7522791595534666E-2</v>
      </c>
      <c r="W66" s="2">
        <f t="shared" si="25"/>
        <v>0.12945049270763317</v>
      </c>
      <c r="X66" s="2">
        <f t="shared" si="26"/>
        <v>0.35125110553231198</v>
      </c>
      <c r="Y66" s="2">
        <f t="shared" si="27"/>
        <v>0.34240304978476005</v>
      </c>
      <c r="Z66" s="2">
        <f t="shared" si="28"/>
        <v>0.18045726358475067</v>
      </c>
      <c r="AA66" s="2">
        <f t="shared" si="29"/>
        <v>1.0638076566797161E-2</v>
      </c>
    </row>
    <row r="67" spans="1:27">
      <c r="A67">
        <f t="shared" si="23"/>
        <v>17.576000000000004</v>
      </c>
      <c r="B67">
        <v>2.6</v>
      </c>
      <c r="C67">
        <f t="shared" si="21"/>
        <v>0.10000000000000009</v>
      </c>
      <c r="D67">
        <f t="shared" si="7"/>
        <v>2.0093149753972798E-3</v>
      </c>
      <c r="E67">
        <f t="shared" si="8"/>
        <v>1.6408407496960879E-2</v>
      </c>
      <c r="F67">
        <f t="shared" si="9"/>
        <v>4.9293580309437819E-2</v>
      </c>
      <c r="G67">
        <f t="shared" si="10"/>
        <v>5.4477831405817065E-2</v>
      </c>
      <c r="H67">
        <f t="shared" si="11"/>
        <v>2.2149033378068766E-2</v>
      </c>
      <c r="I67">
        <f t="shared" si="12"/>
        <v>3.3128003394738014E-3</v>
      </c>
      <c r="J67" s="2">
        <f t="shared" si="13"/>
        <v>3.9468712759200171E-6</v>
      </c>
      <c r="K67" s="2">
        <f t="shared" si="14"/>
        <v>5.3132388966981154E-5</v>
      </c>
      <c r="L67" s="2">
        <f t="shared" si="15"/>
        <v>7.1250767679789629E-4</v>
      </c>
      <c r="M67" s="2">
        <f t="shared" si="16"/>
        <v>9.344499732574809E-3</v>
      </c>
      <c r="N67" s="2">
        <f t="shared" si="17"/>
        <v>8.7877938954976864E-2</v>
      </c>
      <c r="O67" s="2">
        <f t="shared" si="18"/>
        <v>6.8848075176213455E-2</v>
      </c>
      <c r="P67" s="2">
        <f t="shared" si="22"/>
        <v>1.3582969233685613E-2</v>
      </c>
      <c r="Q67" s="2">
        <f t="shared" si="22"/>
        <v>0.11092083467945554</v>
      </c>
      <c r="R67" s="2">
        <f t="shared" si="22"/>
        <v>0.33322460289179967</v>
      </c>
      <c r="S67" s="2">
        <f t="shared" si="22"/>
        <v>0.33322460289179967</v>
      </c>
      <c r="T67" s="2">
        <f t="shared" si="22"/>
        <v>0.28638724062431681</v>
      </c>
      <c r="U67" s="2">
        <f t="shared" si="22"/>
        <v>5.826327870446095E-2</v>
      </c>
      <c r="V67" s="2">
        <f t="shared" ref="V67:AA109" si="30">ABS(P67-J67)</f>
        <v>1.3579022362409692E-2</v>
      </c>
      <c r="W67" s="2">
        <f t="shared" si="30"/>
        <v>0.11086770229048856</v>
      </c>
      <c r="X67" s="2">
        <f t="shared" si="30"/>
        <v>0.3325120952150018</v>
      </c>
      <c r="Y67" s="2">
        <f t="shared" si="30"/>
        <v>0.32388010315922489</v>
      </c>
      <c r="Z67" s="2">
        <f t="shared" si="30"/>
        <v>0.19850930166933994</v>
      </c>
      <c r="AA67" s="2">
        <f t="shared" si="30"/>
        <v>1.0584796471752506E-2</v>
      </c>
    </row>
    <row r="68" spans="1:27">
      <c r="A68">
        <f t="shared" si="23"/>
        <v>19.683000000000003</v>
      </c>
      <c r="B68">
        <v>2.7</v>
      </c>
      <c r="C68">
        <f t="shared" si="21"/>
        <v>0.10000000000000009</v>
      </c>
      <c r="D68">
        <f t="shared" si="7"/>
        <v>1.4294835136382153E-3</v>
      </c>
      <c r="E68">
        <f t="shared" si="8"/>
        <v>1.2901108007803416E-2</v>
      </c>
      <c r="F68">
        <f t="shared" si="9"/>
        <v>4.2833187018760106E-2</v>
      </c>
      <c r="G68">
        <f t="shared" si="10"/>
        <v>5.2316572765503992E-2</v>
      </c>
      <c r="H68">
        <f t="shared" si="11"/>
        <v>2.3507351446887158E-2</v>
      </c>
      <c r="I68">
        <f t="shared" si="12"/>
        <v>3.8857390592045519E-3</v>
      </c>
      <c r="J68" s="2">
        <f t="shared" si="13"/>
        <v>2.8079158760384814E-6</v>
      </c>
      <c r="K68" s="2">
        <f t="shared" si="14"/>
        <v>4.1775333096926478E-5</v>
      </c>
      <c r="L68" s="2">
        <f t="shared" si="15"/>
        <v>6.1912675810937932E-4</v>
      </c>
      <c r="M68" s="2">
        <f t="shared" si="16"/>
        <v>8.9737823184401107E-3</v>
      </c>
      <c r="N68" s="2">
        <f t="shared" si="17"/>
        <v>9.326716702175368E-2</v>
      </c>
      <c r="O68" s="2">
        <f t="shared" si="18"/>
        <v>8.0755139896465114E-2</v>
      </c>
      <c r="P68" s="2">
        <f t="shared" si="22"/>
        <v>1.0420934814422592E-2</v>
      </c>
      <c r="Q68" s="2">
        <f t="shared" si="22"/>
        <v>9.4049077376886905E-2</v>
      </c>
      <c r="R68" s="2">
        <f t="shared" si="22"/>
        <v>0.31225393336676122</v>
      </c>
      <c r="S68" s="2">
        <f t="shared" si="22"/>
        <v>0.31225393336676122</v>
      </c>
      <c r="T68" s="2">
        <f t="shared" si="22"/>
        <v>0.30913134133072989</v>
      </c>
      <c r="U68" s="2">
        <f t="shared" si="22"/>
        <v>7.0536288531942617E-2</v>
      </c>
      <c r="V68" s="2">
        <f t="shared" si="30"/>
        <v>1.0418126898546553E-2</v>
      </c>
      <c r="W68" s="2">
        <f t="shared" si="30"/>
        <v>9.4007302043789973E-2</v>
      </c>
      <c r="X68" s="2">
        <f t="shared" si="30"/>
        <v>0.31163480660865184</v>
      </c>
      <c r="Y68" s="2">
        <f t="shared" si="30"/>
        <v>0.30328015104832112</v>
      </c>
      <c r="Z68" s="2">
        <f t="shared" si="30"/>
        <v>0.2158641743089762</v>
      </c>
      <c r="AA68" s="2">
        <f t="shared" si="30"/>
        <v>1.0218851364522497E-2</v>
      </c>
    </row>
    <row r="69" spans="1:27">
      <c r="A69">
        <f t="shared" si="23"/>
        <v>21.951999999999995</v>
      </c>
      <c r="B69">
        <v>2.8</v>
      </c>
      <c r="C69">
        <f t="shared" si="21"/>
        <v>9.9999999999999645E-2</v>
      </c>
      <c r="D69">
        <f t="shared" ref="D69:D132" si="31">_xlfn.NORM.DIST($B69,J$2,1,FALSE)/$B69^2</f>
        <v>1.0096239264005063E-3</v>
      </c>
      <c r="E69">
        <f t="shared" ref="E69:E132" si="32">_xlfn.NORM.DIST($B69,K$2,1,FALSE)/$B69^2</f>
        <v>1.0070173252665075E-2</v>
      </c>
      <c r="F69">
        <f t="shared" ref="F69:F132" si="33">_xlfn.NORM.DIST($B69,L$2,1,FALSE)/$B69^2</f>
        <v>3.6950453158352402E-2</v>
      </c>
      <c r="G69">
        <f t="shared" ref="G69:G132" si="34">_xlfn.NORM.DIST($B69,M$2,1,FALSE)/$B69^2</f>
        <v>4.9877894639726521E-2</v>
      </c>
      <c r="H69">
        <f t="shared" ref="H69:H132" si="35">_xlfn.NORM.DIST($B69,N$2,1,FALSE)/$B69^2</f>
        <v>2.4768629462144511E-2</v>
      </c>
      <c r="I69">
        <f t="shared" ref="I69:I132" si="36">_xlfn.NORM.DIST($B69,O$2,1,FALSE)/$B69^2</f>
        <v>4.5248205161009473E-3</v>
      </c>
      <c r="J69" s="2">
        <f t="shared" ref="J69:J132" si="37">D69/D$3</f>
        <v>1.9831911489157451E-6</v>
      </c>
      <c r="K69" s="2">
        <f t="shared" ref="K69:K132" si="38">E69/E$3</f>
        <v>3.2608427254417681E-5</v>
      </c>
      <c r="L69" s="2">
        <f t="shared" ref="L69:L132" si="39">F69/F$3</f>
        <v>5.340955428925592E-4</v>
      </c>
      <c r="M69" s="2">
        <f t="shared" ref="M69:M132" si="40">G69/G$3</f>
        <v>8.5554795610412494E-3</v>
      </c>
      <c r="N69" s="2">
        <f t="shared" ref="N69:N132" si="41">H69/H$3</f>
        <v>9.827138145125508E-2</v>
      </c>
      <c r="O69" s="2">
        <f t="shared" ref="O69:O132" si="42">I69/I$3</f>
        <v>9.4036812101049541E-2</v>
      </c>
      <c r="P69" s="2">
        <f t="shared" ref="P69:U100" si="43">_xlfn.NORM.DIST($B69,P$3,1,FALSE)</f>
        <v>7.9154515829799686E-3</v>
      </c>
      <c r="Q69" s="2">
        <f t="shared" si="43"/>
        <v>7.8950158300894177E-2</v>
      </c>
      <c r="R69" s="2">
        <f t="shared" si="43"/>
        <v>0.28969155276148278</v>
      </c>
      <c r="S69" s="2">
        <f t="shared" si="43"/>
        <v>0.28969155276148278</v>
      </c>
      <c r="T69" s="2">
        <f t="shared" si="43"/>
        <v>0.33036152849118994</v>
      </c>
      <c r="U69" s="2">
        <f t="shared" si="43"/>
        <v>8.454488608665639E-2</v>
      </c>
      <c r="V69" s="2">
        <f t="shared" si="30"/>
        <v>7.9134683918310536E-3</v>
      </c>
      <c r="W69" s="2">
        <f t="shared" si="30"/>
        <v>7.8917549873639761E-2</v>
      </c>
      <c r="X69" s="2">
        <f t="shared" si="30"/>
        <v>0.28915745721859021</v>
      </c>
      <c r="Y69" s="2">
        <f t="shared" si="30"/>
        <v>0.28113607320044154</v>
      </c>
      <c r="Z69" s="2">
        <f t="shared" si="30"/>
        <v>0.23209014703993486</v>
      </c>
      <c r="AA69" s="2">
        <f t="shared" si="30"/>
        <v>9.4919260143931511E-3</v>
      </c>
    </row>
    <row r="70" spans="1:27">
      <c r="A70">
        <f t="shared" si="23"/>
        <v>24.388999999999999</v>
      </c>
      <c r="B70">
        <v>2.9</v>
      </c>
      <c r="C70">
        <f t="shared" ref="C70:C133" si="44">B70-B69</f>
        <v>0.10000000000000009</v>
      </c>
      <c r="D70">
        <f t="shared" si="31"/>
        <v>7.0779220211365681E-4</v>
      </c>
      <c r="E70">
        <f t="shared" si="32"/>
        <v>7.8021182847415691E-3</v>
      </c>
      <c r="F70">
        <f t="shared" si="33"/>
        <v>3.1639149809602245E-2</v>
      </c>
      <c r="G70">
        <f t="shared" si="34"/>
        <v>4.720006509833672E-2</v>
      </c>
      <c r="H70">
        <f t="shared" si="35"/>
        <v>2.5903944950362724E-2</v>
      </c>
      <c r="I70">
        <f t="shared" si="36"/>
        <v>5.2299162878034705E-3</v>
      </c>
      <c r="J70" s="2">
        <f t="shared" si="37"/>
        <v>1.3903070180872098E-6</v>
      </c>
      <c r="K70" s="2">
        <f t="shared" si="38"/>
        <v>2.5264193587833908E-5</v>
      </c>
      <c r="L70" s="2">
        <f t="shared" si="39"/>
        <v>4.5732399604952529E-4</v>
      </c>
      <c r="M70" s="2">
        <f t="shared" si="40"/>
        <v>8.0961555243152569E-3</v>
      </c>
      <c r="N70" s="2">
        <f t="shared" si="41"/>
        <v>0.10277583017663684</v>
      </c>
      <c r="O70" s="2">
        <f t="shared" si="42"/>
        <v>0.10869042285995097</v>
      </c>
      <c r="P70" s="2">
        <f t="shared" si="43"/>
        <v>5.9525324197758538E-3</v>
      </c>
      <c r="Q70" s="2">
        <f t="shared" si="43"/>
        <v>6.5615814774676595E-2</v>
      </c>
      <c r="R70" s="2">
        <f t="shared" si="43"/>
        <v>0.26608524989875487</v>
      </c>
      <c r="S70" s="2">
        <f t="shared" si="43"/>
        <v>0.26608524989875487</v>
      </c>
      <c r="T70" s="2">
        <f t="shared" si="43"/>
        <v>0.34953683582969941</v>
      </c>
      <c r="U70" s="2">
        <f t="shared" si="43"/>
        <v>0.10032730296152649</v>
      </c>
      <c r="V70" s="2">
        <f t="shared" si="30"/>
        <v>5.9511421127577662E-3</v>
      </c>
      <c r="W70" s="2">
        <f t="shared" si="30"/>
        <v>6.5590550581088758E-2</v>
      </c>
      <c r="X70" s="2">
        <f t="shared" si="30"/>
        <v>0.26562792590270534</v>
      </c>
      <c r="Y70" s="2">
        <f t="shared" si="30"/>
        <v>0.25798909437443962</v>
      </c>
      <c r="Z70" s="2">
        <f t="shared" si="30"/>
        <v>0.24676100565306258</v>
      </c>
      <c r="AA70" s="2">
        <f t="shared" si="30"/>
        <v>8.3631198984244759E-3</v>
      </c>
    </row>
    <row r="71" spans="1:27">
      <c r="A71">
        <f t="shared" si="23"/>
        <v>27</v>
      </c>
      <c r="B71">
        <v>3</v>
      </c>
      <c r="C71">
        <f t="shared" si="44"/>
        <v>0.10000000000000009</v>
      </c>
      <c r="D71">
        <f t="shared" si="31"/>
        <v>4.9242760132644527E-4</v>
      </c>
      <c r="E71">
        <f t="shared" si="32"/>
        <v>5.9989962792431177E-3</v>
      </c>
      <c r="F71">
        <f t="shared" si="33"/>
        <v>2.6885636057682596E-2</v>
      </c>
      <c r="G71">
        <f t="shared" si="34"/>
        <v>4.4326920044603632E-2</v>
      </c>
      <c r="H71">
        <f t="shared" si="35"/>
        <v>2.6885636057682596E-2</v>
      </c>
      <c r="I71">
        <f t="shared" si="36"/>
        <v>5.9989962792431177E-3</v>
      </c>
      <c r="J71" s="2">
        <f t="shared" si="37"/>
        <v>9.6726913348230245E-7</v>
      </c>
      <c r="K71" s="2">
        <f t="shared" si="38"/>
        <v>1.9425468545881396E-5</v>
      </c>
      <c r="L71" s="2">
        <f t="shared" si="39"/>
        <v>3.8861494674237532E-4</v>
      </c>
      <c r="M71" s="2">
        <f t="shared" si="40"/>
        <v>7.6033293142141207E-3</v>
      </c>
      <c r="N71" s="2">
        <f t="shared" si="41"/>
        <v>0.10667076273324765</v>
      </c>
      <c r="O71" s="2">
        <f t="shared" si="42"/>
        <v>0.12467378184365864</v>
      </c>
      <c r="P71" s="2">
        <f t="shared" si="43"/>
        <v>4.4318484119380075E-3</v>
      </c>
      <c r="Q71" s="2">
        <f t="shared" si="43"/>
        <v>5.3990966513188063E-2</v>
      </c>
      <c r="R71" s="2">
        <f t="shared" si="43"/>
        <v>0.24197072451914337</v>
      </c>
      <c r="S71" s="2">
        <f t="shared" si="43"/>
        <v>0.24197072451914337</v>
      </c>
      <c r="T71" s="2">
        <f t="shared" si="43"/>
        <v>0.36614532160079932</v>
      </c>
      <c r="U71" s="2">
        <f t="shared" si="43"/>
        <v>0.11787127653234103</v>
      </c>
      <c r="V71" s="2">
        <f t="shared" si="30"/>
        <v>4.4308811428045254E-3</v>
      </c>
      <c r="W71" s="2">
        <f t="shared" si="30"/>
        <v>5.3971541044642184E-2</v>
      </c>
      <c r="X71" s="2">
        <f t="shared" si="30"/>
        <v>0.24158210957240098</v>
      </c>
      <c r="Y71" s="2">
        <f t="shared" si="30"/>
        <v>0.23436739520492925</v>
      </c>
      <c r="Z71" s="2">
        <f t="shared" si="30"/>
        <v>0.25947455886755166</v>
      </c>
      <c r="AA71" s="2">
        <f t="shared" si="30"/>
        <v>6.8025053113176109E-3</v>
      </c>
    </row>
    <row r="72" spans="1:27">
      <c r="A72">
        <f t="shared" si="23"/>
        <v>29.791000000000004</v>
      </c>
      <c r="B72">
        <v>3.1</v>
      </c>
      <c r="C72">
        <f t="shared" si="44"/>
        <v>0.10000000000000009</v>
      </c>
      <c r="D72">
        <f t="shared" si="31"/>
        <v>3.3993954799166679E-4</v>
      </c>
      <c r="E72">
        <f t="shared" si="32"/>
        <v>4.5768570218966895E-3</v>
      </c>
      <c r="F72">
        <f t="shared" si="33"/>
        <v>2.2669321231274766E-2</v>
      </c>
      <c r="G72">
        <f t="shared" si="34"/>
        <v>4.130619640759748E-2</v>
      </c>
      <c r="H72">
        <f t="shared" si="35"/>
        <v>2.7688371477497902E-2</v>
      </c>
      <c r="I72">
        <f t="shared" si="36"/>
        <v>6.8278683428383549E-3</v>
      </c>
      <c r="J72" s="2">
        <f t="shared" si="37"/>
        <v>6.6773883335650984E-7</v>
      </c>
      <c r="K72" s="2">
        <f t="shared" si="38"/>
        <v>1.4820411278712752E-5</v>
      </c>
      <c r="L72" s="2">
        <f t="shared" si="39"/>
        <v>3.2767076977746558E-4</v>
      </c>
      <c r="M72" s="2">
        <f t="shared" si="40"/>
        <v>7.0851891737243817E-3</v>
      </c>
      <c r="N72" s="2">
        <f t="shared" si="41"/>
        <v>0.10985567527617497</v>
      </c>
      <c r="O72" s="2">
        <f t="shared" si="42"/>
        <v>0.14189976599546308</v>
      </c>
      <c r="P72" s="2">
        <f t="shared" si="43"/>
        <v>3.2668190561999182E-3</v>
      </c>
      <c r="Q72" s="2">
        <f t="shared" si="43"/>
        <v>4.3983595980427191E-2</v>
      </c>
      <c r="R72" s="2">
        <f t="shared" si="43"/>
        <v>0.21785217703255053</v>
      </c>
      <c r="S72" s="2">
        <f t="shared" si="43"/>
        <v>0.21785217703255053</v>
      </c>
      <c r="T72" s="2">
        <f t="shared" si="43"/>
        <v>0.37972665479343198</v>
      </c>
      <c r="U72" s="2">
        <f t="shared" si="43"/>
        <v>0.13710518890742643</v>
      </c>
      <c r="V72" s="2">
        <f t="shared" si="30"/>
        <v>3.2661513173665615E-3</v>
      </c>
      <c r="W72" s="2">
        <f t="shared" si="30"/>
        <v>4.396877556914848E-2</v>
      </c>
      <c r="X72" s="2">
        <f t="shared" si="30"/>
        <v>0.21752450626277306</v>
      </c>
      <c r="Y72" s="2">
        <f t="shared" si="30"/>
        <v>0.21076698785882614</v>
      </c>
      <c r="Z72" s="2">
        <f t="shared" si="30"/>
        <v>0.26987097951725703</v>
      </c>
      <c r="AA72" s="2">
        <f t="shared" si="30"/>
        <v>4.7945770880366556E-3</v>
      </c>
    </row>
    <row r="73" spans="1:27">
      <c r="A73">
        <f t="shared" si="23"/>
        <v>32.768000000000008</v>
      </c>
      <c r="B73">
        <v>3.2</v>
      </c>
      <c r="C73">
        <f t="shared" si="44"/>
        <v>0.10000000000000009</v>
      </c>
      <c r="D73">
        <f t="shared" si="31"/>
        <v>2.3282111342430077E-4</v>
      </c>
      <c r="E73">
        <f t="shared" si="32"/>
        <v>3.464315707639787E-3</v>
      </c>
      <c r="F73">
        <f t="shared" si="33"/>
        <v>1.8963481931954383E-2</v>
      </c>
      <c r="G73">
        <f t="shared" si="34"/>
        <v>3.8187763083540605E-2</v>
      </c>
      <c r="H73">
        <f t="shared" si="35"/>
        <v>2.8290190699363546E-2</v>
      </c>
      <c r="I73">
        <f t="shared" si="36"/>
        <v>7.7099763965716951E-3</v>
      </c>
      <c r="J73" s="2">
        <f t="shared" si="37"/>
        <v>4.573274853637131E-7</v>
      </c>
      <c r="K73" s="2">
        <f t="shared" si="38"/>
        <v>1.1217869236660058E-5</v>
      </c>
      <c r="L73" s="2">
        <f t="shared" si="39"/>
        <v>2.7410519525092694E-4</v>
      </c>
      <c r="M73" s="2">
        <f t="shared" si="40"/>
        <v>6.5502890389222039E-3</v>
      </c>
      <c r="N73" s="2">
        <f t="shared" si="41"/>
        <v>0.11224343784523622</v>
      </c>
      <c r="O73" s="2">
        <f t="shared" si="42"/>
        <v>0.16023212393244121</v>
      </c>
      <c r="P73" s="2">
        <f t="shared" si="43"/>
        <v>2.3840882014648404E-3</v>
      </c>
      <c r="Q73" s="2">
        <f t="shared" si="43"/>
        <v>3.5474592846231424E-2</v>
      </c>
      <c r="R73" s="2">
        <f t="shared" si="43"/>
        <v>0.19418605498321292</v>
      </c>
      <c r="S73" s="2">
        <f t="shared" si="43"/>
        <v>0.19418605498321292</v>
      </c>
      <c r="T73" s="2">
        <f t="shared" si="43"/>
        <v>0.38989326439400096</v>
      </c>
      <c r="U73" s="2">
        <f t="shared" si="43"/>
        <v>0.15789080945829281</v>
      </c>
      <c r="V73" s="2">
        <f t="shared" si="30"/>
        <v>2.3836308739794768E-3</v>
      </c>
      <c r="W73" s="2">
        <f t="shared" si="30"/>
        <v>3.5463374976994762E-2</v>
      </c>
      <c r="X73" s="2">
        <f t="shared" si="30"/>
        <v>0.193911949787962</v>
      </c>
      <c r="Y73" s="2">
        <f t="shared" si="30"/>
        <v>0.18763576594429071</v>
      </c>
      <c r="Z73" s="2">
        <f t="shared" si="30"/>
        <v>0.27764982654876474</v>
      </c>
      <c r="AA73" s="2">
        <f t="shared" si="30"/>
        <v>2.3413144741483982E-3</v>
      </c>
    </row>
    <row r="74" spans="1:27">
      <c r="A74">
        <f t="shared" si="23"/>
        <v>35.936999999999998</v>
      </c>
      <c r="B74">
        <v>3.3</v>
      </c>
      <c r="C74">
        <f t="shared" si="44"/>
        <v>9.9999999999999645E-2</v>
      </c>
      <c r="D74">
        <f t="shared" si="31"/>
        <v>1.5817896593697716E-4</v>
      </c>
      <c r="E74">
        <f t="shared" si="32"/>
        <v>2.6011972214509817E-3</v>
      </c>
      <c r="F74">
        <f t="shared" si="33"/>
        <v>1.5736326175188928E-2</v>
      </c>
      <c r="G74">
        <f t="shared" si="34"/>
        <v>3.502183796699028E-2</v>
      </c>
      <c r="H74">
        <f t="shared" si="35"/>
        <v>2.8673455772889003E-2</v>
      </c>
      <c r="I74">
        <f t="shared" si="36"/>
        <v>8.6362789143146854E-3</v>
      </c>
      <c r="J74" s="2">
        <f t="shared" si="37"/>
        <v>3.1070888574248922E-7</v>
      </c>
      <c r="K74" s="2">
        <f t="shared" si="38"/>
        <v>8.4229881891684282E-6</v>
      </c>
      <c r="L74" s="2">
        <f t="shared" si="39"/>
        <v>2.2745869003698793E-4</v>
      </c>
      <c r="M74" s="2">
        <f t="shared" si="40"/>
        <v>6.007242709038422E-3</v>
      </c>
      <c r="N74" s="2">
        <f t="shared" si="41"/>
        <v>0.11376407055908612</v>
      </c>
      <c r="O74" s="2">
        <f t="shared" si="42"/>
        <v>0.17948295067789335</v>
      </c>
      <c r="P74" s="2">
        <f t="shared" si="43"/>
        <v>1.7225689390536812E-3</v>
      </c>
      <c r="Q74" s="2">
        <f t="shared" si="43"/>
        <v>2.8327037741601186E-2</v>
      </c>
      <c r="R74" s="2">
        <f t="shared" si="43"/>
        <v>0.17136859204780741</v>
      </c>
      <c r="S74" s="2">
        <f t="shared" si="43"/>
        <v>0.17136859204780741</v>
      </c>
      <c r="T74" s="2">
        <f t="shared" si="43"/>
        <v>0.39634869901469988</v>
      </c>
      <c r="U74" s="2">
        <f t="shared" si="43"/>
        <v>0.18001838706323567</v>
      </c>
      <c r="V74" s="2">
        <f t="shared" si="30"/>
        <v>1.7222582301679387E-3</v>
      </c>
      <c r="W74" s="2">
        <f t="shared" si="30"/>
        <v>2.8318614753412019E-2</v>
      </c>
      <c r="X74" s="2">
        <f t="shared" si="30"/>
        <v>0.17114113335777043</v>
      </c>
      <c r="Y74" s="2">
        <f t="shared" si="30"/>
        <v>0.16536134933876898</v>
      </c>
      <c r="Z74" s="2">
        <f t="shared" si="30"/>
        <v>0.28258462845561377</v>
      </c>
      <c r="AA74" s="2">
        <f t="shared" si="30"/>
        <v>5.3543638534231386E-4</v>
      </c>
    </row>
    <row r="75" spans="1:27">
      <c r="A75">
        <f t="shared" si="23"/>
        <v>39.303999999999995</v>
      </c>
      <c r="B75">
        <v>3.4</v>
      </c>
      <c r="C75">
        <f t="shared" si="44"/>
        <v>0.10000000000000009</v>
      </c>
      <c r="D75">
        <f t="shared" si="31"/>
        <v>1.0659335367413669E-4</v>
      </c>
      <c r="E75">
        <f t="shared" si="32"/>
        <v>1.9372431050902164E-3</v>
      </c>
      <c r="F75">
        <f t="shared" si="33"/>
        <v>1.2952202909666513E-2</v>
      </c>
      <c r="G75">
        <f t="shared" si="34"/>
        <v>3.1857278572951855E-2</v>
      </c>
      <c r="H75">
        <f t="shared" si="35"/>
        <v>2.882565768960205E-2</v>
      </c>
      <c r="I75">
        <f t="shared" si="36"/>
        <v>9.5952279134477129E-3</v>
      </c>
      <c r="J75" s="2">
        <f t="shared" si="37"/>
        <v>2.0937993842267119E-7</v>
      </c>
      <c r="K75" s="2">
        <f t="shared" si="38"/>
        <v>6.2730252282142684E-6</v>
      </c>
      <c r="L75" s="2">
        <f t="shared" si="39"/>
        <v>1.8721594062857169E-4</v>
      </c>
      <c r="M75" s="2">
        <f t="shared" si="40"/>
        <v>5.4644306394641632E-3</v>
      </c>
      <c r="N75" s="2">
        <f t="shared" si="41"/>
        <v>0.11436794299529741</v>
      </c>
      <c r="O75" s="2">
        <f t="shared" si="42"/>
        <v>0.19941225097280701</v>
      </c>
      <c r="P75" s="2">
        <f t="shared" si="43"/>
        <v>1.2322191684730199E-3</v>
      </c>
      <c r="Q75" s="2">
        <f t="shared" si="43"/>
        <v>2.2394530294842899E-2</v>
      </c>
      <c r="R75" s="2">
        <f t="shared" si="43"/>
        <v>0.14972746563574488</v>
      </c>
      <c r="S75" s="2">
        <f t="shared" si="43"/>
        <v>0.14972746563574488</v>
      </c>
      <c r="T75" s="2">
        <f t="shared" si="43"/>
        <v>0.39890198420870226</v>
      </c>
      <c r="U75" s="2">
        <f t="shared" si="43"/>
        <v>0.2032047877737439</v>
      </c>
      <c r="V75" s="2">
        <f t="shared" si="30"/>
        <v>1.2320097885345973E-3</v>
      </c>
      <c r="W75" s="2">
        <f t="shared" si="30"/>
        <v>2.2388257269614686E-2</v>
      </c>
      <c r="X75" s="2">
        <f t="shared" si="30"/>
        <v>0.14954024969511631</v>
      </c>
      <c r="Y75" s="2">
        <f t="shared" si="30"/>
        <v>0.14426303499628071</v>
      </c>
      <c r="Z75" s="2">
        <f t="shared" si="30"/>
        <v>0.28453404121340486</v>
      </c>
      <c r="AA75" s="2">
        <f t="shared" si="30"/>
        <v>3.7925368009368854E-3</v>
      </c>
    </row>
    <row r="76" spans="1:27">
      <c r="A76">
        <f t="shared" ref="A76:A139" si="45">B76^3</f>
        <v>42.875</v>
      </c>
      <c r="B76">
        <v>3.5</v>
      </c>
      <c r="C76">
        <f t="shared" si="44"/>
        <v>0.10000000000000009</v>
      </c>
      <c r="D76">
        <f t="shared" si="31"/>
        <v>7.1239403677204904E-5</v>
      </c>
      <c r="E76">
        <f t="shared" si="32"/>
        <v>1.4308816729443705E-3</v>
      </c>
      <c r="F76">
        <f t="shared" si="33"/>
        <v>1.0572864952317693E-2</v>
      </c>
      <c r="G76">
        <f t="shared" si="34"/>
        <v>2.8740026674636696E-2</v>
      </c>
      <c r="H76">
        <f t="shared" si="35"/>
        <v>2.8740026674636696E-2</v>
      </c>
      <c r="I76">
        <f t="shared" si="36"/>
        <v>1.0572864952317693E-2</v>
      </c>
      <c r="J76" s="2">
        <f t="shared" si="37"/>
        <v>1.3993463420618647E-7</v>
      </c>
      <c r="K76" s="2">
        <f t="shared" si="38"/>
        <v>4.6333662560907494E-6</v>
      </c>
      <c r="L76" s="2">
        <f t="shared" si="39"/>
        <v>1.5282410806811397E-4</v>
      </c>
      <c r="M76" s="2">
        <f t="shared" si="40"/>
        <v>4.9297331528262503E-3</v>
      </c>
      <c r="N76" s="2">
        <f t="shared" si="41"/>
        <v>0.11402819556806977</v>
      </c>
      <c r="O76" s="2">
        <f t="shared" si="42"/>
        <v>0.21972993433728719</v>
      </c>
      <c r="P76" s="2">
        <f t="shared" si="43"/>
        <v>8.7268269504576015E-4</v>
      </c>
      <c r="Q76" s="2">
        <f t="shared" si="43"/>
        <v>1.752830049356854E-2</v>
      </c>
      <c r="R76" s="2">
        <f t="shared" si="43"/>
        <v>0.12951759566589174</v>
      </c>
      <c r="S76" s="2">
        <f t="shared" si="43"/>
        <v>0.12951759566589174</v>
      </c>
      <c r="T76" s="2">
        <f t="shared" si="43"/>
        <v>0.39747700737398917</v>
      </c>
      <c r="U76" s="2">
        <f t="shared" si="43"/>
        <v>0.22709525581127732</v>
      </c>
      <c r="V76" s="2">
        <f t="shared" si="30"/>
        <v>8.7254276041155395E-4</v>
      </c>
      <c r="W76" s="2">
        <f t="shared" si="30"/>
        <v>1.7523667127312448E-2</v>
      </c>
      <c r="X76" s="2">
        <f t="shared" si="30"/>
        <v>0.12936477155782364</v>
      </c>
      <c r="Y76" s="2">
        <f t="shared" si="30"/>
        <v>0.1245878625130655</v>
      </c>
      <c r="Z76" s="2">
        <f t="shared" si="30"/>
        <v>0.28344881180591941</v>
      </c>
      <c r="AA76" s="2">
        <f t="shared" si="30"/>
        <v>7.3653214739901329E-3</v>
      </c>
    </row>
    <row r="77" spans="1:27">
      <c r="A77">
        <f t="shared" si="45"/>
        <v>46.656000000000006</v>
      </c>
      <c r="B77">
        <v>3.6</v>
      </c>
      <c r="C77">
        <f t="shared" si="44"/>
        <v>0.10000000000000009</v>
      </c>
      <c r="D77">
        <f t="shared" si="31"/>
        <v>4.7214655101371288E-5</v>
      </c>
      <c r="E77">
        <f t="shared" si="32"/>
        <v>1.0480686137103097E-3</v>
      </c>
      <c r="F77">
        <f t="shared" si="33"/>
        <v>8.5587063795876193E-3</v>
      </c>
      <c r="G77">
        <f t="shared" si="34"/>
        <v>2.5711774914490712E-2</v>
      </c>
      <c r="H77">
        <f t="shared" si="35"/>
        <v>2.8415905887602112E-2</v>
      </c>
      <c r="I77">
        <f t="shared" si="36"/>
        <v>1.1553045187943277E-2</v>
      </c>
      <c r="J77" s="2">
        <f t="shared" si="37"/>
        <v>9.2743133009909443E-8</v>
      </c>
      <c r="K77" s="2">
        <f t="shared" si="38"/>
        <v>3.3937717147782303E-6</v>
      </c>
      <c r="L77" s="2">
        <f t="shared" si="39"/>
        <v>1.2371071365955842E-4</v>
      </c>
      <c r="M77" s="2">
        <f t="shared" si="40"/>
        <v>4.4103017248007985E-3</v>
      </c>
      <c r="N77" s="2">
        <f t="shared" si="41"/>
        <v>0.11274222221424986</v>
      </c>
      <c r="O77" s="2">
        <f t="shared" si="42"/>
        <v>0.24010047153643146</v>
      </c>
      <c r="P77" s="2">
        <f t="shared" si="43"/>
        <v>6.119019301137719E-4</v>
      </c>
      <c r="Q77" s="2">
        <f t="shared" si="43"/>
        <v>1.3582969233685613E-2</v>
      </c>
      <c r="R77" s="2">
        <f t="shared" si="43"/>
        <v>0.11092083467945554</v>
      </c>
      <c r="S77" s="2">
        <f t="shared" si="43"/>
        <v>0.11092083467945554</v>
      </c>
      <c r="T77" s="2">
        <f t="shared" si="43"/>
        <v>0.39211628671211313</v>
      </c>
      <c r="U77" s="2">
        <f t="shared" si="43"/>
        <v>0.25126919133200271</v>
      </c>
      <c r="V77" s="2">
        <f t="shared" si="30"/>
        <v>6.1180918698076198E-4</v>
      </c>
      <c r="W77" s="2">
        <f t="shared" si="30"/>
        <v>1.3579575461970835E-2</v>
      </c>
      <c r="X77" s="2">
        <f t="shared" si="30"/>
        <v>0.11079712396579598</v>
      </c>
      <c r="Y77" s="2">
        <f t="shared" si="30"/>
        <v>0.10651053295465475</v>
      </c>
      <c r="Z77" s="2">
        <f t="shared" si="30"/>
        <v>0.27937406449786328</v>
      </c>
      <c r="AA77" s="2">
        <f t="shared" si="30"/>
        <v>1.1168719795571241E-2</v>
      </c>
    </row>
    <row r="78" spans="1:27">
      <c r="A78">
        <f t="shared" si="45"/>
        <v>50.653000000000006</v>
      </c>
      <c r="B78">
        <v>3.7</v>
      </c>
      <c r="C78">
        <f t="shared" si="44"/>
        <v>0.10000000000000009</v>
      </c>
      <c r="D78">
        <f t="shared" si="31"/>
        <v>3.1028507710062192E-5</v>
      </c>
      <c r="E78">
        <f t="shared" si="32"/>
        <v>7.6120780236834122E-4</v>
      </c>
      <c r="F78">
        <f t="shared" si="33"/>
        <v>6.8699106922488606E-3</v>
      </c>
      <c r="G78">
        <f t="shared" si="34"/>
        <v>2.2808906747024193E-2</v>
      </c>
      <c r="H78">
        <f t="shared" si="35"/>
        <v>2.7858861611433462E-2</v>
      </c>
      <c r="I78">
        <f t="shared" si="36"/>
        <v>1.2517793429350431E-2</v>
      </c>
      <c r="J78" s="2">
        <f t="shared" si="37"/>
        <v>6.094889418285129E-8</v>
      </c>
      <c r="K78" s="2">
        <f t="shared" si="38"/>
        <v>2.4648820458430653E-6</v>
      </c>
      <c r="L78" s="2">
        <f t="shared" si="39"/>
        <v>9.93002349680428E-5</v>
      </c>
      <c r="M78" s="2">
        <f t="shared" si="40"/>
        <v>3.9123771541158077E-3</v>
      </c>
      <c r="N78" s="2">
        <f t="shared" si="41"/>
        <v>0.11053210757580073</v>
      </c>
      <c r="O78" s="2">
        <f t="shared" si="42"/>
        <v>0.26015029423750907</v>
      </c>
      <c r="P78" s="2">
        <f t="shared" si="43"/>
        <v>4.2478027055075143E-4</v>
      </c>
      <c r="Q78" s="2">
        <f t="shared" si="43"/>
        <v>1.0420934814422592E-2</v>
      </c>
      <c r="R78" s="2">
        <f t="shared" si="43"/>
        <v>9.4049077376886905E-2</v>
      </c>
      <c r="S78" s="2">
        <f t="shared" si="43"/>
        <v>9.4049077376886905E-2</v>
      </c>
      <c r="T78" s="2">
        <f t="shared" si="43"/>
        <v>0.38297886382093399</v>
      </c>
      <c r="U78" s="2">
        <f t="shared" si="43"/>
        <v>0.27525009511135234</v>
      </c>
      <c r="V78" s="2">
        <f t="shared" si="30"/>
        <v>4.2471932165656857E-4</v>
      </c>
      <c r="W78" s="2">
        <f t="shared" si="30"/>
        <v>1.0418469932376748E-2</v>
      </c>
      <c r="X78" s="2">
        <f t="shared" si="30"/>
        <v>9.3949777141918864E-2</v>
      </c>
      <c r="Y78" s="2">
        <f t="shared" si="30"/>
        <v>9.0136700222771093E-2</v>
      </c>
      <c r="Z78" s="2">
        <f t="shared" si="30"/>
        <v>0.27244675624513326</v>
      </c>
      <c r="AA78" s="2">
        <f t="shared" si="30"/>
        <v>1.5099800873843272E-2</v>
      </c>
    </row>
    <row r="79" spans="1:27">
      <c r="A79">
        <f t="shared" si="45"/>
        <v>54.871999999999993</v>
      </c>
      <c r="B79">
        <v>3.8</v>
      </c>
      <c r="C79">
        <f t="shared" si="44"/>
        <v>9.9999999999999645E-2</v>
      </c>
      <c r="D79">
        <f t="shared" si="31"/>
        <v>2.0217931148993095E-5</v>
      </c>
      <c r="E79">
        <f t="shared" si="32"/>
        <v>5.4816146696537178E-4</v>
      </c>
      <c r="F79">
        <f t="shared" si="33"/>
        <v>5.4674624862115079E-3</v>
      </c>
      <c r="G79">
        <f t="shared" si="34"/>
        <v>2.0061741880989113E-2</v>
      </c>
      <c r="H79">
        <f t="shared" si="35"/>
        <v>2.7080518973369522E-2</v>
      </c>
      <c r="I79">
        <f t="shared" si="36"/>
        <v>1.3447787741219732E-2</v>
      </c>
      <c r="J79" s="2">
        <f t="shared" si="37"/>
        <v>3.971381923071167E-8</v>
      </c>
      <c r="K79" s="2">
        <f t="shared" si="38"/>
        <v>1.7750124919136485E-6</v>
      </c>
      <c r="L79" s="2">
        <f t="shared" si="39"/>
        <v>7.9028728884689126E-5</v>
      </c>
      <c r="M79" s="2">
        <f t="shared" si="40"/>
        <v>3.4411601343931277E-3</v>
      </c>
      <c r="N79" s="2">
        <f t="shared" si="41"/>
        <v>0.10744397521054976</v>
      </c>
      <c r="O79" s="2">
        <f t="shared" si="42"/>
        <v>0.2794778454738745</v>
      </c>
      <c r="P79" s="2">
        <f t="shared" si="43"/>
        <v>2.9194692579146027E-4</v>
      </c>
      <c r="Q79" s="2">
        <f t="shared" si="43"/>
        <v>7.9154515829799686E-3</v>
      </c>
      <c r="R79" s="2">
        <f t="shared" si="43"/>
        <v>7.8950158300894177E-2</v>
      </c>
      <c r="S79" s="2">
        <f t="shared" si="43"/>
        <v>7.8950158300894177E-2</v>
      </c>
      <c r="T79" s="2">
        <f t="shared" si="43"/>
        <v>0.37033246567205624</v>
      </c>
      <c r="U79" s="2">
        <f t="shared" si="43"/>
        <v>0.29851954331423097</v>
      </c>
      <c r="V79" s="2">
        <f t="shared" si="30"/>
        <v>2.9190721197222953E-4</v>
      </c>
      <c r="W79" s="2">
        <f t="shared" si="30"/>
        <v>7.9136765704880541E-3</v>
      </c>
      <c r="X79" s="2">
        <f t="shared" si="30"/>
        <v>7.8871129572009493E-2</v>
      </c>
      <c r="Y79" s="2">
        <f t="shared" si="30"/>
        <v>7.5508998166501043E-2</v>
      </c>
      <c r="Z79" s="2">
        <f t="shared" si="30"/>
        <v>0.26288849046150647</v>
      </c>
      <c r="AA79" s="2">
        <f t="shared" si="30"/>
        <v>1.9041697840356475E-2</v>
      </c>
    </row>
    <row r="80" spans="1:27">
      <c r="A80">
        <f t="shared" si="45"/>
        <v>59.318999999999996</v>
      </c>
      <c r="B80">
        <v>3.9</v>
      </c>
      <c r="C80">
        <f t="shared" si="44"/>
        <v>0.10000000000000009</v>
      </c>
      <c r="D80">
        <f t="shared" si="31"/>
        <v>1.3060846245415695E-5</v>
      </c>
      <c r="E80">
        <f t="shared" si="32"/>
        <v>3.9135650360130534E-4</v>
      </c>
      <c r="F80">
        <f t="shared" si="33"/>
        <v>4.3139917669083889E-3</v>
      </c>
      <c r="G80">
        <f t="shared" si="34"/>
        <v>1.7494099270135101E-2</v>
      </c>
      <c r="H80">
        <f t="shared" si="35"/>
        <v>2.6098129354175662E-2</v>
      </c>
      <c r="I80">
        <f t="shared" si="36"/>
        <v>1.432295706985868E-2</v>
      </c>
      <c r="J80" s="2">
        <f t="shared" si="37"/>
        <v>2.5655250429339333E-8</v>
      </c>
      <c r="K80" s="2">
        <f t="shared" si="38"/>
        <v>1.2672592375557268E-6</v>
      </c>
      <c r="L80" s="2">
        <f t="shared" si="39"/>
        <v>6.2356035659609879E-5</v>
      </c>
      <c r="M80" s="2">
        <f t="shared" si="40"/>
        <v>3.0007362946161461E-3</v>
      </c>
      <c r="N80" s="2">
        <f t="shared" si="41"/>
        <v>0.10354627125607369</v>
      </c>
      <c r="O80" s="2">
        <f t="shared" si="42"/>
        <v>0.29766599977103964</v>
      </c>
      <c r="P80" s="2">
        <f t="shared" si="43"/>
        <v>1.9865547139277272E-4</v>
      </c>
      <c r="Q80" s="2">
        <f t="shared" si="43"/>
        <v>5.9525324197758538E-3</v>
      </c>
      <c r="R80" s="2">
        <f t="shared" si="43"/>
        <v>6.5615814774676595E-2</v>
      </c>
      <c r="S80" s="2">
        <f t="shared" si="43"/>
        <v>6.5615814774676595E-2</v>
      </c>
      <c r="T80" s="2">
        <f t="shared" si="43"/>
        <v>0.35454047497780672</v>
      </c>
      <c r="U80" s="2">
        <f t="shared" si="43"/>
        <v>0.32053474643873769</v>
      </c>
      <c r="V80" s="2">
        <f t="shared" si="30"/>
        <v>1.9862981614234338E-4</v>
      </c>
      <c r="W80" s="2">
        <f t="shared" si="30"/>
        <v>5.9512651605382978E-3</v>
      </c>
      <c r="X80" s="2">
        <f t="shared" si="30"/>
        <v>6.5553458739016982E-2</v>
      </c>
      <c r="Y80" s="2">
        <f t="shared" si="30"/>
        <v>6.2615078480060454E-2</v>
      </c>
      <c r="Z80" s="2">
        <f t="shared" si="30"/>
        <v>0.25099420372173303</v>
      </c>
      <c r="AA80" s="2">
        <f t="shared" si="30"/>
        <v>2.2868746667698059E-2</v>
      </c>
    </row>
    <row r="81" spans="1:27">
      <c r="A81">
        <f t="shared" si="45"/>
        <v>64</v>
      </c>
      <c r="B81">
        <v>4</v>
      </c>
      <c r="C81">
        <f t="shared" si="44"/>
        <v>0.10000000000000009</v>
      </c>
      <c r="D81">
        <f t="shared" si="31"/>
        <v>8.3643891103053355E-6</v>
      </c>
      <c r="E81">
        <f t="shared" si="32"/>
        <v>2.7699052574612547E-4</v>
      </c>
      <c r="F81">
        <f t="shared" si="33"/>
        <v>3.3744354070742539E-3</v>
      </c>
      <c r="G81">
        <f t="shared" si="34"/>
        <v>1.512317028244646E-2</v>
      </c>
      <c r="H81">
        <f t="shared" si="35"/>
        <v>2.4933892525089544E-2</v>
      </c>
      <c r="I81">
        <f t="shared" si="36"/>
        <v>1.512317028244646E-2</v>
      </c>
      <c r="J81" s="2">
        <f t="shared" si="37"/>
        <v>1.643006075419061E-8</v>
      </c>
      <c r="K81" s="2">
        <f t="shared" si="38"/>
        <v>8.9692850185721078E-7</v>
      </c>
      <c r="L81" s="2">
        <f t="shared" si="39"/>
        <v>4.8775339857768609E-5</v>
      </c>
      <c r="M81" s="2">
        <f t="shared" si="40"/>
        <v>2.5940544440415164E-3</v>
      </c>
      <c r="N81" s="2">
        <f t="shared" si="41"/>
        <v>9.8927074957562963E-2</v>
      </c>
      <c r="O81" s="2">
        <f t="shared" si="42"/>
        <v>0.3142963830636209</v>
      </c>
      <c r="P81" s="2">
        <f t="shared" si="43"/>
        <v>1.3383022576488537E-4</v>
      </c>
      <c r="Q81" s="2">
        <f t="shared" si="43"/>
        <v>4.4318484119380075E-3</v>
      </c>
      <c r="R81" s="2">
        <f t="shared" si="43"/>
        <v>5.3990966513188063E-2</v>
      </c>
      <c r="S81" s="2">
        <f t="shared" si="43"/>
        <v>5.3990966513188063E-2</v>
      </c>
      <c r="T81" s="2">
        <f t="shared" si="43"/>
        <v>0.33604459370727374</v>
      </c>
      <c r="U81" s="2">
        <f t="shared" si="43"/>
        <v>0.34074894177323672</v>
      </c>
      <c r="V81" s="2">
        <f t="shared" si="30"/>
        <v>1.3381379570413118E-4</v>
      </c>
      <c r="W81" s="2">
        <f t="shared" si="30"/>
        <v>4.4309514834361503E-3</v>
      </c>
      <c r="X81" s="2">
        <f t="shared" si="30"/>
        <v>5.3942191173330295E-2</v>
      </c>
      <c r="Y81" s="2">
        <f t="shared" si="30"/>
        <v>5.1396912069146546E-2</v>
      </c>
      <c r="Z81" s="2">
        <f t="shared" si="30"/>
        <v>0.23711751874971077</v>
      </c>
      <c r="AA81" s="2">
        <f t="shared" si="30"/>
        <v>2.6452558709615825E-2</v>
      </c>
    </row>
    <row r="82" spans="1:27">
      <c r="A82">
        <f t="shared" si="45"/>
        <v>68.920999999999992</v>
      </c>
      <c r="B82">
        <v>4.0999999999999996</v>
      </c>
      <c r="C82">
        <f t="shared" si="44"/>
        <v>9.9999999999999645E-2</v>
      </c>
      <c r="D82">
        <f t="shared" si="31"/>
        <v>5.3100331455760225E-6</v>
      </c>
      <c r="E82">
        <f t="shared" si="32"/>
        <v>1.9433783796549226E-4</v>
      </c>
      <c r="F82">
        <f t="shared" si="33"/>
        <v>2.6165137406559927E-3</v>
      </c>
      <c r="G82">
        <f t="shared" si="34"/>
        <v>1.2959677396344477E-2</v>
      </c>
      <c r="H82">
        <f t="shared" si="35"/>
        <v>2.3614071830875185E-2</v>
      </c>
      <c r="I82">
        <f t="shared" si="36"/>
        <v>1.582898571676114E-2</v>
      </c>
      <c r="J82" s="2">
        <f t="shared" si="37"/>
        <v>1.0430429053221693E-8</v>
      </c>
      <c r="K82" s="2">
        <f t="shared" si="38"/>
        <v>6.2928919821726622E-7</v>
      </c>
      <c r="L82" s="2">
        <f t="shared" si="39"/>
        <v>3.7820059223972332E-5</v>
      </c>
      <c r="M82" s="2">
        <f t="shared" si="40"/>
        <v>2.222953793117868E-3</v>
      </c>
      <c r="N82" s="2">
        <f t="shared" si="41"/>
        <v>9.369058809071272E-2</v>
      </c>
      <c r="O82" s="2">
        <f t="shared" si="42"/>
        <v>0.32896495016777288</v>
      </c>
      <c r="P82" s="2">
        <f t="shared" si="43"/>
        <v>8.9261657177132928E-5</v>
      </c>
      <c r="Q82" s="2">
        <f t="shared" si="43"/>
        <v>3.2668190561999247E-3</v>
      </c>
      <c r="R82" s="2">
        <f t="shared" si="43"/>
        <v>4.3983595980427233E-2</v>
      </c>
      <c r="S82" s="2">
        <f t="shared" si="43"/>
        <v>4.3983595980427233E-2</v>
      </c>
      <c r="T82" s="2">
        <f t="shared" si="43"/>
        <v>0.31534435328349486</v>
      </c>
      <c r="U82" s="2">
        <f t="shared" si="43"/>
        <v>0.35863359705080777</v>
      </c>
      <c r="V82" s="2">
        <f t="shared" si="30"/>
        <v>8.9251226748079707E-5</v>
      </c>
      <c r="W82" s="2">
        <f t="shared" si="30"/>
        <v>3.2661897670017074E-3</v>
      </c>
      <c r="X82" s="2">
        <f t="shared" si="30"/>
        <v>4.3945775921203259E-2</v>
      </c>
      <c r="Y82" s="2">
        <f t="shared" si="30"/>
        <v>4.1760642187309363E-2</v>
      </c>
      <c r="Z82" s="2">
        <f t="shared" si="30"/>
        <v>0.22165376519278213</v>
      </c>
      <c r="AA82" s="2">
        <f t="shared" si="30"/>
        <v>2.9668646883034888E-2</v>
      </c>
    </row>
    <row r="83" spans="1:27">
      <c r="A83">
        <f t="shared" si="45"/>
        <v>74.088000000000008</v>
      </c>
      <c r="B83">
        <v>4.2</v>
      </c>
      <c r="C83">
        <f t="shared" si="44"/>
        <v>0.10000000000000053</v>
      </c>
      <c r="D83">
        <f t="shared" si="31"/>
        <v>3.34144375037074E-6</v>
      </c>
      <c r="E83">
        <f t="shared" si="32"/>
        <v>1.3515239237329025E-4</v>
      </c>
      <c r="F83">
        <f t="shared" si="33"/>
        <v>2.0110313404893099E-3</v>
      </c>
      <c r="G83">
        <f t="shared" si="34"/>
        <v>1.1008279760953114E-2</v>
      </c>
      <c r="H83">
        <f t="shared" si="35"/>
        <v>2.2167953173211782E-2</v>
      </c>
      <c r="I83">
        <f t="shared" si="36"/>
        <v>1.6422423625934397E-2</v>
      </c>
      <c r="J83" s="2">
        <f t="shared" si="37"/>
        <v>6.5635545048546522E-9</v>
      </c>
      <c r="K83" s="2">
        <f t="shared" si="38"/>
        <v>4.3763963582241329E-7</v>
      </c>
      <c r="L83" s="2">
        <f t="shared" si="39"/>
        <v>2.9068192234871139E-5</v>
      </c>
      <c r="M83" s="2">
        <f t="shared" si="40"/>
        <v>1.8882335186226058E-3</v>
      </c>
      <c r="N83" s="2">
        <f t="shared" si="41"/>
        <v>8.7953004650812822E-2</v>
      </c>
      <c r="O83" s="2">
        <f t="shared" si="42"/>
        <v>0.34129803806816378</v>
      </c>
      <c r="P83" s="2">
        <f t="shared" si="43"/>
        <v>5.8943067756539855E-5</v>
      </c>
      <c r="Q83" s="2">
        <f t="shared" si="43"/>
        <v>2.3840882014648404E-3</v>
      </c>
      <c r="R83" s="2">
        <f t="shared" si="43"/>
        <v>3.5474592846231424E-2</v>
      </c>
      <c r="S83" s="2">
        <f t="shared" si="43"/>
        <v>3.5474592846231424E-2</v>
      </c>
      <c r="T83" s="2">
        <f t="shared" si="43"/>
        <v>0.29297479546063193</v>
      </c>
      <c r="U83" s="2">
        <f t="shared" si="43"/>
        <v>0.37370119250141243</v>
      </c>
      <c r="V83" s="2">
        <f t="shared" si="30"/>
        <v>5.8936504202035001E-5</v>
      </c>
      <c r="W83" s="2">
        <f t="shared" si="30"/>
        <v>2.3836505618290179E-3</v>
      </c>
      <c r="X83" s="2">
        <f t="shared" si="30"/>
        <v>3.544552465399655E-2</v>
      </c>
      <c r="Y83" s="2">
        <f t="shared" si="30"/>
        <v>3.3586359327608818E-2</v>
      </c>
      <c r="Z83" s="2">
        <f t="shared" si="30"/>
        <v>0.20502179080981911</v>
      </c>
      <c r="AA83" s="2">
        <f t="shared" si="30"/>
        <v>3.2403154433248649E-2</v>
      </c>
    </row>
    <row r="84" spans="1:27">
      <c r="A84">
        <f t="shared" si="45"/>
        <v>79.506999999999991</v>
      </c>
      <c r="B84">
        <v>4.3</v>
      </c>
      <c r="C84">
        <f t="shared" si="44"/>
        <v>9.9999999999999645E-2</v>
      </c>
      <c r="D84">
        <f t="shared" si="31"/>
        <v>2.0841101537094176E-6</v>
      </c>
      <c r="E84">
        <f t="shared" si="32"/>
        <v>9.3162192485326194E-5</v>
      </c>
      <c r="F84">
        <f t="shared" si="33"/>
        <v>1.5320193478421411E-3</v>
      </c>
      <c r="G84">
        <f t="shared" si="34"/>
        <v>9.2681769631047829E-3</v>
      </c>
      <c r="H84">
        <f t="shared" si="35"/>
        <v>2.0626707163900714E-2</v>
      </c>
      <c r="I84">
        <f t="shared" si="36"/>
        <v>1.688771948981943E-2</v>
      </c>
      <c r="J84" s="2">
        <f t="shared" si="37"/>
        <v>4.0937904720003254E-9</v>
      </c>
      <c r="K84" s="2">
        <f t="shared" si="38"/>
        <v>3.016703387616338E-7</v>
      </c>
      <c r="L84" s="2">
        <f t="shared" si="39"/>
        <v>2.2144375382922581E-5</v>
      </c>
      <c r="M84" s="2">
        <f t="shared" si="40"/>
        <v>1.5897563268999898E-3</v>
      </c>
      <c r="N84" s="2">
        <f t="shared" si="41"/>
        <v>8.1837996360882237E-2</v>
      </c>
      <c r="O84" s="2">
        <f t="shared" si="42"/>
        <v>0.35096802156648305</v>
      </c>
      <c r="P84" s="2">
        <f t="shared" si="43"/>
        <v>3.8535196742087129E-5</v>
      </c>
      <c r="Q84" s="2">
        <f t="shared" si="43"/>
        <v>1.7225689390536812E-3</v>
      </c>
      <c r="R84" s="2">
        <f t="shared" si="43"/>
        <v>2.8327037741601186E-2</v>
      </c>
      <c r="S84" s="2">
        <f t="shared" si="43"/>
        <v>2.8327037741601186E-2</v>
      </c>
      <c r="T84" s="2">
        <f t="shared" si="43"/>
        <v>0.26948370891733214</v>
      </c>
      <c r="U84" s="2">
        <f t="shared" si="43"/>
        <v>0.38552722336364409</v>
      </c>
      <c r="V84" s="2">
        <f t="shared" si="30"/>
        <v>3.8531102951615129E-5</v>
      </c>
      <c r="W84" s="2">
        <f t="shared" si="30"/>
        <v>1.7222672687149197E-3</v>
      </c>
      <c r="X84" s="2">
        <f t="shared" si="30"/>
        <v>2.8304893366218265E-2</v>
      </c>
      <c r="Y84" s="2">
        <f t="shared" si="30"/>
        <v>2.6737281414701195E-2</v>
      </c>
      <c r="Z84" s="2">
        <f t="shared" si="30"/>
        <v>0.18764571255644991</v>
      </c>
      <c r="AA84" s="2">
        <f t="shared" si="30"/>
        <v>3.4559201797161043E-2</v>
      </c>
    </row>
    <row r="85" spans="1:27">
      <c r="A85">
        <f t="shared" si="45"/>
        <v>85.184000000000026</v>
      </c>
      <c r="B85">
        <v>4.4000000000000004</v>
      </c>
      <c r="C85">
        <f t="shared" si="44"/>
        <v>0.10000000000000053</v>
      </c>
      <c r="D85">
        <f t="shared" si="31"/>
        <v>1.2883507897754922E-6</v>
      </c>
      <c r="E85">
        <f t="shared" si="32"/>
        <v>6.3647684321953374E-5</v>
      </c>
      <c r="F85">
        <f t="shared" si="33"/>
        <v>1.1567422672956033E-3</v>
      </c>
      <c r="G85">
        <f t="shared" si="34"/>
        <v>7.7338566960611973E-3</v>
      </c>
      <c r="H85">
        <f t="shared" si="35"/>
        <v>1.9022217990874134E-2</v>
      </c>
      <c r="I85">
        <f t="shared" si="36"/>
        <v>1.7212014612179735E-2</v>
      </c>
      <c r="J85" s="2">
        <f t="shared" si="37"/>
        <v>2.530690701923608E-9</v>
      </c>
      <c r="K85" s="2">
        <f t="shared" si="38"/>
        <v>2.0609882591397211E-7</v>
      </c>
      <c r="L85" s="2">
        <f t="shared" si="39"/>
        <v>1.6719981392118952E-5</v>
      </c>
      <c r="M85" s="2">
        <f t="shared" si="40"/>
        <v>1.3265767003419848E-3</v>
      </c>
      <c r="N85" s="2">
        <f t="shared" si="41"/>
        <v>7.5472066110365582E-2</v>
      </c>
      <c r="O85" s="2">
        <f t="shared" si="42"/>
        <v>0.35770766557626599</v>
      </c>
      <c r="P85" s="2">
        <f t="shared" si="43"/>
        <v>2.4942471290053535E-5</v>
      </c>
      <c r="Q85" s="2">
        <f t="shared" si="43"/>
        <v>1.2322191684730175E-3</v>
      </c>
      <c r="R85" s="2">
        <f t="shared" si="43"/>
        <v>2.2394530294842882E-2</v>
      </c>
      <c r="S85" s="2">
        <f t="shared" si="43"/>
        <v>2.2394530294842882E-2</v>
      </c>
      <c r="T85" s="2">
        <f t="shared" si="43"/>
        <v>0.24540975808232326</v>
      </c>
      <c r="U85" s="2">
        <f t="shared" si="43"/>
        <v>0.39377004237499347</v>
      </c>
      <c r="V85" s="2">
        <f t="shared" si="30"/>
        <v>2.493994059935161E-5</v>
      </c>
      <c r="W85" s="2">
        <f t="shared" si="30"/>
        <v>1.2320130696471035E-3</v>
      </c>
      <c r="X85" s="2">
        <f t="shared" si="30"/>
        <v>2.2377810313450763E-2</v>
      </c>
      <c r="Y85" s="2">
        <f t="shared" si="30"/>
        <v>2.1067953594500897E-2</v>
      </c>
      <c r="Z85" s="2">
        <f t="shared" si="30"/>
        <v>0.16993769197195768</v>
      </c>
      <c r="AA85" s="2">
        <f t="shared" si="30"/>
        <v>3.606237679872748E-2</v>
      </c>
    </row>
    <row r="86" spans="1:27">
      <c r="A86">
        <f t="shared" si="45"/>
        <v>91.125</v>
      </c>
      <c r="B86">
        <v>4.5</v>
      </c>
      <c r="C86">
        <f t="shared" si="44"/>
        <v>9.9999999999999645E-2</v>
      </c>
      <c r="D86">
        <f t="shared" si="31"/>
        <v>7.893205484891592E-7</v>
      </c>
      <c r="E86">
        <f t="shared" si="32"/>
        <v>4.3095441730654821E-5</v>
      </c>
      <c r="F86">
        <f t="shared" si="33"/>
        <v>8.6559508610215019E-4</v>
      </c>
      <c r="G86">
        <f t="shared" si="34"/>
        <v>6.3959306501674938E-3</v>
      </c>
      <c r="H86">
        <f t="shared" si="35"/>
        <v>1.7385942062434545E-2</v>
      </c>
      <c r="I86">
        <f t="shared" si="36"/>
        <v>1.7385942062434545E-2</v>
      </c>
      <c r="J86" s="2">
        <f t="shared" si="37"/>
        <v>1.5504520886325114E-9</v>
      </c>
      <c r="K86" s="2">
        <f t="shared" si="38"/>
        <v>1.3954820253952904E-7</v>
      </c>
      <c r="L86" s="2">
        <f t="shared" si="39"/>
        <v>1.2511632143064998E-5</v>
      </c>
      <c r="M86" s="2">
        <f t="shared" si="40"/>
        <v>1.0970842764434152E-3</v>
      </c>
      <c r="N86" s="2">
        <f t="shared" si="41"/>
        <v>6.8980019541178009E-2</v>
      </c>
      <c r="O86" s="2">
        <f t="shared" si="42"/>
        <v>0.3613223024222198</v>
      </c>
      <c r="P86" s="2">
        <f t="shared" si="43"/>
        <v>1.5983741106905475E-5</v>
      </c>
      <c r="Q86" s="2">
        <f t="shared" si="43"/>
        <v>8.7268269504576015E-4</v>
      </c>
      <c r="R86" s="2">
        <f t="shared" si="43"/>
        <v>1.752830049356854E-2</v>
      </c>
      <c r="S86" s="2">
        <f t="shared" si="43"/>
        <v>1.752830049356854E-2</v>
      </c>
      <c r="T86" s="2">
        <f t="shared" si="43"/>
        <v>0.22126269299473481</v>
      </c>
      <c r="U86" s="2">
        <f t="shared" si="43"/>
        <v>0.39818724974656866</v>
      </c>
      <c r="V86" s="2">
        <f t="shared" si="30"/>
        <v>1.5982190654816842E-5</v>
      </c>
      <c r="W86" s="2">
        <f t="shared" si="30"/>
        <v>8.7254314684322067E-4</v>
      </c>
      <c r="X86" s="2">
        <f t="shared" si="30"/>
        <v>1.7515788861425477E-2</v>
      </c>
      <c r="Y86" s="2">
        <f t="shared" si="30"/>
        <v>1.6431216217125125E-2</v>
      </c>
      <c r="Z86" s="2">
        <f t="shared" si="30"/>
        <v>0.15228267345355678</v>
      </c>
      <c r="AA86" s="2">
        <f t="shared" si="30"/>
        <v>3.6864947324348862E-2</v>
      </c>
    </row>
    <row r="87" spans="1:27">
      <c r="A87">
        <f t="shared" si="45"/>
        <v>97.33599999999997</v>
      </c>
      <c r="B87">
        <v>4.5999999999999996</v>
      </c>
      <c r="C87">
        <f t="shared" si="44"/>
        <v>9.9999999999999645E-2</v>
      </c>
      <c r="D87">
        <f t="shared" si="31"/>
        <v>4.7924631689445936E-7</v>
      </c>
      <c r="E87">
        <f t="shared" si="32"/>
        <v>2.8917860591388141E-5</v>
      </c>
      <c r="F87">
        <f t="shared" si="33"/>
        <v>6.4191726057115481E-4</v>
      </c>
      <c r="G87">
        <f t="shared" si="34"/>
        <v>5.2420054196340099E-3</v>
      </c>
      <c r="H87">
        <f t="shared" si="35"/>
        <v>1.5747854579007552E-2</v>
      </c>
      <c r="I87">
        <f t="shared" si="36"/>
        <v>1.7404070902803562E-2</v>
      </c>
      <c r="J87" s="2">
        <f t="shared" si="37"/>
        <v>9.4137730788932864E-10</v>
      </c>
      <c r="K87" s="2">
        <f t="shared" si="38"/>
        <v>9.363949653975574E-8</v>
      </c>
      <c r="L87" s="2">
        <f t="shared" si="39"/>
        <v>9.2785099632629936E-6</v>
      </c>
      <c r="M87" s="2">
        <f t="shared" si="40"/>
        <v>8.9915323312034906E-4</v>
      </c>
      <c r="N87" s="2">
        <f t="shared" si="41"/>
        <v>6.2480785492705034E-2</v>
      </c>
      <c r="O87" s="2">
        <f t="shared" si="42"/>
        <v>0.36169906396432405</v>
      </c>
      <c r="P87" s="2">
        <f t="shared" si="43"/>
        <v>1.0140852065486758E-5</v>
      </c>
      <c r="Q87" s="2">
        <f t="shared" si="43"/>
        <v>6.1190193011377298E-4</v>
      </c>
      <c r="R87" s="2">
        <f t="shared" si="43"/>
        <v>1.3582969233685634E-2</v>
      </c>
      <c r="S87" s="2">
        <f t="shared" si="43"/>
        <v>1.3582969233685634E-2</v>
      </c>
      <c r="T87" s="2">
        <f t="shared" si="43"/>
        <v>0.19750660127256978</v>
      </c>
      <c r="U87" s="2">
        <f t="shared" si="43"/>
        <v>0.39864753385009744</v>
      </c>
      <c r="V87" s="2">
        <f t="shared" si="30"/>
        <v>1.0139910688178869E-5</v>
      </c>
      <c r="W87" s="2">
        <f t="shared" si="30"/>
        <v>6.1180829061723322E-4</v>
      </c>
      <c r="X87" s="2">
        <f t="shared" si="30"/>
        <v>1.3573690723722371E-2</v>
      </c>
      <c r="Y87" s="2">
        <f t="shared" si="30"/>
        <v>1.2683816000565284E-2</v>
      </c>
      <c r="Z87" s="2">
        <f t="shared" si="30"/>
        <v>0.13502581577986475</v>
      </c>
      <c r="AA87" s="2">
        <f t="shared" si="30"/>
        <v>3.6948469885773383E-2</v>
      </c>
    </row>
    <row r="88" spans="1:27">
      <c r="A88">
        <f t="shared" si="45"/>
        <v>103.82300000000002</v>
      </c>
      <c r="B88">
        <v>4.7</v>
      </c>
      <c r="C88">
        <f t="shared" si="44"/>
        <v>0.10000000000000053</v>
      </c>
      <c r="D88">
        <f t="shared" si="31"/>
        <v>2.8835786232988179E-7</v>
      </c>
      <c r="E88">
        <f t="shared" si="32"/>
        <v>1.9229527865584036E-5</v>
      </c>
      <c r="F88">
        <f t="shared" si="33"/>
        <v>4.7174897303859617E-4</v>
      </c>
      <c r="G88">
        <f t="shared" si="34"/>
        <v>4.2575408500175145E-3</v>
      </c>
      <c r="H88">
        <f t="shared" si="35"/>
        <v>1.4135533425385295E-2</v>
      </c>
      <c r="I88">
        <f t="shared" si="36"/>
        <v>1.7265179513830876E-2</v>
      </c>
      <c r="J88" s="2">
        <f t="shared" si="37"/>
        <v>5.6641759900808136E-10</v>
      </c>
      <c r="K88" s="2">
        <f t="shared" si="38"/>
        <v>6.2267514650331088E-8</v>
      </c>
      <c r="L88" s="2">
        <f t="shared" si="39"/>
        <v>6.8188344750273427E-6</v>
      </c>
      <c r="M88" s="2">
        <f t="shared" si="40"/>
        <v>7.3028951975072278E-4</v>
      </c>
      <c r="N88" s="2">
        <f t="shared" si="41"/>
        <v>5.6083781276072775E-2</v>
      </c>
      <c r="O88" s="2">
        <f t="shared" si="42"/>
        <v>0.35881256196920563</v>
      </c>
      <c r="P88" s="2">
        <f t="shared" si="43"/>
        <v>6.3698251788670899E-6</v>
      </c>
      <c r="Q88" s="2">
        <f t="shared" si="43"/>
        <v>4.2478027055075143E-4</v>
      </c>
      <c r="R88" s="2">
        <f t="shared" si="43"/>
        <v>1.0420934814422592E-2</v>
      </c>
      <c r="S88" s="2">
        <f t="shared" si="43"/>
        <v>1.0420934814422592E-2</v>
      </c>
      <c r="T88" s="2">
        <f t="shared" si="43"/>
        <v>0.17454688092999349</v>
      </c>
      <c r="U88" s="2">
        <f t="shared" si="43"/>
        <v>0.39513715558373846</v>
      </c>
      <c r="V88" s="2">
        <f t="shared" si="30"/>
        <v>6.3692587612680817E-6</v>
      </c>
      <c r="W88" s="2">
        <f t="shared" si="30"/>
        <v>4.2471800303610108E-4</v>
      </c>
      <c r="X88" s="2">
        <f t="shared" si="30"/>
        <v>1.0414115979947564E-2</v>
      </c>
      <c r="Y88" s="2">
        <f t="shared" si="30"/>
        <v>9.690645294671868E-3</v>
      </c>
      <c r="Z88" s="2">
        <f t="shared" si="30"/>
        <v>0.11846309965392071</v>
      </c>
      <c r="AA88" s="2">
        <f t="shared" si="30"/>
        <v>3.632459361453283E-2</v>
      </c>
    </row>
    <row r="89" spans="1:27">
      <c r="A89">
        <f t="shared" si="45"/>
        <v>110.592</v>
      </c>
      <c r="B89">
        <v>4.8</v>
      </c>
      <c r="C89">
        <f t="shared" si="44"/>
        <v>9.9999999999999645E-2</v>
      </c>
      <c r="D89">
        <f t="shared" si="31"/>
        <v>1.7193138415937827E-7</v>
      </c>
      <c r="E89">
        <f t="shared" si="32"/>
        <v>1.2671307543032131E-5</v>
      </c>
      <c r="F89">
        <f t="shared" si="33"/>
        <v>3.4355258606683895E-4</v>
      </c>
      <c r="G89">
        <f t="shared" si="34"/>
        <v>3.4266561762540879E-3</v>
      </c>
      <c r="H89">
        <f t="shared" si="35"/>
        <v>1.2573418088606025E-2</v>
      </c>
      <c r="I89">
        <f t="shared" si="36"/>
        <v>1.6972339148240274E-2</v>
      </c>
      <c r="J89" s="2">
        <f t="shared" si="37"/>
        <v>3.3772258201263322E-10</v>
      </c>
      <c r="K89" s="2">
        <f t="shared" si="38"/>
        <v>4.1031211665198118E-8</v>
      </c>
      <c r="L89" s="2">
        <f t="shared" si="39"/>
        <v>4.9658363912658637E-6</v>
      </c>
      <c r="M89" s="2">
        <f t="shared" si="40"/>
        <v>5.877691328075341E-4</v>
      </c>
      <c r="N89" s="2">
        <f t="shared" si="41"/>
        <v>4.9885972375660559E-2</v>
      </c>
      <c r="O89" s="2">
        <f t="shared" si="42"/>
        <v>0.35272662456314569</v>
      </c>
      <c r="P89" s="2">
        <f t="shared" si="43"/>
        <v>3.9612990910320753E-6</v>
      </c>
      <c r="Q89" s="2">
        <f t="shared" si="43"/>
        <v>2.9194692579146027E-4</v>
      </c>
      <c r="R89" s="2">
        <f t="shared" si="43"/>
        <v>7.9154515829799686E-3</v>
      </c>
      <c r="S89" s="2">
        <f t="shared" si="43"/>
        <v>7.9154515829799686E-3</v>
      </c>
      <c r="T89" s="2">
        <f t="shared" si="43"/>
        <v>0.15272130438779874</v>
      </c>
      <c r="U89" s="2">
        <f t="shared" si="43"/>
        <v>0.38776062960667662</v>
      </c>
      <c r="V89" s="2">
        <f t="shared" si="30"/>
        <v>3.9609613684500628E-6</v>
      </c>
      <c r="W89" s="2">
        <f t="shared" si="30"/>
        <v>2.9190589457979508E-4</v>
      </c>
      <c r="X89" s="2">
        <f t="shared" si="30"/>
        <v>7.9104857465887024E-3</v>
      </c>
      <c r="Y89" s="2">
        <f t="shared" si="30"/>
        <v>7.3276824501724343E-3</v>
      </c>
      <c r="Z89" s="2">
        <f t="shared" si="30"/>
        <v>0.10283533201213818</v>
      </c>
      <c r="AA89" s="2">
        <f t="shared" si="30"/>
        <v>3.5034005043530936E-2</v>
      </c>
    </row>
    <row r="90" spans="1:27">
      <c r="A90">
        <f t="shared" si="45"/>
        <v>117.64900000000003</v>
      </c>
      <c r="B90">
        <v>4.9000000000000004</v>
      </c>
      <c r="C90">
        <f t="shared" si="44"/>
        <v>0.10000000000000053</v>
      </c>
      <c r="D90">
        <f t="shared" si="31"/>
        <v>1.0158103897931494E-7</v>
      </c>
      <c r="E90">
        <f t="shared" si="32"/>
        <v>8.2738638647551984E-6</v>
      </c>
      <c r="F90">
        <f t="shared" si="33"/>
        <v>2.4791888462206778E-4</v>
      </c>
      <c r="G90">
        <f t="shared" si="34"/>
        <v>2.7328535932809889E-3</v>
      </c>
      <c r="H90">
        <f t="shared" si="35"/>
        <v>1.108226780086442E-2</v>
      </c>
      <c r="I90">
        <f t="shared" si="36"/>
        <v>1.6532800811204153E-2</v>
      </c>
      <c r="J90" s="2">
        <f t="shared" si="37"/>
        <v>1.9953431385056928E-10</v>
      </c>
      <c r="K90" s="2">
        <f t="shared" si="38"/>
        <v>2.6791762284270828E-8</v>
      </c>
      <c r="L90" s="2">
        <f t="shared" si="39"/>
        <v>3.583511431052913E-6</v>
      </c>
      <c r="M90" s="2">
        <f t="shared" si="40"/>
        <v>4.6876222882934887E-4</v>
      </c>
      <c r="N90" s="2">
        <f t="shared" si="41"/>
        <v>4.3969722590755558E-2</v>
      </c>
      <c r="O90" s="2">
        <f t="shared" si="42"/>
        <v>0.34359194532802539</v>
      </c>
      <c r="P90" s="2">
        <f t="shared" si="43"/>
        <v>2.4389607458933522E-6</v>
      </c>
      <c r="Q90" s="2">
        <f t="shared" si="43"/>
        <v>1.9865547139277237E-4</v>
      </c>
      <c r="R90" s="2">
        <f t="shared" si="43"/>
        <v>5.9525324197758486E-3</v>
      </c>
      <c r="S90" s="2">
        <f t="shared" si="43"/>
        <v>5.9525324197758486E-3</v>
      </c>
      <c r="T90" s="2">
        <f t="shared" si="43"/>
        <v>0.13229523801845045</v>
      </c>
      <c r="U90" s="2">
        <f t="shared" si="43"/>
        <v>0.37673555530970426</v>
      </c>
      <c r="V90" s="2">
        <f t="shared" si="30"/>
        <v>2.4387612115795017E-6</v>
      </c>
      <c r="W90" s="2">
        <f t="shared" si="30"/>
        <v>1.986286796304881E-4</v>
      </c>
      <c r="X90" s="2">
        <f t="shared" si="30"/>
        <v>5.948948908344796E-3</v>
      </c>
      <c r="Y90" s="2">
        <f t="shared" si="30"/>
        <v>5.4837701909464997E-3</v>
      </c>
      <c r="Z90" s="2">
        <f t="shared" si="30"/>
        <v>8.8325515427694887E-2</v>
      </c>
      <c r="AA90" s="2">
        <f t="shared" si="30"/>
        <v>3.3143609981678868E-2</v>
      </c>
    </row>
    <row r="91" spans="1:27">
      <c r="A91">
        <f t="shared" si="45"/>
        <v>125</v>
      </c>
      <c r="B91">
        <v>5</v>
      </c>
      <c r="C91">
        <f t="shared" si="44"/>
        <v>9.9999999999999645E-2</v>
      </c>
      <c r="D91">
        <f t="shared" si="31"/>
        <v>5.9468780589371908E-8</v>
      </c>
      <c r="E91">
        <f t="shared" si="32"/>
        <v>5.3532090305954148E-6</v>
      </c>
      <c r="F91">
        <f t="shared" si="33"/>
        <v>1.7727393647752029E-4</v>
      </c>
      <c r="G91">
        <f t="shared" si="34"/>
        <v>2.1596386605275226E-3</v>
      </c>
      <c r="H91">
        <f t="shared" si="35"/>
        <v>9.6788289807657347E-3</v>
      </c>
      <c r="I91">
        <f t="shared" si="36"/>
        <v>1.5957691216057307E-2</v>
      </c>
      <c r="J91" s="2">
        <f t="shared" si="37"/>
        <v>1.1681375234650511E-10</v>
      </c>
      <c r="K91" s="2">
        <f t="shared" si="38"/>
        <v>1.7334332078712259E-8</v>
      </c>
      <c r="L91" s="2">
        <f t="shared" si="39"/>
        <v>2.5623831712672841E-6</v>
      </c>
      <c r="M91" s="2">
        <f t="shared" si="40"/>
        <v>3.7043954146094701E-4</v>
      </c>
      <c r="N91" s="2">
        <f t="shared" si="41"/>
        <v>3.8401474583969156E-2</v>
      </c>
      <c r="O91" s="2">
        <f t="shared" si="42"/>
        <v>0.33163976451910865</v>
      </c>
      <c r="P91" s="2">
        <f t="shared" si="43"/>
        <v>1.4867195147342977E-6</v>
      </c>
      <c r="Q91" s="2">
        <f t="shared" si="43"/>
        <v>1.3383022576488537E-4</v>
      </c>
      <c r="R91" s="2">
        <f t="shared" si="43"/>
        <v>4.4318484119380075E-3</v>
      </c>
      <c r="S91" s="2">
        <f t="shared" si="43"/>
        <v>4.4318484119380075E-3</v>
      </c>
      <c r="T91" s="2">
        <f t="shared" si="43"/>
        <v>0.1134608034129148</v>
      </c>
      <c r="U91" s="2">
        <f t="shared" si="43"/>
        <v>0.36238195424508174</v>
      </c>
      <c r="V91" s="2">
        <f t="shared" si="30"/>
        <v>1.4866027009819513E-6</v>
      </c>
      <c r="W91" s="2">
        <f t="shared" si="30"/>
        <v>1.3381289143280667E-4</v>
      </c>
      <c r="X91" s="2">
        <f t="shared" si="30"/>
        <v>4.42928602876674E-3</v>
      </c>
      <c r="Y91" s="2">
        <f t="shared" si="30"/>
        <v>4.061408870477061E-3</v>
      </c>
      <c r="Z91" s="2">
        <f t="shared" si="30"/>
        <v>7.5059328828945643E-2</v>
      </c>
      <c r="AA91" s="2">
        <f t="shared" si="30"/>
        <v>3.074218972597309E-2</v>
      </c>
    </row>
    <row r="92" spans="1:27">
      <c r="A92">
        <f t="shared" si="45"/>
        <v>132.65099999999998</v>
      </c>
      <c r="B92">
        <v>5.0999999999999996</v>
      </c>
      <c r="C92">
        <f t="shared" si="44"/>
        <v>9.9999999999999645E-2</v>
      </c>
      <c r="D92">
        <f t="shared" si="31"/>
        <v>3.4496098279059357E-8</v>
      </c>
      <c r="E92">
        <f t="shared" si="32"/>
        <v>3.4318207296091095E-6</v>
      </c>
      <c r="F92">
        <f t="shared" si="33"/>
        <v>1.2559857963090831E-4</v>
      </c>
      <c r="G92">
        <f t="shared" si="34"/>
        <v>1.691026373718848E-3</v>
      </c>
      <c r="H92">
        <f t="shared" si="35"/>
        <v>8.3757084595367411E-3</v>
      </c>
      <c r="I92">
        <f t="shared" si="36"/>
        <v>1.526153585071172E-2</v>
      </c>
      <c r="J92" s="2">
        <f t="shared" si="37"/>
        <v>6.7760237243050229E-11</v>
      </c>
      <c r="K92" s="2">
        <f t="shared" si="38"/>
        <v>1.1112646605364532E-8</v>
      </c>
      <c r="L92" s="2">
        <f t="shared" si="39"/>
        <v>1.8154484137724559E-6</v>
      </c>
      <c r="M92" s="2">
        <f t="shared" si="40"/>
        <v>2.9005918718169517E-4</v>
      </c>
      <c r="N92" s="2">
        <f t="shared" si="41"/>
        <v>3.3231246896790329E-2</v>
      </c>
      <c r="O92" s="2">
        <f t="shared" si="42"/>
        <v>0.31717195722129538</v>
      </c>
      <c r="P92" s="2">
        <f t="shared" si="43"/>
        <v>8.9724351623833374E-7</v>
      </c>
      <c r="Q92" s="2">
        <f t="shared" si="43"/>
        <v>8.9261657177132928E-5</v>
      </c>
      <c r="R92" s="2">
        <f t="shared" si="43"/>
        <v>3.2668190561999247E-3</v>
      </c>
      <c r="S92" s="2">
        <f t="shared" si="43"/>
        <v>3.2668190561999247E-3</v>
      </c>
      <c r="T92" s="2">
        <f t="shared" si="43"/>
        <v>9.6339536406482823E-2</v>
      </c>
      <c r="U92" s="2">
        <f t="shared" si="43"/>
        <v>0.34510684304762346</v>
      </c>
      <c r="V92" s="2">
        <f t="shared" si="30"/>
        <v>8.9717575600109066E-7</v>
      </c>
      <c r="W92" s="2">
        <f t="shared" si="30"/>
        <v>8.9250544530527563E-5</v>
      </c>
      <c r="X92" s="2">
        <f t="shared" si="30"/>
        <v>3.2650036077861524E-3</v>
      </c>
      <c r="Y92" s="2">
        <f t="shared" si="30"/>
        <v>2.9767598690182296E-3</v>
      </c>
      <c r="Z92" s="2">
        <f t="shared" si="30"/>
        <v>6.3108289509692495E-2</v>
      </c>
      <c r="AA92" s="2">
        <f t="shared" si="30"/>
        <v>2.7934885826328082E-2</v>
      </c>
    </row>
    <row r="93" spans="1:27">
      <c r="A93">
        <f t="shared" si="45"/>
        <v>140.60800000000003</v>
      </c>
      <c r="B93">
        <v>5.2</v>
      </c>
      <c r="C93">
        <f t="shared" si="44"/>
        <v>0.10000000000000053</v>
      </c>
      <c r="D93">
        <f t="shared" si="31"/>
        <v>1.9826314144591769E-8</v>
      </c>
      <c r="E93">
        <f t="shared" si="32"/>
        <v>2.1798471803454085E-6</v>
      </c>
      <c r="F93">
        <f t="shared" si="33"/>
        <v>8.8168942361865394E-5</v>
      </c>
      <c r="G93">
        <f t="shared" si="34"/>
        <v>1.3119302088103336E-3</v>
      </c>
      <c r="H93">
        <f t="shared" si="35"/>
        <v>7.181436944645448E-3</v>
      </c>
      <c r="I93">
        <f t="shared" si="36"/>
        <v>1.4461638090808278E-2</v>
      </c>
      <c r="J93" s="2">
        <f t="shared" si="37"/>
        <v>3.8944571041772142E-11</v>
      </c>
      <c r="K93" s="2">
        <f t="shared" si="38"/>
        <v>7.0586062843783789E-9</v>
      </c>
      <c r="L93" s="2">
        <f t="shared" si="39"/>
        <v>1.2744265661699669E-6</v>
      </c>
      <c r="M93" s="2">
        <f t="shared" si="40"/>
        <v>2.2503339742110113E-4</v>
      </c>
      <c r="N93" s="2">
        <f t="shared" si="41"/>
        <v>2.8492885746221882E-2</v>
      </c>
      <c r="O93" s="2">
        <f t="shared" si="42"/>
        <v>0.30054812980528384</v>
      </c>
      <c r="P93" s="2">
        <f t="shared" si="43"/>
        <v>5.3610353446976145E-7</v>
      </c>
      <c r="Q93" s="2">
        <f t="shared" si="43"/>
        <v>5.8943067756539855E-5</v>
      </c>
      <c r="R93" s="2">
        <f t="shared" si="43"/>
        <v>2.3840882014648404E-3</v>
      </c>
      <c r="S93" s="2">
        <f t="shared" si="43"/>
        <v>2.3840882014648404E-3</v>
      </c>
      <c r="T93" s="2">
        <f t="shared" si="43"/>
        <v>8.0987931145821354E-2</v>
      </c>
      <c r="U93" s="2">
        <f t="shared" si="43"/>
        <v>0.32538507931264282</v>
      </c>
      <c r="V93" s="2">
        <f t="shared" si="30"/>
        <v>5.3606458989871966E-7</v>
      </c>
      <c r="W93" s="2">
        <f t="shared" si="30"/>
        <v>5.8936009150255477E-5</v>
      </c>
      <c r="X93" s="2">
        <f t="shared" si="30"/>
        <v>2.3828137748986705E-3</v>
      </c>
      <c r="Y93" s="2">
        <f t="shared" si="30"/>
        <v>2.1590548040437392E-3</v>
      </c>
      <c r="Z93" s="2">
        <f t="shared" si="30"/>
        <v>5.2495045399599469E-2</v>
      </c>
      <c r="AA93" s="2">
        <f t="shared" si="30"/>
        <v>2.4836949507358985E-2</v>
      </c>
    </row>
    <row r="94" spans="1:27">
      <c r="A94">
        <f t="shared" si="45"/>
        <v>148.87699999999998</v>
      </c>
      <c r="B94">
        <v>5.3</v>
      </c>
      <c r="C94">
        <f t="shared" si="44"/>
        <v>9.9999999999999645E-2</v>
      </c>
      <c r="D94">
        <f t="shared" si="31"/>
        <v>1.1289958051676668E-8</v>
      </c>
      <c r="E94">
        <f t="shared" si="32"/>
        <v>1.3718475166282354E-6</v>
      </c>
      <c r="F94">
        <f t="shared" si="33"/>
        <v>6.1323208937475308E-5</v>
      </c>
      <c r="G94">
        <f t="shared" si="34"/>
        <v>1.0084385098469628E-3</v>
      </c>
      <c r="H94">
        <f t="shared" si="35"/>
        <v>6.1006974741120478E-3</v>
      </c>
      <c r="I94">
        <f t="shared" si="36"/>
        <v>1.3577351920986976E-2</v>
      </c>
      <c r="J94" s="2">
        <f t="shared" si="37"/>
        <v>2.2176717779995742E-11</v>
      </c>
      <c r="K94" s="2">
        <f t="shared" si="38"/>
        <v>4.4422065864940852E-9</v>
      </c>
      <c r="L94" s="2">
        <f t="shared" si="39"/>
        <v>8.8638838687614971E-7</v>
      </c>
      <c r="M94" s="2">
        <f t="shared" si="40"/>
        <v>1.729759269488262E-4</v>
      </c>
      <c r="N94" s="2">
        <f t="shared" si="41"/>
        <v>2.420497143426787E-2</v>
      </c>
      <c r="O94" s="2">
        <f t="shared" si="42"/>
        <v>0.28217050530081006</v>
      </c>
      <c r="P94" s="2">
        <f t="shared" si="43"/>
        <v>3.1713492167159759E-7</v>
      </c>
      <c r="Q94" s="2">
        <f t="shared" si="43"/>
        <v>3.8535196742087129E-5</v>
      </c>
      <c r="R94" s="2">
        <f t="shared" si="43"/>
        <v>1.7225689390536812E-3</v>
      </c>
      <c r="S94" s="2">
        <f t="shared" si="43"/>
        <v>1.7225689390536812E-3</v>
      </c>
      <c r="T94" s="2">
        <f t="shared" si="43"/>
        <v>6.7405155197875863E-2</v>
      </c>
      <c r="U94" s="2">
        <f t="shared" si="43"/>
        <v>0.30373773694498218</v>
      </c>
      <c r="V94" s="2">
        <f t="shared" si="30"/>
        <v>3.1711274495381761E-7</v>
      </c>
      <c r="W94" s="2">
        <f t="shared" si="30"/>
        <v>3.8530754535500634E-5</v>
      </c>
      <c r="X94" s="2">
        <f t="shared" si="30"/>
        <v>1.7216825506668051E-3</v>
      </c>
      <c r="Y94" s="2">
        <f t="shared" si="30"/>
        <v>1.549593012104855E-3</v>
      </c>
      <c r="Z94" s="2">
        <f t="shared" si="30"/>
        <v>4.3200183763607992E-2</v>
      </c>
      <c r="AA94" s="2">
        <f t="shared" si="30"/>
        <v>2.1567231644172125E-2</v>
      </c>
    </row>
    <row r="95" spans="1:27">
      <c r="A95">
        <f t="shared" si="45"/>
        <v>157.46400000000003</v>
      </c>
      <c r="B95">
        <v>5.4</v>
      </c>
      <c r="C95">
        <f t="shared" si="44"/>
        <v>0.10000000000000053</v>
      </c>
      <c r="D95">
        <f t="shared" si="31"/>
        <v>6.3695536507383043E-9</v>
      </c>
      <c r="E95">
        <f t="shared" si="32"/>
        <v>8.5536595644902377E-7</v>
      </c>
      <c r="F95">
        <f t="shared" si="33"/>
        <v>4.2257173130076043E-5</v>
      </c>
      <c r="G95">
        <f t="shared" si="34"/>
        <v>7.6798800736772562E-4</v>
      </c>
      <c r="H95">
        <f t="shared" si="35"/>
        <v>5.134686750197009E-3</v>
      </c>
      <c r="I95">
        <f t="shared" si="36"/>
        <v>1.2629291505600933E-2</v>
      </c>
      <c r="J95" s="2">
        <f t="shared" si="37"/>
        <v>1.2511631402916248E-11</v>
      </c>
      <c r="K95" s="2">
        <f t="shared" si="38"/>
        <v>2.7697774275523741E-9</v>
      </c>
      <c r="L95" s="2">
        <f t="shared" si="39"/>
        <v>6.1080083990556358E-7</v>
      </c>
      <c r="M95" s="2">
        <f t="shared" si="40"/>
        <v>1.3173181722321787E-4</v>
      </c>
      <c r="N95" s="2">
        <f t="shared" si="41"/>
        <v>2.037225196624291E-2</v>
      </c>
      <c r="O95" s="2">
        <f t="shared" si="42"/>
        <v>0.26246749634722544</v>
      </c>
      <c r="P95" s="2">
        <f t="shared" si="43"/>
        <v>1.8573618445552897E-7</v>
      </c>
      <c r="Q95" s="2">
        <f t="shared" si="43"/>
        <v>2.4942471290053535E-5</v>
      </c>
      <c r="R95" s="2">
        <f t="shared" si="43"/>
        <v>1.2322191684730175E-3</v>
      </c>
      <c r="S95" s="2">
        <f t="shared" si="43"/>
        <v>1.2322191684730175E-3</v>
      </c>
      <c r="T95" s="2">
        <f t="shared" si="43"/>
        <v>5.5542186984282711E-2</v>
      </c>
      <c r="U95" s="2">
        <f t="shared" si="43"/>
        <v>0.28070938102590859</v>
      </c>
      <c r="V95" s="2">
        <f t="shared" si="30"/>
        <v>1.8572367282412606E-7</v>
      </c>
      <c r="W95" s="2">
        <f t="shared" si="30"/>
        <v>2.4939701512625983E-5</v>
      </c>
      <c r="X95" s="2">
        <f t="shared" si="30"/>
        <v>1.231608367633112E-3</v>
      </c>
      <c r="Y95" s="2">
        <f t="shared" si="30"/>
        <v>1.1004873512497997E-3</v>
      </c>
      <c r="Z95" s="2">
        <f t="shared" si="30"/>
        <v>3.5169935018039805E-2</v>
      </c>
      <c r="AA95" s="2">
        <f t="shared" si="30"/>
        <v>1.8241884678683151E-2</v>
      </c>
    </row>
    <row r="96" spans="1:27">
      <c r="A96">
        <f t="shared" si="45"/>
        <v>166.375</v>
      </c>
      <c r="B96">
        <v>5.5</v>
      </c>
      <c r="C96">
        <f t="shared" si="44"/>
        <v>9.9999999999999645E-2</v>
      </c>
      <c r="D96">
        <f t="shared" si="31"/>
        <v>3.5602512537333142E-9</v>
      </c>
      <c r="E96">
        <f t="shared" si="32"/>
        <v>5.2838813576547028E-7</v>
      </c>
      <c r="F96">
        <f t="shared" si="33"/>
        <v>2.8849014712256534E-5</v>
      </c>
      <c r="G96">
        <f t="shared" si="34"/>
        <v>5.7944795020061293E-4</v>
      </c>
      <c r="H96">
        <f t="shared" si="35"/>
        <v>4.2815734104427019E-3</v>
      </c>
      <c r="I96">
        <f t="shared" si="36"/>
        <v>1.163852319881982E-2</v>
      </c>
      <c r="J96" s="2">
        <f t="shared" si="37"/>
        <v>6.9933552382149184E-12</v>
      </c>
      <c r="K96" s="2">
        <f t="shared" si="38"/>
        <v>1.7109840769269597E-9</v>
      </c>
      <c r="L96" s="2">
        <f t="shared" si="39"/>
        <v>4.1699434939609604E-7</v>
      </c>
      <c r="M96" s="2">
        <f t="shared" si="40"/>
        <v>9.9391827390406728E-5</v>
      </c>
      <c r="N96" s="2">
        <f t="shared" si="41"/>
        <v>1.6987461275248781E-2</v>
      </c>
      <c r="O96" s="2">
        <f t="shared" si="42"/>
        <v>0.24187691319173393</v>
      </c>
      <c r="P96" s="2">
        <f t="shared" si="43"/>
        <v>1.0769760042543276E-7</v>
      </c>
      <c r="Q96" s="2">
        <f t="shared" si="43"/>
        <v>1.5983741106905475E-5</v>
      </c>
      <c r="R96" s="2">
        <f t="shared" si="43"/>
        <v>8.7268269504576015E-4</v>
      </c>
      <c r="S96" s="2">
        <f t="shared" si="43"/>
        <v>8.7268269504576015E-4</v>
      </c>
      <c r="T96" s="2">
        <f t="shared" si="43"/>
        <v>4.5311651824475344E-2</v>
      </c>
      <c r="U96" s="2">
        <f t="shared" si="43"/>
        <v>0.25684561491204361</v>
      </c>
      <c r="V96" s="2">
        <f t="shared" si="30"/>
        <v>1.0769060707019455E-7</v>
      </c>
      <c r="W96" s="2">
        <f t="shared" si="30"/>
        <v>1.5982030122828548E-5</v>
      </c>
      <c r="X96" s="2">
        <f t="shared" si="30"/>
        <v>8.722657006963641E-4</v>
      </c>
      <c r="Y96" s="2">
        <f t="shared" si="30"/>
        <v>7.7329086765535343E-4</v>
      </c>
      <c r="Z96" s="2">
        <f t="shared" si="30"/>
        <v>2.8324190549226563E-2</v>
      </c>
      <c r="AA96" s="2">
        <f t="shared" si="30"/>
        <v>1.4968701720309674E-2</v>
      </c>
    </row>
    <row r="97" spans="1:27">
      <c r="A97">
        <f t="shared" si="45"/>
        <v>175.61599999999996</v>
      </c>
      <c r="B97">
        <v>5.6</v>
      </c>
      <c r="C97">
        <f t="shared" si="44"/>
        <v>9.9999999999999645E-2</v>
      </c>
      <c r="D97">
        <f t="shared" si="31"/>
        <v>1.9714988839814598E-9</v>
      </c>
      <c r="E97">
        <f t="shared" si="32"/>
        <v>3.2336900719026659E-7</v>
      </c>
      <c r="F97">
        <f t="shared" si="33"/>
        <v>1.9512178893934089E-5</v>
      </c>
      <c r="G97">
        <f t="shared" si="34"/>
        <v>4.3313039648232255E-4</v>
      </c>
      <c r="H97">
        <f t="shared" si="35"/>
        <v>3.5370164119724375E-3</v>
      </c>
      <c r="I97">
        <f t="shared" si="36"/>
        <v>1.0625784530988513E-2</v>
      </c>
      <c r="J97" s="2">
        <f t="shared" si="37"/>
        <v>3.8725896193334711E-12</v>
      </c>
      <c r="K97" s="2">
        <f t="shared" si="38"/>
        <v>1.0471075802500673E-9</v>
      </c>
      <c r="L97" s="2">
        <f t="shared" si="39"/>
        <v>2.8203626447316743E-7</v>
      </c>
      <c r="M97" s="2">
        <f t="shared" si="40"/>
        <v>7.4294199487296586E-5</v>
      </c>
      <c r="N97" s="2">
        <f t="shared" si="41"/>
        <v>1.403337595047531E-2</v>
      </c>
      <c r="O97" s="2">
        <f t="shared" si="42"/>
        <v>0.22082973232004183</v>
      </c>
      <c r="P97" s="2">
        <f t="shared" si="43"/>
        <v>6.1826205001658573E-8</v>
      </c>
      <c r="Q97" s="2">
        <f t="shared" si="43"/>
        <v>1.0140852065486758E-5</v>
      </c>
      <c r="R97" s="2">
        <f t="shared" si="43"/>
        <v>6.1190193011377298E-4</v>
      </c>
      <c r="S97" s="2">
        <f t="shared" si="43"/>
        <v>6.1190193011377298E-4</v>
      </c>
      <c r="T97" s="2">
        <f t="shared" si="43"/>
        <v>3.6597706346698768E-2</v>
      </c>
      <c r="U97" s="2">
        <f t="shared" si="43"/>
        <v>0.23267216962195009</v>
      </c>
      <c r="V97" s="2">
        <f t="shared" si="30"/>
        <v>6.1822332412039239E-8</v>
      </c>
      <c r="W97" s="2">
        <f t="shared" si="30"/>
        <v>1.0139804957906509E-5</v>
      </c>
      <c r="X97" s="2">
        <f t="shared" si="30"/>
        <v>6.1161989384929979E-4</v>
      </c>
      <c r="Y97" s="2">
        <f t="shared" si="30"/>
        <v>5.3760773062647637E-4</v>
      </c>
      <c r="Z97" s="2">
        <f t="shared" si="30"/>
        <v>2.2564330396223457E-2</v>
      </c>
      <c r="AA97" s="2">
        <f t="shared" si="30"/>
        <v>1.184243730190826E-2</v>
      </c>
    </row>
    <row r="98" spans="1:27">
      <c r="A98">
        <f t="shared" si="45"/>
        <v>185.19300000000001</v>
      </c>
      <c r="B98">
        <v>5.7</v>
      </c>
      <c r="C98">
        <f t="shared" si="44"/>
        <v>0.10000000000000053</v>
      </c>
      <c r="D98">
        <f t="shared" si="31"/>
        <v>1.0815497367868371E-9</v>
      </c>
      <c r="E98">
        <f t="shared" si="32"/>
        <v>1.9605494548682946E-7</v>
      </c>
      <c r="F98">
        <f t="shared" si="33"/>
        <v>1.3074184996945257E-5</v>
      </c>
      <c r="G98">
        <f t="shared" si="34"/>
        <v>3.2074283824015361E-4</v>
      </c>
      <c r="H98">
        <f t="shared" si="35"/>
        <v>2.8947084449642011E-3</v>
      </c>
      <c r="I98">
        <f t="shared" si="36"/>
        <v>9.6107704945140419E-3</v>
      </c>
      <c r="J98" s="2">
        <f t="shared" si="37"/>
        <v>2.124474082894252E-12</v>
      </c>
      <c r="K98" s="2">
        <f t="shared" si="38"/>
        <v>6.3484939805620337E-10</v>
      </c>
      <c r="L98" s="2">
        <f t="shared" si="39"/>
        <v>1.8897911492170158E-7</v>
      </c>
      <c r="M98" s="2">
        <f t="shared" si="40"/>
        <v>5.5016532208004992E-5</v>
      </c>
      <c r="N98" s="2">
        <f t="shared" si="41"/>
        <v>1.1484971270615343E-2</v>
      </c>
      <c r="O98" s="2">
        <f t="shared" si="42"/>
        <v>0.1997352637354346</v>
      </c>
      <c r="P98" s="2">
        <f t="shared" si="43"/>
        <v>3.513955094820434E-8</v>
      </c>
      <c r="Q98" s="2">
        <f t="shared" si="43"/>
        <v>6.3698251788670899E-6</v>
      </c>
      <c r="R98" s="2">
        <f t="shared" si="43"/>
        <v>4.2478027055075143E-4</v>
      </c>
      <c r="S98" s="2">
        <f t="shared" si="43"/>
        <v>4.2478027055075143E-4</v>
      </c>
      <c r="T98" s="2">
        <f t="shared" si="43"/>
        <v>2.9265429139684513E-2</v>
      </c>
      <c r="U98" s="2">
        <f t="shared" si="43"/>
        <v>0.20867661286134304</v>
      </c>
      <c r="V98" s="2">
        <f t="shared" si="30"/>
        <v>3.5137426474121447E-8</v>
      </c>
      <c r="W98" s="2">
        <f t="shared" si="30"/>
        <v>6.3691903294690334E-6</v>
      </c>
      <c r="X98" s="2">
        <f t="shared" si="30"/>
        <v>4.2459129143582972E-4</v>
      </c>
      <c r="Y98" s="2">
        <f t="shared" si="30"/>
        <v>3.6976373834274643E-4</v>
      </c>
      <c r="Z98" s="2">
        <f t="shared" si="30"/>
        <v>1.778045786906917E-2</v>
      </c>
      <c r="AA98" s="2">
        <f t="shared" si="30"/>
        <v>8.9413491259084377E-3</v>
      </c>
    </row>
    <row r="99" spans="1:27">
      <c r="A99">
        <f t="shared" si="45"/>
        <v>195.11199999999999</v>
      </c>
      <c r="B99">
        <v>5.8</v>
      </c>
      <c r="C99">
        <f t="shared" si="44"/>
        <v>9.9999999999999645E-2</v>
      </c>
      <c r="D99">
        <f t="shared" si="31"/>
        <v>5.8778824037588205E-10</v>
      </c>
      <c r="E99">
        <f t="shared" si="32"/>
        <v>1.1775562101760034E-7</v>
      </c>
      <c r="F99">
        <f t="shared" si="33"/>
        <v>8.6785649759649314E-6</v>
      </c>
      <c r="G99">
        <f t="shared" si="34"/>
        <v>2.3529879854280525E-4</v>
      </c>
      <c r="H99">
        <f t="shared" si="35"/>
        <v>2.3469131480646308E-3</v>
      </c>
      <c r="I99">
        <f t="shared" si="36"/>
        <v>8.6115205933853384E-3</v>
      </c>
      <c r="J99" s="2">
        <f t="shared" si="37"/>
        <v>1.1545847966441628E-12</v>
      </c>
      <c r="K99" s="2">
        <f t="shared" si="38"/>
        <v>3.8130680628905638E-10</v>
      </c>
      <c r="L99" s="2">
        <f t="shared" si="39"/>
        <v>1.2544319422828481E-7</v>
      </c>
      <c r="M99" s="2">
        <f t="shared" si="40"/>
        <v>4.0360445768838705E-5</v>
      </c>
      <c r="N99" s="2">
        <f t="shared" si="41"/>
        <v>9.3115526460161475E-3</v>
      </c>
      <c r="O99" s="2">
        <f t="shared" si="42"/>
        <v>0.17896841235203359</v>
      </c>
      <c r="P99" s="2">
        <f t="shared" si="43"/>
        <v>1.9773196406244672E-8</v>
      </c>
      <c r="Q99" s="2">
        <f t="shared" si="43"/>
        <v>3.9612990910320753E-6</v>
      </c>
      <c r="R99" s="2">
        <f t="shared" si="43"/>
        <v>2.9194692579146027E-4</v>
      </c>
      <c r="S99" s="2">
        <f t="shared" si="43"/>
        <v>2.9194692579146027E-4</v>
      </c>
      <c r="T99" s="2">
        <f t="shared" si="43"/>
        <v>2.3169303621076415E-2</v>
      </c>
      <c r="U99" s="2">
        <f t="shared" si="43"/>
        <v>0.18529349511233392</v>
      </c>
      <c r="V99" s="2">
        <f t="shared" si="30"/>
        <v>1.9772041821448029E-8</v>
      </c>
      <c r="W99" s="2">
        <f t="shared" si="30"/>
        <v>3.9609177842257866E-6</v>
      </c>
      <c r="X99" s="2">
        <f t="shared" si="30"/>
        <v>2.9182148259723198E-4</v>
      </c>
      <c r="Y99" s="2">
        <f t="shared" si="30"/>
        <v>2.5158648002262157E-4</v>
      </c>
      <c r="Z99" s="2">
        <f t="shared" si="30"/>
        <v>1.3857750975060267E-2</v>
      </c>
      <c r="AA99" s="2">
        <f t="shared" si="30"/>
        <v>6.3250827603003323E-3</v>
      </c>
    </row>
    <row r="100" spans="1:27">
      <c r="A100">
        <f t="shared" si="45"/>
        <v>205.37900000000002</v>
      </c>
      <c r="B100">
        <v>5.9</v>
      </c>
      <c r="C100">
        <f t="shared" si="44"/>
        <v>0.10000000000000053</v>
      </c>
      <c r="D100">
        <f t="shared" si="31"/>
        <v>3.1645399668722515E-10</v>
      </c>
      <c r="E100">
        <f t="shared" si="32"/>
        <v>7.0064945300010108E-8</v>
      </c>
      <c r="F100">
        <f t="shared" si="33"/>
        <v>5.7068506576493062E-6</v>
      </c>
      <c r="G100">
        <f t="shared" si="34"/>
        <v>1.7100064406135732E-4</v>
      </c>
      <c r="H100">
        <f t="shared" si="35"/>
        <v>1.8849702606916561E-3</v>
      </c>
      <c r="I100">
        <f t="shared" si="36"/>
        <v>7.6439313386600042E-3</v>
      </c>
      <c r="J100" s="2">
        <f t="shared" si="37"/>
        <v>6.2160647034840597E-13</v>
      </c>
      <c r="K100" s="2">
        <f t="shared" si="38"/>
        <v>2.2687868565672245E-10</v>
      </c>
      <c r="L100" s="2">
        <f t="shared" si="39"/>
        <v>8.2488934226101208E-8</v>
      </c>
      <c r="M100" s="2">
        <f t="shared" si="40"/>
        <v>2.9331480924750071E-5</v>
      </c>
      <c r="N100" s="2">
        <f t="shared" si="41"/>
        <v>7.4787598480494689E-3</v>
      </c>
      <c r="O100" s="2">
        <f t="shared" si="42"/>
        <v>0.15885954646136918</v>
      </c>
      <c r="P100" s="2">
        <f t="shared" si="43"/>
        <v>1.1015763624682308E-8</v>
      </c>
      <c r="Q100" s="2">
        <f t="shared" si="43"/>
        <v>2.4389607458933522E-6</v>
      </c>
      <c r="R100" s="2">
        <f t="shared" si="43"/>
        <v>1.9865547139277237E-4</v>
      </c>
      <c r="S100" s="2">
        <f t="shared" si="43"/>
        <v>1.9865547139277237E-4</v>
      </c>
      <c r="T100" s="2">
        <f t="shared" si="43"/>
        <v>1.8160513315261077E-2</v>
      </c>
      <c r="U100" s="2">
        <f t="shared" si="43"/>
        <v>0.16289345052857043</v>
      </c>
      <c r="V100" s="2">
        <f t="shared" si="30"/>
        <v>1.101514201821196E-8</v>
      </c>
      <c r="W100" s="2">
        <f t="shared" si="30"/>
        <v>2.4387338672076956E-6</v>
      </c>
      <c r="X100" s="2">
        <f t="shared" si="30"/>
        <v>1.9857298245854626E-4</v>
      </c>
      <c r="Y100" s="2">
        <f t="shared" si="30"/>
        <v>1.693239904680223E-4</v>
      </c>
      <c r="Z100" s="2">
        <f t="shared" si="30"/>
        <v>1.0681753467211608E-2</v>
      </c>
      <c r="AA100" s="2">
        <f t="shared" si="30"/>
        <v>4.0339040672012494E-3</v>
      </c>
    </row>
    <row r="101" spans="1:27">
      <c r="A101">
        <f t="shared" si="45"/>
        <v>216</v>
      </c>
      <c r="B101">
        <v>6</v>
      </c>
      <c r="C101">
        <f t="shared" si="44"/>
        <v>9.9999999999999645E-2</v>
      </c>
      <c r="D101">
        <f t="shared" si="31"/>
        <v>1.687745236062024E-10</v>
      </c>
      <c r="E101">
        <f t="shared" si="32"/>
        <v>4.1297764298174935E-8</v>
      </c>
      <c r="F101">
        <f t="shared" si="33"/>
        <v>3.7175062712468156E-6</v>
      </c>
      <c r="G101">
        <f t="shared" si="34"/>
        <v>1.2310690033161132E-4</v>
      </c>
      <c r="H101">
        <f t="shared" si="35"/>
        <v>1.4997490698107794E-3</v>
      </c>
      <c r="I101">
        <f t="shared" si="36"/>
        <v>6.7214090144206489E-3</v>
      </c>
      <c r="J101" s="2">
        <f t="shared" si="37"/>
        <v>3.3152160188160557E-13</v>
      </c>
      <c r="K101" s="2">
        <f t="shared" si="38"/>
        <v>1.3372710767719238E-10</v>
      </c>
      <c r="L101" s="2">
        <f t="shared" si="39"/>
        <v>5.3734213262260136E-8</v>
      </c>
      <c r="M101" s="2">
        <f t="shared" si="40"/>
        <v>2.1116339757680231E-5</v>
      </c>
      <c r="N101" s="2">
        <f t="shared" si="41"/>
        <v>5.9503660929561769E-3</v>
      </c>
      <c r="O101" s="2">
        <f t="shared" si="42"/>
        <v>0.13968728136160929</v>
      </c>
      <c r="P101" s="2">
        <f t="shared" ref="P101:U132" si="46">_xlfn.NORM.DIST($B101,P$3,1,FALSE)</f>
        <v>6.0758828498232861E-9</v>
      </c>
      <c r="Q101" s="2">
        <f t="shared" si="46"/>
        <v>1.4867195147342977E-6</v>
      </c>
      <c r="R101" s="2">
        <f t="shared" si="46"/>
        <v>1.3383022576488537E-4</v>
      </c>
      <c r="S101" s="2">
        <f t="shared" si="46"/>
        <v>1.3383022576488537E-4</v>
      </c>
      <c r="T101" s="2">
        <f t="shared" si="46"/>
        <v>1.409289817929503E-2</v>
      </c>
      <c r="U101" s="2">
        <f t="shared" si="46"/>
        <v>0.14177645982333198</v>
      </c>
      <c r="V101" s="2">
        <f t="shared" si="30"/>
        <v>6.0755513282214042E-9</v>
      </c>
      <c r="W101" s="2">
        <f t="shared" si="30"/>
        <v>1.4865857876266205E-6</v>
      </c>
      <c r="X101" s="2">
        <f t="shared" si="30"/>
        <v>1.3377649155162311E-4</v>
      </c>
      <c r="Y101" s="2">
        <f t="shared" si="30"/>
        <v>1.1271388600720513E-4</v>
      </c>
      <c r="Z101" s="2">
        <f t="shared" si="30"/>
        <v>8.1425320863388537E-3</v>
      </c>
      <c r="AA101" s="2">
        <f t="shared" si="30"/>
        <v>2.089178461722685E-3</v>
      </c>
    </row>
    <row r="102" spans="1:27">
      <c r="A102">
        <f t="shared" si="45"/>
        <v>226.98099999999994</v>
      </c>
      <c r="B102">
        <v>6.1</v>
      </c>
      <c r="C102">
        <f t="shared" si="44"/>
        <v>9.9999999999999645E-2</v>
      </c>
      <c r="D102">
        <f t="shared" si="31"/>
        <v>8.9166467174074315E-11</v>
      </c>
      <c r="E102">
        <f t="shared" si="32"/>
        <v>2.4112967380766835E-8</v>
      </c>
      <c r="F102">
        <f t="shared" si="33"/>
        <v>2.398862057971861E-6</v>
      </c>
      <c r="G102">
        <f t="shared" si="34"/>
        <v>8.7794115995698066E-5</v>
      </c>
      <c r="H102">
        <f t="shared" si="35"/>
        <v>1.1820369787806299E-3</v>
      </c>
      <c r="I102">
        <f t="shared" si="36"/>
        <v>5.8546674827344982E-3</v>
      </c>
      <c r="J102" s="2">
        <f t="shared" si="37"/>
        <v>1.7514853189955251E-13</v>
      </c>
      <c r="K102" s="2">
        <f t="shared" si="38"/>
        <v>7.8080676766488697E-11</v>
      </c>
      <c r="L102" s="2">
        <f t="shared" si="39"/>
        <v>3.4674041146021274E-8</v>
      </c>
      <c r="M102" s="2">
        <f t="shared" si="40"/>
        <v>1.5059191459589598E-5</v>
      </c>
      <c r="N102" s="2">
        <f t="shared" si="41"/>
        <v>4.6898197176705242E-3</v>
      </c>
      <c r="O102" s="2">
        <f t="shared" si="42"/>
        <v>0.12167427725120977</v>
      </c>
      <c r="P102" s="2">
        <f t="shared" si="46"/>
        <v>3.3178842435473049E-9</v>
      </c>
      <c r="Q102" s="2">
        <f t="shared" si="46"/>
        <v>8.9724351623833374E-7</v>
      </c>
      <c r="R102" s="2">
        <f t="shared" si="46"/>
        <v>8.9261657177132928E-5</v>
      </c>
      <c r="S102" s="2">
        <f t="shared" si="46"/>
        <v>8.9261657177132928E-5</v>
      </c>
      <c r="T102" s="2">
        <f t="shared" si="46"/>
        <v>1.0827534186807994E-2</v>
      </c>
      <c r="U102" s="2">
        <f t="shared" si="46"/>
        <v>0.12216918811869906</v>
      </c>
      <c r="V102" s="2">
        <f t="shared" si="30"/>
        <v>3.3177090950154053E-9</v>
      </c>
      <c r="W102" s="2">
        <f t="shared" si="30"/>
        <v>8.9716543556156722E-7</v>
      </c>
      <c r="X102" s="2">
        <f t="shared" si="30"/>
        <v>8.9226983135986903E-5</v>
      </c>
      <c r="Y102" s="2">
        <f t="shared" si="30"/>
        <v>7.4202465717543325E-5</v>
      </c>
      <c r="Z102" s="2">
        <f t="shared" si="30"/>
        <v>6.13771446913747E-3</v>
      </c>
      <c r="AA102" s="2">
        <f t="shared" si="30"/>
        <v>4.9491086748928992E-4</v>
      </c>
    </row>
    <row r="103" spans="1:27">
      <c r="A103">
        <f t="shared" si="45"/>
        <v>238.32800000000003</v>
      </c>
      <c r="B103">
        <v>6.2</v>
      </c>
      <c r="C103">
        <f t="shared" si="44"/>
        <v>0.10000000000000053</v>
      </c>
      <c r="D103">
        <f t="shared" si="31"/>
        <v>4.6664513734757523E-11</v>
      </c>
      <c r="E103">
        <f t="shared" si="32"/>
        <v>1.3946501937298683E-8</v>
      </c>
      <c r="F103">
        <f t="shared" si="33"/>
        <v>1.5333784536040542E-6</v>
      </c>
      <c r="G103">
        <f t="shared" si="34"/>
        <v>6.2021025012092611E-5</v>
      </c>
      <c r="H103">
        <f t="shared" si="35"/>
        <v>9.2285621348156663E-4</v>
      </c>
      <c r="I103">
        <f t="shared" si="36"/>
        <v>5.0516663627266627E-3</v>
      </c>
      <c r="J103" s="2">
        <f t="shared" si="37"/>
        <v>9.1662497477815255E-14</v>
      </c>
      <c r="K103" s="2">
        <f t="shared" si="38"/>
        <v>4.5160443863827608E-11</v>
      </c>
      <c r="L103" s="2">
        <f t="shared" si="39"/>
        <v>2.2164020401256907E-8</v>
      </c>
      <c r="M103" s="2">
        <f t="shared" si="40"/>
        <v>1.0638372282521343E-5</v>
      </c>
      <c r="N103" s="2">
        <f t="shared" si="41"/>
        <v>3.6615007349645981E-3</v>
      </c>
      <c r="O103" s="2">
        <f t="shared" si="42"/>
        <v>0.10498595443919738</v>
      </c>
      <c r="P103" s="2">
        <f t="shared" si="46"/>
        <v>1.7937839079640794E-9</v>
      </c>
      <c r="Q103" s="2">
        <f t="shared" si="46"/>
        <v>5.3610353446976145E-7</v>
      </c>
      <c r="R103" s="2">
        <f t="shared" si="46"/>
        <v>5.8943067756539855E-5</v>
      </c>
      <c r="S103" s="2">
        <f t="shared" si="46"/>
        <v>5.8943067756539855E-5</v>
      </c>
      <c r="T103" s="2">
        <f t="shared" si="46"/>
        <v>8.2359910934207987E-3</v>
      </c>
      <c r="U103" s="2">
        <f t="shared" si="46"/>
        <v>0.10422605574240347</v>
      </c>
      <c r="V103" s="2">
        <f t="shared" si="30"/>
        <v>1.7936922454666016E-9</v>
      </c>
      <c r="W103" s="2">
        <f t="shared" si="30"/>
        <v>5.3605837402589764E-7</v>
      </c>
      <c r="X103" s="2">
        <f t="shared" si="30"/>
        <v>5.8920903736138596E-5</v>
      </c>
      <c r="Y103" s="2">
        <f t="shared" si="30"/>
        <v>4.8304695474018514E-5</v>
      </c>
      <c r="Z103" s="2">
        <f t="shared" si="30"/>
        <v>4.574490358456201E-3</v>
      </c>
      <c r="AA103" s="2">
        <f t="shared" si="30"/>
        <v>7.598986967939092E-4</v>
      </c>
    </row>
    <row r="104" spans="1:27">
      <c r="A104">
        <f t="shared" si="45"/>
        <v>250.04699999999997</v>
      </c>
      <c r="B104">
        <v>6.3</v>
      </c>
      <c r="C104">
        <f t="shared" si="44"/>
        <v>9.9999999999999645E-2</v>
      </c>
      <c r="D104">
        <f t="shared" si="31"/>
        <v>2.4191064173122543E-11</v>
      </c>
      <c r="E104">
        <f t="shared" si="32"/>
        <v>7.9902978501284352E-9</v>
      </c>
      <c r="F104">
        <f t="shared" si="33"/>
        <v>9.7090442786815642E-7</v>
      </c>
      <c r="G104">
        <f t="shared" si="34"/>
        <v>4.3400577955497139E-5</v>
      </c>
      <c r="H104">
        <f t="shared" si="35"/>
        <v>7.1370717413961164E-4</v>
      </c>
      <c r="I104">
        <f t="shared" si="36"/>
        <v>4.3176767963670299E-3</v>
      </c>
      <c r="J104" s="2">
        <f t="shared" si="37"/>
        <v>4.7518192761170839E-14</v>
      </c>
      <c r="K104" s="2">
        <f t="shared" si="38"/>
        <v>2.5873541561768875E-11</v>
      </c>
      <c r="L104" s="2">
        <f t="shared" si="39"/>
        <v>1.4033812394038708E-8</v>
      </c>
      <c r="M104" s="2">
        <f t="shared" si="40"/>
        <v>7.4444352617059276E-6</v>
      </c>
      <c r="N104" s="2">
        <f t="shared" si="41"/>
        <v>2.831686349927677E-3</v>
      </c>
      <c r="O104" s="2">
        <f t="shared" si="42"/>
        <v>8.9731860118707471E-2</v>
      </c>
      <c r="P104" s="2">
        <f t="shared" si="46"/>
        <v>9.6014333703123363E-10</v>
      </c>
      <c r="Q104" s="2">
        <f t="shared" si="46"/>
        <v>3.1713492167159759E-7</v>
      </c>
      <c r="R104" s="2">
        <f t="shared" si="46"/>
        <v>3.8535196742087129E-5</v>
      </c>
      <c r="S104" s="2">
        <f t="shared" si="46"/>
        <v>3.8535196742087129E-5</v>
      </c>
      <c r="T104" s="2">
        <f t="shared" si="46"/>
        <v>6.2023922473717864E-3</v>
      </c>
      <c r="U104" s="2">
        <f t="shared" si="46"/>
        <v>8.8033500932765241E-2</v>
      </c>
      <c r="V104" s="2">
        <f t="shared" si="30"/>
        <v>9.6009581883847238E-10</v>
      </c>
      <c r="W104" s="2">
        <f t="shared" si="30"/>
        <v>3.1710904813003581E-7</v>
      </c>
      <c r="X104" s="2">
        <f t="shared" si="30"/>
        <v>3.8521162929693093E-5</v>
      </c>
      <c r="Y104" s="2">
        <f t="shared" si="30"/>
        <v>3.1090761480381201E-5</v>
      </c>
      <c r="Z104" s="2">
        <f t="shared" si="30"/>
        <v>3.3707058974441094E-3</v>
      </c>
      <c r="AA104" s="2">
        <f t="shared" si="30"/>
        <v>1.6983591859422303E-3</v>
      </c>
    </row>
    <row r="105" spans="1:27">
      <c r="A105">
        <f t="shared" si="45"/>
        <v>262.14400000000006</v>
      </c>
      <c r="B105">
        <v>6.4</v>
      </c>
      <c r="C105">
        <f t="shared" si="44"/>
        <v>0.10000000000000053</v>
      </c>
      <c r="D105">
        <f t="shared" si="31"/>
        <v>1.2422217484484956E-11</v>
      </c>
      <c r="E105">
        <f t="shared" si="32"/>
        <v>4.5345748158088119E-9</v>
      </c>
      <c r="F105">
        <f t="shared" si="33"/>
        <v>6.0894705297982252E-7</v>
      </c>
      <c r="G105">
        <f t="shared" si="34"/>
        <v>3.0083475792798274E-5</v>
      </c>
      <c r="H105">
        <f t="shared" si="35"/>
        <v>5.467414622764374E-4</v>
      </c>
      <c r="I105">
        <f t="shared" si="36"/>
        <v>3.655455703997675E-3</v>
      </c>
      <c r="J105" s="2">
        <f t="shared" si="37"/>
        <v>2.4400800259327755E-14</v>
      </c>
      <c r="K105" s="2">
        <f t="shared" si="38"/>
        <v>1.46834964305985E-11</v>
      </c>
      <c r="L105" s="2">
        <f t="shared" si="39"/>
        <v>8.8019463647786126E-9</v>
      </c>
      <c r="M105" s="2">
        <f t="shared" si="40"/>
        <v>5.160172940927805E-6</v>
      </c>
      <c r="N105" s="2">
        <f t="shared" si="41"/>
        <v>2.1692374572724066E-3</v>
      </c>
      <c r="O105" s="2">
        <f t="shared" si="42"/>
        <v>7.596928982207396E-2</v>
      </c>
      <c r="P105" s="2">
        <f t="shared" si="46"/>
        <v>5.0881402816450389E-10</v>
      </c>
      <c r="Q105" s="2">
        <f t="shared" si="46"/>
        <v>1.8573618445552897E-7</v>
      </c>
      <c r="R105" s="2">
        <f t="shared" si="46"/>
        <v>2.4942471290053535E-5</v>
      </c>
      <c r="S105" s="2">
        <f t="shared" si="46"/>
        <v>2.4942471290053535E-5</v>
      </c>
      <c r="T105" s="2">
        <f t="shared" si="46"/>
        <v>4.6244452610742929E-3</v>
      </c>
      <c r="U105" s="2">
        <f t="shared" si="46"/>
        <v>7.3616759891741948E-2</v>
      </c>
      <c r="V105" s="2">
        <f t="shared" si="30"/>
        <v>5.0878962736424457E-10</v>
      </c>
      <c r="W105" s="2">
        <f t="shared" si="30"/>
        <v>1.8572150095909836E-7</v>
      </c>
      <c r="X105" s="2">
        <f t="shared" si="30"/>
        <v>2.4933669343688758E-5</v>
      </c>
      <c r="Y105" s="2">
        <f t="shared" si="30"/>
        <v>1.978229834912573E-5</v>
      </c>
      <c r="Z105" s="2">
        <f t="shared" si="30"/>
        <v>2.4552078038018862E-3</v>
      </c>
      <c r="AA105" s="2">
        <f t="shared" si="30"/>
        <v>2.3525299303320119E-3</v>
      </c>
    </row>
    <row r="106" spans="1:27">
      <c r="A106">
        <f t="shared" si="45"/>
        <v>274.625</v>
      </c>
      <c r="B106">
        <v>6.5</v>
      </c>
      <c r="C106">
        <f t="shared" si="44"/>
        <v>9.9999999999999645E-2</v>
      </c>
      <c r="D106">
        <f t="shared" si="31"/>
        <v>6.3184771947049749E-12</v>
      </c>
      <c r="E106">
        <f t="shared" si="32"/>
        <v>2.5490556313711897E-9</v>
      </c>
      <c r="F106">
        <f t="shared" si="33"/>
        <v>3.7831339898001124E-7</v>
      </c>
      <c r="G106">
        <f t="shared" si="34"/>
        <v>2.0655211717059413E-5</v>
      </c>
      <c r="H106">
        <f t="shared" si="35"/>
        <v>4.1487101759925542E-4</v>
      </c>
      <c r="I106">
        <f t="shared" si="36"/>
        <v>3.0655052228613431E-3</v>
      </c>
      <c r="J106" s="2">
        <f t="shared" si="37"/>
        <v>1.2411302584556707E-14</v>
      </c>
      <c r="K106" s="2">
        <f t="shared" si="38"/>
        <v>8.2541474746755979E-12</v>
      </c>
      <c r="L106" s="2">
        <f t="shared" si="39"/>
        <v>5.4682820626270232E-9</v>
      </c>
      <c r="M106" s="2">
        <f t="shared" si="40"/>
        <v>3.5429571145838254E-6</v>
      </c>
      <c r="N106" s="2">
        <f t="shared" si="41"/>
        <v>1.6460316500708336E-3</v>
      </c>
      <c r="O106" s="2">
        <f t="shared" si="42"/>
        <v>6.3708679186550723E-2</v>
      </c>
      <c r="P106" s="2">
        <f t="shared" si="46"/>
        <v>2.6695566147628519E-10</v>
      </c>
      <c r="Q106" s="2">
        <f t="shared" si="46"/>
        <v>1.0769760042543276E-7</v>
      </c>
      <c r="R106" s="2">
        <f t="shared" si="46"/>
        <v>1.5983741106905475E-5</v>
      </c>
      <c r="S106" s="2">
        <f t="shared" si="46"/>
        <v>1.5983741106905475E-5</v>
      </c>
      <c r="T106" s="2">
        <f t="shared" si="46"/>
        <v>3.4136352407024969E-3</v>
      </c>
      <c r="U106" s="2">
        <f t="shared" si="46"/>
        <v>6.0948423919539536E-2</v>
      </c>
      <c r="V106" s="2">
        <f t="shared" si="30"/>
        <v>2.6694325017370065E-10</v>
      </c>
      <c r="W106" s="2">
        <f t="shared" si="30"/>
        <v>1.0768934627795809E-7</v>
      </c>
      <c r="X106" s="2">
        <f t="shared" si="30"/>
        <v>1.5978272824842848E-5</v>
      </c>
      <c r="Y106" s="2">
        <f t="shared" si="30"/>
        <v>1.2440783992321649E-5</v>
      </c>
      <c r="Z106" s="2">
        <f t="shared" si="30"/>
        <v>1.7676035906316633E-3</v>
      </c>
      <c r="AA106" s="2">
        <f t="shared" si="30"/>
        <v>2.7602552670111871E-3</v>
      </c>
    </row>
    <row r="107" spans="1:27">
      <c r="A107">
        <f t="shared" si="45"/>
        <v>287.49599999999998</v>
      </c>
      <c r="B107">
        <v>6.6</v>
      </c>
      <c r="C107">
        <f t="shared" si="44"/>
        <v>9.9999999999999645E-2</v>
      </c>
      <c r="D107">
        <f t="shared" si="31"/>
        <v>3.1833792336210222E-12</v>
      </c>
      <c r="E107">
        <f t="shared" si="32"/>
        <v>1.4193343664292604E-9</v>
      </c>
      <c r="F107">
        <f t="shared" si="33"/>
        <v>2.3280192987802477E-7</v>
      </c>
      <c r="G107">
        <f t="shared" si="34"/>
        <v>1.4047335402060906E-5</v>
      </c>
      <c r="H107">
        <f t="shared" si="35"/>
        <v>3.1182206688901826E-4</v>
      </c>
      <c r="I107">
        <f t="shared" si="36"/>
        <v>2.5463919807037568E-3</v>
      </c>
      <c r="J107" s="2">
        <f t="shared" si="37"/>
        <v>6.2530704301623353E-15</v>
      </c>
      <c r="K107" s="2">
        <f t="shared" si="38"/>
        <v>4.5959746943931607E-12</v>
      </c>
      <c r="L107" s="2">
        <f t="shared" si="39"/>
        <v>3.3650053652057381E-9</v>
      </c>
      <c r="M107" s="2">
        <f t="shared" si="40"/>
        <v>2.4095181199509064E-6</v>
      </c>
      <c r="N107" s="2">
        <f t="shared" si="41"/>
        <v>1.2371772659849202E-3</v>
      </c>
      <c r="O107" s="2">
        <f t="shared" si="42"/>
        <v>5.2920239238880874E-2</v>
      </c>
      <c r="P107" s="2">
        <f t="shared" si="46"/>
        <v>1.3866799941653172E-10</v>
      </c>
      <c r="Q107" s="2">
        <f t="shared" si="46"/>
        <v>6.1826205001658573E-8</v>
      </c>
      <c r="R107" s="2">
        <f t="shared" si="46"/>
        <v>1.0140852065486758E-5</v>
      </c>
      <c r="S107" s="2">
        <f t="shared" si="46"/>
        <v>1.0140852065486758E-5</v>
      </c>
      <c r="T107" s="2">
        <f t="shared" si="46"/>
        <v>2.4947764667221494E-3</v>
      </c>
      <c r="U107" s="2">
        <f t="shared" si="46"/>
        <v>4.9958031266884355E-2</v>
      </c>
      <c r="V107" s="2">
        <f t="shared" si="30"/>
        <v>1.3866174634610155E-10</v>
      </c>
      <c r="W107" s="2">
        <f t="shared" si="30"/>
        <v>6.1821609026964176E-8</v>
      </c>
      <c r="X107" s="2">
        <f t="shared" si="30"/>
        <v>1.0137487060121552E-5</v>
      </c>
      <c r="Y107" s="2">
        <f t="shared" si="30"/>
        <v>7.7313339455358523E-6</v>
      </c>
      <c r="Z107" s="2">
        <f t="shared" si="30"/>
        <v>1.2575992007372292E-3</v>
      </c>
      <c r="AA107" s="2">
        <f t="shared" si="30"/>
        <v>2.9622079719965194E-3</v>
      </c>
    </row>
    <row r="108" spans="1:27">
      <c r="A108">
        <f t="shared" si="45"/>
        <v>300.76300000000003</v>
      </c>
      <c r="B108">
        <v>6.7</v>
      </c>
      <c r="C108">
        <f t="shared" si="44"/>
        <v>0.10000000000000053</v>
      </c>
      <c r="D108">
        <f t="shared" si="31"/>
        <v>1.5886228834921088E-12</v>
      </c>
      <c r="E108">
        <f t="shared" si="32"/>
        <v>7.8279240249953972E-10</v>
      </c>
      <c r="F108">
        <f t="shared" si="33"/>
        <v>1.4189853372392716E-7</v>
      </c>
      <c r="G108">
        <f t="shared" si="34"/>
        <v>9.4626925941356973E-6</v>
      </c>
      <c r="H108">
        <f t="shared" si="35"/>
        <v>2.3214379181159706E-4</v>
      </c>
      <c r="I108">
        <f t="shared" si="36"/>
        <v>2.0951008549094877E-3</v>
      </c>
      <c r="J108" s="2">
        <f t="shared" si="37"/>
        <v>3.1205112707053407E-15</v>
      </c>
      <c r="K108" s="2">
        <f t="shared" si="38"/>
        <v>2.5347755665933276E-12</v>
      </c>
      <c r="L108" s="2">
        <f t="shared" si="39"/>
        <v>2.0510539906005936E-9</v>
      </c>
      <c r="M108" s="2">
        <f t="shared" si="40"/>
        <v>1.6231212978477121E-6</v>
      </c>
      <c r="N108" s="2">
        <f t="shared" si="41"/>
        <v>9.2104777745272159E-4</v>
      </c>
      <c r="O108" s="2">
        <f t="shared" si="42"/>
        <v>4.3541308373407403E-2</v>
      </c>
      <c r="P108" s="2">
        <f t="shared" si="46"/>
        <v>7.1313281239960764E-11</v>
      </c>
      <c r="Q108" s="2">
        <f t="shared" si="46"/>
        <v>3.513955094820434E-8</v>
      </c>
      <c r="R108" s="2">
        <f t="shared" si="46"/>
        <v>6.3698251788670899E-6</v>
      </c>
      <c r="S108" s="2">
        <f t="shared" si="46"/>
        <v>6.3698251788670899E-6</v>
      </c>
      <c r="T108" s="2">
        <f t="shared" si="46"/>
        <v>1.8051081175867653E-3</v>
      </c>
      <c r="U108" s="2">
        <f t="shared" si="46"/>
        <v>4.0542003477549368E-2</v>
      </c>
      <c r="V108" s="2">
        <f t="shared" si="30"/>
        <v>7.1310160728690064E-11</v>
      </c>
      <c r="W108" s="2">
        <f t="shared" si="30"/>
        <v>3.5137016172637746E-8</v>
      </c>
      <c r="X108" s="2">
        <f t="shared" si="30"/>
        <v>6.3677741248764894E-6</v>
      </c>
      <c r="Y108" s="2">
        <f t="shared" si="30"/>
        <v>4.7467038810193782E-6</v>
      </c>
      <c r="Z108" s="2">
        <f t="shared" si="30"/>
        <v>8.8406034013404375E-4</v>
      </c>
      <c r="AA108" s="2">
        <f t="shared" si="30"/>
        <v>2.9993048958580348E-3</v>
      </c>
    </row>
    <row r="109" spans="1:27">
      <c r="A109">
        <f t="shared" si="45"/>
        <v>314.43199999999996</v>
      </c>
      <c r="B109">
        <v>6.8</v>
      </c>
      <c r="C109">
        <f t="shared" si="44"/>
        <v>9.9999999999999645E-2</v>
      </c>
      <c r="D109">
        <f t="shared" si="31"/>
        <v>7.8524253931483582E-13</v>
      </c>
      <c r="E109">
        <f t="shared" si="32"/>
        <v>4.2762102954681391E-10</v>
      </c>
      <c r="F109">
        <f t="shared" si="33"/>
        <v>8.5668232937544894E-8</v>
      </c>
      <c r="G109">
        <f t="shared" si="34"/>
        <v>6.3137310941059754E-6</v>
      </c>
      <c r="H109">
        <f t="shared" si="35"/>
        <v>1.7118191139662564E-4</v>
      </c>
      <c r="I109">
        <f t="shared" si="36"/>
        <v>1.7073996172338709E-3</v>
      </c>
      <c r="J109" s="2">
        <f t="shared" si="37"/>
        <v>1.5424417082440942E-15</v>
      </c>
      <c r="K109" s="2">
        <f t="shared" si="38"/>
        <v>1.3846881165372381E-12</v>
      </c>
      <c r="L109" s="2">
        <f t="shared" si="39"/>
        <v>1.2382803854485788E-9</v>
      </c>
      <c r="M109" s="2">
        <f t="shared" si="40"/>
        <v>1.0829847113577056E-6</v>
      </c>
      <c r="N109" s="2">
        <f t="shared" si="41"/>
        <v>6.7917697820637688E-4</v>
      </c>
      <c r="O109" s="2">
        <f t="shared" si="42"/>
        <v>3.5483930559433358E-2</v>
      </c>
      <c r="P109" s="2">
        <f t="shared" si="46"/>
        <v>3.6309615017918004E-11</v>
      </c>
      <c r="Q109" s="2">
        <f t="shared" si="46"/>
        <v>1.9773196406244672E-8</v>
      </c>
      <c r="R109" s="2">
        <f t="shared" si="46"/>
        <v>3.9612990910320753E-6</v>
      </c>
      <c r="S109" s="2">
        <f t="shared" si="46"/>
        <v>3.9612990910320753E-6</v>
      </c>
      <c r="T109" s="2">
        <f t="shared" si="46"/>
        <v>1.293099235582418E-3</v>
      </c>
      <c r="U109" s="2">
        <f t="shared" si="46"/>
        <v>3.2573329526618573E-2</v>
      </c>
      <c r="V109" s="2">
        <f t="shared" si="30"/>
        <v>3.6308072576209763E-11</v>
      </c>
      <c r="W109" s="2">
        <f t="shared" si="30"/>
        <v>1.9771811718128134E-8</v>
      </c>
      <c r="X109" s="2">
        <f t="shared" si="30"/>
        <v>3.960060810646627E-6</v>
      </c>
      <c r="Y109" s="2">
        <f t="shared" ref="Y109:Y151" si="47">ABS(S109-M109)</f>
        <v>2.8783143796743697E-6</v>
      </c>
      <c r="Z109" s="2">
        <f t="shared" ref="Z109:Z151" si="48">ABS(T109-N109)</f>
        <v>6.1392225737604109E-4</v>
      </c>
      <c r="AA109" s="2">
        <f t="shared" ref="AA109:AA151" si="49">ABS(U109-O109)</f>
        <v>2.9106010328147844E-3</v>
      </c>
    </row>
    <row r="110" spans="1:27">
      <c r="A110">
        <f t="shared" si="45"/>
        <v>328.50900000000007</v>
      </c>
      <c r="B110">
        <v>6.9</v>
      </c>
      <c r="C110">
        <f t="shared" si="44"/>
        <v>0.10000000000000053</v>
      </c>
      <c r="D110">
        <f t="shared" si="31"/>
        <v>3.8444280970711431E-13</v>
      </c>
      <c r="E110">
        <f t="shared" si="32"/>
        <v>2.3137499736782833E-10</v>
      </c>
      <c r="F110">
        <f t="shared" si="33"/>
        <v>5.1227908966464015E-8</v>
      </c>
      <c r="G110">
        <f t="shared" si="34"/>
        <v>4.1725576852084084E-6</v>
      </c>
      <c r="H110">
        <f t="shared" si="35"/>
        <v>1.250269359331201E-4</v>
      </c>
      <c r="I110">
        <f t="shared" si="36"/>
        <v>1.3781939671219606E-3</v>
      </c>
      <c r="J110" s="2">
        <f t="shared" si="37"/>
        <v>7.5515601159892132E-16</v>
      </c>
      <c r="K110" s="2">
        <f t="shared" si="38"/>
        <v>7.4921995688238886E-13</v>
      </c>
      <c r="L110" s="2">
        <f t="shared" si="39"/>
        <v>7.4046718002183744E-10</v>
      </c>
      <c r="M110" s="2">
        <f t="shared" si="40"/>
        <v>7.1571248648160373E-7</v>
      </c>
      <c r="N110" s="2">
        <f t="shared" si="41"/>
        <v>4.9605367675040841E-4</v>
      </c>
      <c r="O110" s="2">
        <f t="shared" si="42"/>
        <v>2.8642233799966381E-2</v>
      </c>
      <c r="P110" s="2">
        <f t="shared" si="46"/>
        <v>1.8303322170155714E-11</v>
      </c>
      <c r="Q110" s="2">
        <f t="shared" si="46"/>
        <v>1.1015763624682308E-8</v>
      </c>
      <c r="R110" s="2">
        <f t="shared" si="46"/>
        <v>2.4389607458933522E-6</v>
      </c>
      <c r="S110" s="2">
        <f t="shared" si="46"/>
        <v>2.4389607458933522E-6</v>
      </c>
      <c r="T110" s="2">
        <f t="shared" si="46"/>
        <v>9.171018001066176E-4</v>
      </c>
      <c r="U110" s="2">
        <f t="shared" si="46"/>
        <v>2.5910521510387526E-2</v>
      </c>
      <c r="V110" s="2">
        <f t="shared" ref="V110:V151" si="50">ABS(P110-J110)</f>
        <v>1.8302567014144116E-11</v>
      </c>
      <c r="W110" s="2">
        <f t="shared" ref="W110:W151" si="51">ABS(Q110-K110)</f>
        <v>1.1015014404725426E-8</v>
      </c>
      <c r="X110" s="2">
        <f t="shared" ref="X110:X151" si="52">ABS(R110-L110)</f>
        <v>2.4382202787133304E-6</v>
      </c>
      <c r="Y110" s="2">
        <f t="shared" si="47"/>
        <v>1.7232482594117483E-6</v>
      </c>
      <c r="Z110" s="2">
        <f t="shared" si="48"/>
        <v>4.2104812335620918E-4</v>
      </c>
      <c r="AA110" s="2">
        <f t="shared" si="49"/>
        <v>2.7317122895788547E-3</v>
      </c>
    </row>
    <row r="111" spans="1:27">
      <c r="A111">
        <f t="shared" si="45"/>
        <v>343</v>
      </c>
      <c r="B111">
        <v>7</v>
      </c>
      <c r="C111">
        <f t="shared" si="44"/>
        <v>9.9999999999999645E-2</v>
      </c>
      <c r="D111">
        <f t="shared" si="31"/>
        <v>1.8642286547682844E-13</v>
      </c>
      <c r="E111">
        <f t="shared" si="32"/>
        <v>1.2399760918006706E-10</v>
      </c>
      <c r="F111">
        <f t="shared" si="33"/>
        <v>3.0341214586414239E-8</v>
      </c>
      <c r="G111">
        <f t="shared" si="34"/>
        <v>2.7312290972425587E-6</v>
      </c>
      <c r="H111">
        <f t="shared" si="35"/>
        <v>9.0445885957918525E-5</v>
      </c>
      <c r="I111">
        <f t="shared" si="36"/>
        <v>1.1018564594528176E-3</v>
      </c>
      <c r="J111" s="2">
        <f t="shared" si="37"/>
        <v>3.661880103091933E-16</v>
      </c>
      <c r="K111" s="2">
        <f t="shared" si="38"/>
        <v>4.015191116597574E-13</v>
      </c>
      <c r="L111" s="2">
        <f t="shared" si="39"/>
        <v>4.3856315935025262E-10</v>
      </c>
      <c r="M111" s="2">
        <f t="shared" si="40"/>
        <v>4.68483581489597E-7</v>
      </c>
      <c r="N111" s="2">
        <f t="shared" si="41"/>
        <v>3.5885078636473604E-4</v>
      </c>
      <c r="O111" s="2">
        <f t="shared" si="42"/>
        <v>2.2899266052916895E-2</v>
      </c>
      <c r="P111" s="2">
        <f t="shared" si="46"/>
        <v>9.1347204083645936E-12</v>
      </c>
      <c r="Q111" s="2">
        <f t="shared" si="46"/>
        <v>6.0758828498232861E-9</v>
      </c>
      <c r="R111" s="2">
        <f t="shared" si="46"/>
        <v>1.4867195147342977E-6</v>
      </c>
      <c r="S111" s="2">
        <f t="shared" si="46"/>
        <v>1.4867195147342977E-6</v>
      </c>
      <c r="T111" s="2">
        <f t="shared" si="46"/>
        <v>6.4396207629200991E-4</v>
      </c>
      <c r="U111" s="2">
        <f t="shared" si="46"/>
        <v>2.0405498593276655E-2</v>
      </c>
      <c r="V111" s="2">
        <f t="shared" si="50"/>
        <v>9.1343542203542844E-12</v>
      </c>
      <c r="W111" s="2">
        <f t="shared" si="51"/>
        <v>6.0754813307116265E-9</v>
      </c>
      <c r="X111" s="2">
        <f t="shared" si="52"/>
        <v>1.4862809515749474E-6</v>
      </c>
      <c r="Y111" s="2">
        <f t="shared" si="47"/>
        <v>1.0182359332447007E-6</v>
      </c>
      <c r="Z111" s="2">
        <f t="shared" si="48"/>
        <v>2.8511128992727387E-4</v>
      </c>
      <c r="AA111" s="2">
        <f t="shared" si="49"/>
        <v>2.49376745964024E-3</v>
      </c>
    </row>
    <row r="112" spans="1:27">
      <c r="A112">
        <f t="shared" si="45"/>
        <v>357.91099999999994</v>
      </c>
      <c r="B112">
        <v>7.1</v>
      </c>
      <c r="C112">
        <f t="shared" si="44"/>
        <v>9.9999999999999645E-2</v>
      </c>
      <c r="D112">
        <f t="shared" si="31"/>
        <v>8.9536672826929536E-14</v>
      </c>
      <c r="E112">
        <f t="shared" si="32"/>
        <v>6.5817977455808468E-11</v>
      </c>
      <c r="F112">
        <f t="shared" si="33"/>
        <v>1.7798919187429753E-8</v>
      </c>
      <c r="G112">
        <f t="shared" si="34"/>
        <v>1.770713294527533E-6</v>
      </c>
      <c r="H112">
        <f t="shared" si="35"/>
        <v>6.4804980285656114E-5</v>
      </c>
      <c r="I112">
        <f t="shared" si="36"/>
        <v>8.7251727792952267E-4</v>
      </c>
      <c r="J112" s="2">
        <f t="shared" si="37"/>
        <v>1.7587572204909518E-16</v>
      </c>
      <c r="K112" s="2">
        <f t="shared" si="38"/>
        <v>2.1312649505137714E-13</v>
      </c>
      <c r="L112" s="2">
        <f t="shared" si="39"/>
        <v>2.5727217378286044E-10</v>
      </c>
      <c r="M112" s="2">
        <f t="shared" si="40"/>
        <v>3.0372776375625676E-7</v>
      </c>
      <c r="N112" s="2">
        <f t="shared" si="41"/>
        <v>2.5711858410761593E-4</v>
      </c>
      <c r="O112" s="2">
        <f t="shared" si="42"/>
        <v>1.813303821170777E-2</v>
      </c>
      <c r="P112" s="2">
        <f t="shared" si="46"/>
        <v>4.5135436772055174E-12</v>
      </c>
      <c r="Q112" s="2">
        <f t="shared" si="46"/>
        <v>3.3178842435473049E-9</v>
      </c>
      <c r="R112" s="2">
        <f t="shared" si="46"/>
        <v>8.9724351623833374E-7</v>
      </c>
      <c r="S112" s="2">
        <f t="shared" si="46"/>
        <v>8.9724351623833374E-7</v>
      </c>
      <c r="T112" s="2">
        <f t="shared" si="46"/>
        <v>4.4767216628869774E-4</v>
      </c>
      <c r="U112" s="2">
        <f t="shared" si="46"/>
        <v>1.5910188412878508E-2</v>
      </c>
      <c r="V112" s="2">
        <f t="shared" si="50"/>
        <v>4.5133678014834682E-12</v>
      </c>
      <c r="W112" s="2">
        <f t="shared" si="51"/>
        <v>3.3176711170522536E-9</v>
      </c>
      <c r="X112" s="2">
        <f t="shared" si="52"/>
        <v>8.9698624406455092E-7</v>
      </c>
      <c r="Y112" s="2">
        <f t="shared" si="47"/>
        <v>5.9351575248207703E-7</v>
      </c>
      <c r="Z112" s="2">
        <f t="shared" si="48"/>
        <v>1.9055358218108182E-4</v>
      </c>
      <c r="AA112" s="2">
        <f t="shared" si="49"/>
        <v>2.2228497988292621E-3</v>
      </c>
    </row>
    <row r="113" spans="1:27">
      <c r="A113">
        <f t="shared" si="45"/>
        <v>373.24800000000005</v>
      </c>
      <c r="B113">
        <v>7.2</v>
      </c>
      <c r="C113">
        <f t="shared" si="44"/>
        <v>0.10000000000000053</v>
      </c>
      <c r="D113">
        <f t="shared" si="31"/>
        <v>4.2592398980268887E-14</v>
      </c>
      <c r="E113">
        <f t="shared" si="32"/>
        <v>3.4602313039430543E-11</v>
      </c>
      <c r="F113">
        <f t="shared" si="33"/>
        <v>1.0341503365543237E-8</v>
      </c>
      <c r="G113">
        <f t="shared" si="34"/>
        <v>1.1370190539455991E-6</v>
      </c>
      <c r="H113">
        <f t="shared" si="35"/>
        <v>4.5989355738133493E-5</v>
      </c>
      <c r="I113">
        <f t="shared" si="36"/>
        <v>6.8430927558316785E-4</v>
      </c>
      <c r="J113" s="2">
        <f t="shared" si="37"/>
        <v>8.3663695421625176E-17</v>
      </c>
      <c r="K113" s="2">
        <f t="shared" si="38"/>
        <v>1.1204643448237071E-13</v>
      </c>
      <c r="L113" s="2">
        <f t="shared" si="39"/>
        <v>1.4947992195588344E-10</v>
      </c>
      <c r="M113" s="2">
        <f t="shared" si="40"/>
        <v>1.9503115251376549E-7</v>
      </c>
      <c r="N113" s="2">
        <f t="shared" si="41"/>
        <v>1.824661928649274E-4</v>
      </c>
      <c r="O113" s="2">
        <f t="shared" si="42"/>
        <v>1.4221616644911813E-2</v>
      </c>
      <c r="P113" s="2">
        <f t="shared" si="46"/>
        <v>2.2079899631371392E-12</v>
      </c>
      <c r="Q113" s="2">
        <f t="shared" si="46"/>
        <v>1.7937839079640794E-9</v>
      </c>
      <c r="R113" s="2">
        <f t="shared" si="46"/>
        <v>5.3610353446976145E-7</v>
      </c>
      <c r="S113" s="2">
        <f t="shared" si="46"/>
        <v>5.3610353446976145E-7</v>
      </c>
      <c r="T113" s="2">
        <f t="shared" si="46"/>
        <v>3.0811791453224985E-4</v>
      </c>
      <c r="U113" s="2">
        <f t="shared" si="46"/>
        <v>1.228175669687127E-2</v>
      </c>
      <c r="V113" s="2">
        <f t="shared" si="50"/>
        <v>2.2079062994417176E-12</v>
      </c>
      <c r="W113" s="2">
        <f t="shared" si="51"/>
        <v>1.793671861529597E-9</v>
      </c>
      <c r="X113" s="2">
        <f t="shared" si="52"/>
        <v>5.3595405454780556E-7</v>
      </c>
      <c r="Y113" s="2">
        <f t="shared" si="47"/>
        <v>3.4107238195599598E-7</v>
      </c>
      <c r="Z113" s="2">
        <f t="shared" si="48"/>
        <v>1.2565172166732245E-4</v>
      </c>
      <c r="AA113" s="2">
        <f t="shared" si="49"/>
        <v>1.9398599480405423E-3</v>
      </c>
    </row>
    <row r="114" spans="1:27">
      <c r="A114">
        <f t="shared" si="45"/>
        <v>389.017</v>
      </c>
      <c r="B114">
        <v>7.3</v>
      </c>
      <c r="C114">
        <f t="shared" si="44"/>
        <v>9.9999999999999645E-2</v>
      </c>
      <c r="D114">
        <f t="shared" si="31"/>
        <v>2.006725065029394E-14</v>
      </c>
      <c r="E114">
        <f t="shared" si="32"/>
        <v>1.8017326647236512E-11</v>
      </c>
      <c r="F114">
        <f t="shared" si="33"/>
        <v>5.9511150623305987E-9</v>
      </c>
      <c r="G114">
        <f t="shared" si="34"/>
        <v>7.2312247592582343E-7</v>
      </c>
      <c r="H114">
        <f t="shared" si="35"/>
        <v>3.2324431207612712E-5</v>
      </c>
      <c r="I114">
        <f t="shared" si="36"/>
        <v>5.3156385328581698E-4</v>
      </c>
      <c r="J114" s="2">
        <f t="shared" si="37"/>
        <v>3.9417839486650185E-17</v>
      </c>
      <c r="K114" s="2">
        <f t="shared" si="38"/>
        <v>5.8342261901006177E-14</v>
      </c>
      <c r="L114" s="2">
        <f t="shared" si="39"/>
        <v>8.6019622449828526E-11</v>
      </c>
      <c r="M114" s="2">
        <f t="shared" si="40"/>
        <v>1.240361007135494E-7</v>
      </c>
      <c r="N114" s="2">
        <f t="shared" si="41"/>
        <v>1.2824958741674075E-4</v>
      </c>
      <c r="O114" s="2">
        <f t="shared" si="42"/>
        <v>1.1047194029747246E-2</v>
      </c>
      <c r="P114" s="2">
        <f t="shared" si="46"/>
        <v>1.069383787154164E-12</v>
      </c>
      <c r="Q114" s="2">
        <f t="shared" si="46"/>
        <v>9.6014333703123363E-10</v>
      </c>
      <c r="R114" s="2">
        <f t="shared" si="46"/>
        <v>3.1713492167159759E-7</v>
      </c>
      <c r="S114" s="2">
        <f t="shared" si="46"/>
        <v>3.1713492167159759E-7</v>
      </c>
      <c r="T114" s="2">
        <f t="shared" si="46"/>
        <v>2.0995724302345329E-4</v>
      </c>
      <c r="U114" s="2">
        <f t="shared" si="46"/>
        <v>9.3864789787462648E-3</v>
      </c>
      <c r="V114" s="2">
        <f t="shared" si="50"/>
        <v>1.0693443693146773E-12</v>
      </c>
      <c r="W114" s="2">
        <f t="shared" si="51"/>
        <v>9.600849947693327E-10</v>
      </c>
      <c r="X114" s="2">
        <f t="shared" si="52"/>
        <v>3.1704890204914775E-7</v>
      </c>
      <c r="Y114" s="2">
        <f t="shared" si="47"/>
        <v>1.9309882095804819E-7</v>
      </c>
      <c r="Z114" s="2">
        <f t="shared" si="48"/>
        <v>8.1707655606712536E-5</v>
      </c>
      <c r="AA114" s="2">
        <f t="shared" si="49"/>
        <v>1.6607150510009813E-3</v>
      </c>
    </row>
    <row r="115" spans="1:27">
      <c r="A115">
        <f t="shared" si="45"/>
        <v>405.22400000000005</v>
      </c>
      <c r="B115">
        <v>7.4</v>
      </c>
      <c r="C115">
        <f t="shared" si="44"/>
        <v>0.10000000000000053</v>
      </c>
      <c r="D115">
        <f t="shared" si="31"/>
        <v>9.3640497384891567E-15</v>
      </c>
      <c r="E115">
        <f t="shared" si="32"/>
        <v>9.291709791170633E-12</v>
      </c>
      <c r="F115">
        <f t="shared" si="33"/>
        <v>3.3918222143084175E-9</v>
      </c>
      <c r="G115">
        <f t="shared" si="34"/>
        <v>4.5548705788994764E-7</v>
      </c>
      <c r="H115">
        <f t="shared" si="35"/>
        <v>2.2502176195635819E-5</v>
      </c>
      <c r="I115">
        <f t="shared" si="36"/>
        <v>4.0895782130830679E-4</v>
      </c>
      <c r="J115" s="2">
        <f t="shared" si="37"/>
        <v>1.839368112598761E-17</v>
      </c>
      <c r="K115" s="2">
        <f t="shared" si="38"/>
        <v>3.0087669317343891E-14</v>
      </c>
      <c r="L115" s="2">
        <f t="shared" si="39"/>
        <v>4.9026655212660263E-11</v>
      </c>
      <c r="M115" s="2">
        <f t="shared" si="40"/>
        <v>7.8129003684779943E-8</v>
      </c>
      <c r="N115" s="2">
        <f t="shared" si="41"/>
        <v>8.9279059375666381E-5</v>
      </c>
      <c r="O115" s="2">
        <f t="shared" si="42"/>
        <v>8.4991414936304351E-3</v>
      </c>
      <c r="P115" s="2">
        <f t="shared" si="46"/>
        <v>5.1277536367966629E-13</v>
      </c>
      <c r="Q115" s="2">
        <f t="shared" si="46"/>
        <v>5.0881402816450389E-10</v>
      </c>
      <c r="R115" s="2">
        <f t="shared" si="46"/>
        <v>1.8573618445552897E-7</v>
      </c>
      <c r="S115" s="2">
        <f t="shared" si="46"/>
        <v>1.8573618445552897E-7</v>
      </c>
      <c r="T115" s="2">
        <f t="shared" si="46"/>
        <v>1.4164518898163444E-4</v>
      </c>
      <c r="U115" s="2">
        <f t="shared" si="46"/>
        <v>7.1023486742877191E-3</v>
      </c>
      <c r="V115" s="2">
        <f t="shared" si="50"/>
        <v>5.1275696999854027E-13</v>
      </c>
      <c r="W115" s="2">
        <f t="shared" si="51"/>
        <v>5.0878394049518655E-10</v>
      </c>
      <c r="X115" s="2">
        <f t="shared" si="52"/>
        <v>1.856871578003163E-7</v>
      </c>
      <c r="Y115" s="2">
        <f t="shared" si="47"/>
        <v>1.0760718077074902E-7</v>
      </c>
      <c r="Z115" s="2">
        <f t="shared" si="48"/>
        <v>5.2366129605968054E-5</v>
      </c>
      <c r="AA115" s="2">
        <f t="shared" si="49"/>
        <v>1.3967928193427161E-3</v>
      </c>
    </row>
    <row r="116" spans="1:27">
      <c r="A116">
        <f t="shared" si="45"/>
        <v>421.87499999999835</v>
      </c>
      <c r="B116">
        <v>7.4999999999999902</v>
      </c>
      <c r="C116">
        <f t="shared" si="44"/>
        <v>9.9999999999989875E-2</v>
      </c>
      <c r="D116">
        <f t="shared" si="31"/>
        <v>4.3276809476074629E-15</v>
      </c>
      <c r="E116">
        <f t="shared" si="32"/>
        <v>4.7458784262453861E-12</v>
      </c>
      <c r="F116">
        <f t="shared" si="33"/>
        <v>1.9146240075633563E-9</v>
      </c>
      <c r="G116">
        <f t="shared" si="34"/>
        <v>2.8415539745611068E-7</v>
      </c>
      <c r="H116">
        <f t="shared" si="35"/>
        <v>1.5514359023036301E-5</v>
      </c>
      <c r="I116">
        <f t="shared" si="36"/>
        <v>3.1161423099678245E-4</v>
      </c>
      <c r="J116" s="2">
        <f t="shared" si="37"/>
        <v>8.5008074058080501E-18</v>
      </c>
      <c r="K116" s="2">
        <f t="shared" si="38"/>
        <v>1.5367722832333277E-14</v>
      </c>
      <c r="L116" s="2">
        <f t="shared" si="39"/>
        <v>2.7674684918540116E-11</v>
      </c>
      <c r="M116" s="2">
        <f t="shared" si="40"/>
        <v>4.8740744024087318E-8</v>
      </c>
      <c r="N116" s="2">
        <f t="shared" si="41"/>
        <v>6.1554374490308095E-5</v>
      </c>
      <c r="O116" s="2">
        <f t="shared" si="42"/>
        <v>6.4761041424706393E-3</v>
      </c>
      <c r="P116" s="2">
        <f t="shared" si="46"/>
        <v>2.4343205330291914E-13</v>
      </c>
      <c r="Q116" s="2">
        <f t="shared" si="46"/>
        <v>2.6695566147630225E-10</v>
      </c>
      <c r="R116" s="2">
        <f t="shared" si="46"/>
        <v>1.076976004254385E-7</v>
      </c>
      <c r="S116" s="2">
        <f t="shared" si="46"/>
        <v>1.076976004254385E-7</v>
      </c>
      <c r="T116" s="2">
        <f t="shared" si="46"/>
        <v>9.460843318578134E-5</v>
      </c>
      <c r="U116" s="2">
        <f t="shared" si="46"/>
        <v>5.3205719651546789E-3</v>
      </c>
      <c r="V116" s="2">
        <f t="shared" si="50"/>
        <v>2.4342355249551335E-13</v>
      </c>
      <c r="W116" s="2">
        <f t="shared" si="51"/>
        <v>2.6694029375346992E-10</v>
      </c>
      <c r="X116" s="2">
        <f t="shared" si="52"/>
        <v>1.0766992574051996E-7</v>
      </c>
      <c r="Y116" s="2">
        <f t="shared" si="47"/>
        <v>5.8956856401351187E-8</v>
      </c>
      <c r="Z116" s="2">
        <f t="shared" si="48"/>
        <v>3.3054058695473245E-5</v>
      </c>
      <c r="AA116" s="2">
        <f t="shared" si="49"/>
        <v>1.1555321773159604E-3</v>
      </c>
    </row>
    <row r="117" spans="1:27">
      <c r="A117">
        <f t="shared" si="45"/>
        <v>438.97599999999829</v>
      </c>
      <c r="B117">
        <v>7.5999999999999899</v>
      </c>
      <c r="C117">
        <f t="shared" si="44"/>
        <v>9.9999999999999645E-2</v>
      </c>
      <c r="D117">
        <f t="shared" si="31"/>
        <v>1.9808803500350162E-15</v>
      </c>
      <c r="E117">
        <f t="shared" si="32"/>
        <v>2.4007617627517478E-12</v>
      </c>
      <c r="F117">
        <f t="shared" si="33"/>
        <v>1.0703982860398569E-9</v>
      </c>
      <c r="G117">
        <f t="shared" si="34"/>
        <v>1.7556876844680121E-7</v>
      </c>
      <c r="H117">
        <f t="shared" si="35"/>
        <v>1.0593869981194535E-5</v>
      </c>
      <c r="I117">
        <f t="shared" si="36"/>
        <v>2.3516220972448083E-4</v>
      </c>
      <c r="J117" s="2">
        <f t="shared" si="37"/>
        <v>3.8910175111006537E-18</v>
      </c>
      <c r="K117" s="2">
        <f t="shared" si="38"/>
        <v>7.7739541646078195E-15</v>
      </c>
      <c r="L117" s="2">
        <f t="shared" si="39"/>
        <v>1.5471933490063151E-11</v>
      </c>
      <c r="M117" s="2">
        <f t="shared" si="40"/>
        <v>3.0115044366917318E-8</v>
      </c>
      <c r="N117" s="2">
        <f t="shared" si="41"/>
        <v>4.2031967879293013E-5</v>
      </c>
      <c r="O117" s="2">
        <f t="shared" si="42"/>
        <v>4.8872445769814173E-3</v>
      </c>
      <c r="P117" s="2">
        <f t="shared" si="46"/>
        <v>1.1441564901802223E-13</v>
      </c>
      <c r="Q117" s="2">
        <f t="shared" si="46"/>
        <v>1.3866799941654059E-10</v>
      </c>
      <c r="R117" s="2">
        <f t="shared" si="46"/>
        <v>6.1826205001661974E-8</v>
      </c>
      <c r="S117" s="2">
        <f t="shared" si="46"/>
        <v>6.1826205001661974E-8</v>
      </c>
      <c r="T117" s="2">
        <f t="shared" si="46"/>
        <v>6.2562619930771785E-5</v>
      </c>
      <c r="U117" s="2">
        <f t="shared" si="46"/>
        <v>3.9461329173378652E-3</v>
      </c>
      <c r="V117" s="2">
        <f t="shared" si="50"/>
        <v>1.1441175800051112E-13</v>
      </c>
      <c r="W117" s="2">
        <f t="shared" si="51"/>
        <v>1.3866022546237598E-10</v>
      </c>
      <c r="X117" s="2">
        <f t="shared" si="52"/>
        <v>6.1810733068171906E-8</v>
      </c>
      <c r="Y117" s="2">
        <f t="shared" si="47"/>
        <v>3.1711160634744656E-8</v>
      </c>
      <c r="Z117" s="2">
        <f t="shared" si="48"/>
        <v>2.0530652051478771E-5</v>
      </c>
      <c r="AA117" s="2">
        <f t="shared" si="49"/>
        <v>9.4111165964355214E-4</v>
      </c>
    </row>
    <row r="118" spans="1:27">
      <c r="A118">
        <f t="shared" si="45"/>
        <v>456.53299999999825</v>
      </c>
      <c r="B118">
        <v>7.6999999999999904</v>
      </c>
      <c r="C118">
        <f t="shared" si="44"/>
        <v>0.10000000000000053</v>
      </c>
      <c r="D118">
        <f t="shared" si="31"/>
        <v>8.9798420850959235E-16</v>
      </c>
      <c r="E118">
        <f t="shared" si="32"/>
        <v>1.2027876748181057E-12</v>
      </c>
      <c r="F118">
        <f t="shared" si="33"/>
        <v>5.9267247340540438E-10</v>
      </c>
      <c r="G118">
        <f t="shared" si="34"/>
        <v>1.0743506795188734E-7</v>
      </c>
      <c r="H118">
        <f t="shared" si="35"/>
        <v>7.164450506843785E-6</v>
      </c>
      <c r="I118">
        <f t="shared" si="36"/>
        <v>1.7576209840483876E-4</v>
      </c>
      <c r="J118" s="2">
        <f t="shared" si="37"/>
        <v>1.763898702887794E-18</v>
      </c>
      <c r="K118" s="2">
        <f t="shared" si="38"/>
        <v>3.8947705677691825E-15</v>
      </c>
      <c r="L118" s="2">
        <f t="shared" si="39"/>
        <v>8.5667075606455109E-12</v>
      </c>
      <c r="M118" s="2">
        <f t="shared" si="40"/>
        <v>1.8428174136872303E-8</v>
      </c>
      <c r="N118" s="2">
        <f t="shared" si="41"/>
        <v>2.8425490789578984E-5</v>
      </c>
      <c r="O118" s="2">
        <f t="shared" si="42"/>
        <v>3.6527653115452914E-3</v>
      </c>
      <c r="P118" s="2">
        <f t="shared" si="46"/>
        <v>5.32414837225336E-14</v>
      </c>
      <c r="Q118" s="2">
        <f t="shared" si="46"/>
        <v>7.1313281239965313E-11</v>
      </c>
      <c r="R118" s="2">
        <f t="shared" si="46"/>
        <v>3.5139550948206339E-8</v>
      </c>
      <c r="S118" s="2">
        <f t="shared" si="46"/>
        <v>3.5139550948206339E-8</v>
      </c>
      <c r="T118" s="2">
        <f t="shared" si="46"/>
        <v>4.0959727598679859E-5</v>
      </c>
      <c r="U118" s="2">
        <f t="shared" si="46"/>
        <v>2.8976248158376619E-3</v>
      </c>
      <c r="V118" s="2">
        <f t="shared" si="50"/>
        <v>5.3239719823830714E-14</v>
      </c>
      <c r="W118" s="2">
        <f t="shared" si="51"/>
        <v>7.130938646939755E-11</v>
      </c>
      <c r="X118" s="2">
        <f t="shared" si="52"/>
        <v>3.5130984240645694E-8</v>
      </c>
      <c r="Y118" s="2">
        <f t="shared" si="47"/>
        <v>1.6711376811334036E-8</v>
      </c>
      <c r="Z118" s="2">
        <f t="shared" si="48"/>
        <v>1.2534236809100875E-5</v>
      </c>
      <c r="AA118" s="2">
        <f t="shared" si="49"/>
        <v>7.5514049570762952E-4</v>
      </c>
    </row>
    <row r="119" spans="1:27">
      <c r="A119">
        <f t="shared" si="45"/>
        <v>474.5519999999982</v>
      </c>
      <c r="B119">
        <v>7.7999999999999901</v>
      </c>
      <c r="C119">
        <f t="shared" si="44"/>
        <v>9.9999999999999645E-2</v>
      </c>
      <c r="D119">
        <f t="shared" si="31"/>
        <v>4.0316490560430998E-16</v>
      </c>
      <c r="E119">
        <f t="shared" si="32"/>
        <v>5.9680498057068417E-13</v>
      </c>
      <c r="F119">
        <f t="shared" si="33"/>
        <v>3.2500322824204214E-10</v>
      </c>
      <c r="G119">
        <f t="shared" si="34"/>
        <v>6.5110109977519316E-8</v>
      </c>
      <c r="H119">
        <f t="shared" si="35"/>
        <v>4.7986016731011151E-6</v>
      </c>
      <c r="I119">
        <f t="shared" si="36"/>
        <v>1.3010275448685412E-4</v>
      </c>
      <c r="J119" s="2">
        <f t="shared" si="37"/>
        <v>7.9193158109720344E-19</v>
      </c>
      <c r="K119" s="2">
        <f t="shared" si="38"/>
        <v>1.9325260157627364E-15</v>
      </c>
      <c r="L119" s="2">
        <f t="shared" si="39"/>
        <v>4.697717099324142E-12</v>
      </c>
      <c r="M119" s="2">
        <f t="shared" si="40"/>
        <v>1.1168238337913709E-8</v>
      </c>
      <c r="N119" s="2">
        <f t="shared" si="41"/>
        <v>1.9038809400846097E-5</v>
      </c>
      <c r="O119" s="2">
        <f t="shared" si="42"/>
        <v>2.7038527238759397E-3</v>
      </c>
      <c r="P119" s="2">
        <f t="shared" si="46"/>
        <v>2.4528552856966157E-14</v>
      </c>
      <c r="Q119" s="2">
        <f t="shared" si="46"/>
        <v>3.6309615017920331E-11</v>
      </c>
      <c r="R119" s="2">
        <f t="shared" si="46"/>
        <v>1.9773196406245793E-8</v>
      </c>
      <c r="S119" s="2">
        <f t="shared" si="46"/>
        <v>1.9773196406245793E-8</v>
      </c>
      <c r="T119" s="2">
        <f t="shared" si="46"/>
        <v>2.6549493930909624E-5</v>
      </c>
      <c r="U119" s="2">
        <f t="shared" si="46"/>
        <v>2.106539710484738E-3</v>
      </c>
      <c r="V119" s="2">
        <f t="shared" si="50"/>
        <v>2.4527760925385061E-14</v>
      </c>
      <c r="W119" s="2">
        <f t="shared" si="51"/>
        <v>3.6307682491904569E-11</v>
      </c>
      <c r="X119" s="2">
        <f t="shared" si="52"/>
        <v>1.9768498689146468E-8</v>
      </c>
      <c r="Y119" s="2">
        <f t="shared" si="47"/>
        <v>8.6049580683320849E-9</v>
      </c>
      <c r="Z119" s="2">
        <f t="shared" si="48"/>
        <v>7.510684530063527E-6</v>
      </c>
      <c r="AA119" s="2">
        <f t="shared" si="49"/>
        <v>5.973130133912017E-4</v>
      </c>
    </row>
    <row r="120" spans="1:27">
      <c r="A120">
        <f t="shared" si="45"/>
        <v>493.03899999999811</v>
      </c>
      <c r="B120">
        <v>7.8999999999999897</v>
      </c>
      <c r="C120">
        <f t="shared" si="44"/>
        <v>9.9999999999999645E-2</v>
      </c>
      <c r="D120">
        <f t="shared" si="31"/>
        <v>1.7926544166564266E-16</v>
      </c>
      <c r="E120">
        <f t="shared" si="32"/>
        <v>2.9327547140133197E-13</v>
      </c>
      <c r="F120">
        <f t="shared" si="33"/>
        <v>1.7650638719248519E-10</v>
      </c>
      <c r="G120">
        <f t="shared" si="34"/>
        <v>3.9079646625436445E-8</v>
      </c>
      <c r="H120">
        <f t="shared" si="35"/>
        <v>3.1830711647617559E-6</v>
      </c>
      <c r="I120">
        <f t="shared" si="36"/>
        <v>9.5377862838904795E-5</v>
      </c>
      <c r="J120" s="2">
        <f t="shared" si="37"/>
        <v>3.5212877579601315E-19</v>
      </c>
      <c r="K120" s="2">
        <f t="shared" si="38"/>
        <v>9.496611065916337E-16</v>
      </c>
      <c r="L120" s="2">
        <f t="shared" si="39"/>
        <v>2.5512887294662383E-12</v>
      </c>
      <c r="M120" s="2">
        <f t="shared" si="40"/>
        <v>6.7032724691298103E-9</v>
      </c>
      <c r="N120" s="2">
        <f t="shared" si="41"/>
        <v>1.2629071830432646E-5</v>
      </c>
      <c r="O120" s="2">
        <f t="shared" si="42"/>
        <v>1.982184737376149E-3</v>
      </c>
      <c r="P120" s="2">
        <f t="shared" si="46"/>
        <v>1.1187956214352731E-14</v>
      </c>
      <c r="Q120" s="2">
        <f t="shared" si="46"/>
        <v>1.8303322170157081E-11</v>
      </c>
      <c r="R120" s="2">
        <f t="shared" si="46"/>
        <v>1.1015763624682973E-8</v>
      </c>
      <c r="S120" s="2">
        <f t="shared" si="46"/>
        <v>1.1015763624682973E-8</v>
      </c>
      <c r="T120" s="2">
        <f t="shared" si="46"/>
        <v>1.7037759751245609E-5</v>
      </c>
      <c r="U120" s="2">
        <f t="shared" si="46"/>
        <v>1.5161920101096718E-3</v>
      </c>
      <c r="V120" s="2">
        <f t="shared" si="50"/>
        <v>1.1187604085576934E-14</v>
      </c>
      <c r="W120" s="2">
        <f t="shared" si="51"/>
        <v>1.830237250905049E-11</v>
      </c>
      <c r="X120" s="2">
        <f t="shared" si="52"/>
        <v>1.1013212335953507E-8</v>
      </c>
      <c r="Y120" s="2">
        <f t="shared" si="47"/>
        <v>4.3124911555531631E-9</v>
      </c>
      <c r="Z120" s="2">
        <f t="shared" si="48"/>
        <v>4.4086879208129628E-6</v>
      </c>
      <c r="AA120" s="2">
        <f t="shared" si="49"/>
        <v>4.6599272726647722E-4</v>
      </c>
    </row>
    <row r="121" spans="1:27">
      <c r="A121">
        <f t="shared" si="45"/>
        <v>511.99999999999812</v>
      </c>
      <c r="B121">
        <v>7.9999999999999902</v>
      </c>
      <c r="C121">
        <f t="shared" si="44"/>
        <v>0.10000000000000053</v>
      </c>
      <c r="D121">
        <f t="shared" si="31"/>
        <v>7.8941735680270309E-17</v>
      </c>
      <c r="E121">
        <f t="shared" si="32"/>
        <v>1.4273000638070677E-13</v>
      </c>
      <c r="F121">
        <f t="shared" si="33"/>
        <v>9.4935669528494467E-11</v>
      </c>
      <c r="G121">
        <f t="shared" si="34"/>
        <v>2.3229992417724616E-8</v>
      </c>
      <c r="H121">
        <f t="shared" si="35"/>
        <v>2.0910972775764207E-6</v>
      </c>
      <c r="I121">
        <f t="shared" si="36"/>
        <v>6.9247631436533563E-5</v>
      </c>
      <c r="J121" s="2">
        <f t="shared" si="37"/>
        <v>1.5506422479438564E-19</v>
      </c>
      <c r="K121" s="2">
        <f t="shared" si="38"/>
        <v>4.6217685766787702E-16</v>
      </c>
      <c r="L121" s="2">
        <f t="shared" si="39"/>
        <v>1.3722353482213894E-12</v>
      </c>
      <c r="M121" s="2">
        <f t="shared" si="40"/>
        <v>3.9846053400716643E-9</v>
      </c>
      <c r="N121" s="2">
        <f t="shared" si="41"/>
        <v>8.2965841339935555E-6</v>
      </c>
      <c r="O121" s="2">
        <f t="shared" si="42"/>
        <v>1.4391347640571831E-3</v>
      </c>
      <c r="P121" s="2">
        <f t="shared" si="46"/>
        <v>5.0522710835372872E-15</v>
      </c>
      <c r="Q121" s="2">
        <f t="shared" si="46"/>
        <v>9.1347204083652108E-12</v>
      </c>
      <c r="R121" s="2">
        <f t="shared" si="46"/>
        <v>6.075882849823631E-9</v>
      </c>
      <c r="S121" s="2">
        <f t="shared" si="46"/>
        <v>6.075882849823631E-9</v>
      </c>
      <c r="T121" s="2">
        <f t="shared" si="46"/>
        <v>1.0824947229440714E-5</v>
      </c>
      <c r="U121" s="2">
        <f t="shared" si="46"/>
        <v>1.0804279538638658E-3</v>
      </c>
      <c r="V121" s="2">
        <f t="shared" si="50"/>
        <v>5.0521160193124924E-15</v>
      </c>
      <c r="W121" s="2">
        <f t="shared" si="51"/>
        <v>9.1342582315075431E-12</v>
      </c>
      <c r="X121" s="2">
        <f t="shared" si="52"/>
        <v>6.0745106144754094E-9</v>
      </c>
      <c r="Y121" s="2">
        <f t="shared" si="47"/>
        <v>2.0912775097519667E-9</v>
      </c>
      <c r="Z121" s="2">
        <f t="shared" si="48"/>
        <v>2.5283630954471587E-6</v>
      </c>
      <c r="AA121" s="2">
        <f t="shared" si="49"/>
        <v>3.5870681019331725E-4</v>
      </c>
    </row>
    <row r="122" spans="1:27">
      <c r="A122">
        <f t="shared" si="45"/>
        <v>551.36799999999994</v>
      </c>
      <c r="B122">
        <v>8.1999999999999993</v>
      </c>
      <c r="C122">
        <f t="shared" si="44"/>
        <v>0.20000000000000906</v>
      </c>
      <c r="D122">
        <f t="shared" si="31"/>
        <v>1.4869688799073736E-17</v>
      </c>
      <c r="E122">
        <f t="shared" si="32"/>
        <v>3.2837447399422296E-14</v>
      </c>
      <c r="F122">
        <f t="shared" si="33"/>
        <v>2.6677333550923443E-11</v>
      </c>
      <c r="G122">
        <f t="shared" si="34"/>
        <v>7.9729853430958402E-9</v>
      </c>
      <c r="H122">
        <f t="shared" si="35"/>
        <v>8.7660719447561064E-7</v>
      </c>
      <c r="I122">
        <f t="shared" si="36"/>
        <v>3.5456397999179784E-5</v>
      </c>
      <c r="J122" s="2">
        <f t="shared" si="37"/>
        <v>2.9208336334292172E-20</v>
      </c>
      <c r="K122" s="2">
        <f t="shared" si="38"/>
        <v>1.0633158813443923E-16</v>
      </c>
      <c r="L122" s="2">
        <f t="shared" si="39"/>
        <v>3.8560406511782173E-13</v>
      </c>
      <c r="M122" s="2">
        <f t="shared" si="40"/>
        <v>1.3675940742095428E-9</v>
      </c>
      <c r="N122" s="2">
        <f t="shared" si="41"/>
        <v>3.4780043087522804E-6</v>
      </c>
      <c r="O122" s="2">
        <f t="shared" si="42"/>
        <v>7.3687047355018521E-4</v>
      </c>
      <c r="P122" s="2">
        <f t="shared" si="46"/>
        <v>9.9983787484971794E-16</v>
      </c>
      <c r="Q122" s="2">
        <f t="shared" si="46"/>
        <v>2.207989963137155E-12</v>
      </c>
      <c r="R122" s="2">
        <f t="shared" si="46"/>
        <v>1.7937839079640922E-9</v>
      </c>
      <c r="S122" s="2">
        <f t="shared" si="46"/>
        <v>1.7937839079640922E-9</v>
      </c>
      <c r="T122" s="2">
        <f t="shared" si="46"/>
        <v>4.2405632884640728E-6</v>
      </c>
      <c r="U122" s="2">
        <f t="shared" si="46"/>
        <v>5.3241489210123201E-4</v>
      </c>
      <c r="V122" s="2">
        <f t="shared" si="50"/>
        <v>9.9980866651338371E-16</v>
      </c>
      <c r="W122" s="2">
        <f t="shared" si="51"/>
        <v>2.2078836315490205E-12</v>
      </c>
      <c r="X122" s="2">
        <f t="shared" si="52"/>
        <v>1.7933983038989745E-9</v>
      </c>
      <c r="Y122" s="2">
        <f t="shared" si="47"/>
        <v>4.2618983375454945E-10</v>
      </c>
      <c r="Z122" s="2">
        <f t="shared" si="48"/>
        <v>7.6255897971179235E-7</v>
      </c>
      <c r="AA122" s="2">
        <f t="shared" si="49"/>
        <v>2.044555814489532E-4</v>
      </c>
    </row>
    <row r="123" spans="1:27">
      <c r="A123">
        <f t="shared" si="45"/>
        <v>592.70400000000006</v>
      </c>
      <c r="B123">
        <v>8.4</v>
      </c>
      <c r="C123">
        <f t="shared" si="44"/>
        <v>0.20000000000000107</v>
      </c>
      <c r="D123">
        <f t="shared" si="31"/>
        <v>2.6942765559920119E-18</v>
      </c>
      <c r="E123">
        <f t="shared" si="32"/>
        <v>7.2672245419453844E-15</v>
      </c>
      <c r="F123">
        <f t="shared" si="33"/>
        <v>7.2110831655967104E-12</v>
      </c>
      <c r="G123">
        <f t="shared" si="34"/>
        <v>2.6323155393357279E-9</v>
      </c>
      <c r="H123">
        <f t="shared" si="35"/>
        <v>3.5349307383862721E-7</v>
      </c>
      <c r="I123">
        <f t="shared" si="36"/>
        <v>1.7463423589470204E-5</v>
      </c>
      <c r="J123" s="2">
        <f t="shared" si="37"/>
        <v>5.2923324010597417E-21</v>
      </c>
      <c r="K123" s="2">
        <f t="shared" si="38"/>
        <v>2.3532143576063103E-17</v>
      </c>
      <c r="L123" s="2">
        <f t="shared" si="39"/>
        <v>1.0423166832805634E-13</v>
      </c>
      <c r="M123" s="2">
        <f t="shared" si="40"/>
        <v>4.5151708903649053E-10</v>
      </c>
      <c r="N123" s="2">
        <f t="shared" si="41"/>
        <v>1.4025100885240793E-6</v>
      </c>
      <c r="O123" s="2">
        <f t="shared" si="42"/>
        <v>3.6293255762974197E-4</v>
      </c>
      <c r="P123" s="2">
        <f t="shared" si="46"/>
        <v>1.9010815379079637E-16</v>
      </c>
      <c r="Q123" s="2">
        <f t="shared" si="46"/>
        <v>5.1277536367966629E-13</v>
      </c>
      <c r="R123" s="2">
        <f t="shared" si="46"/>
        <v>5.0881402816450389E-10</v>
      </c>
      <c r="S123" s="2">
        <f t="shared" si="46"/>
        <v>5.0881402816450389E-10</v>
      </c>
      <c r="T123" s="2">
        <f t="shared" si="46"/>
        <v>1.5960611677441025E-6</v>
      </c>
      <c r="U123" s="2">
        <f t="shared" si="46"/>
        <v>2.5207675395716607E-4</v>
      </c>
      <c r="V123" s="2">
        <f t="shared" si="50"/>
        <v>1.9010286145839531E-16</v>
      </c>
      <c r="W123" s="2">
        <f t="shared" si="51"/>
        <v>5.1275183153609025E-13</v>
      </c>
      <c r="X123" s="2">
        <f t="shared" si="52"/>
        <v>5.0870979649617587E-10</v>
      </c>
      <c r="Y123" s="2">
        <f t="shared" si="47"/>
        <v>5.7296939128013356E-11</v>
      </c>
      <c r="Z123" s="2">
        <f t="shared" si="48"/>
        <v>1.9355107922002319E-7</v>
      </c>
      <c r="AA123" s="2">
        <f t="shared" si="49"/>
        <v>1.108558036725759E-4</v>
      </c>
    </row>
    <row r="124" spans="1:27">
      <c r="A124">
        <f t="shared" si="45"/>
        <v>636.05600000000425</v>
      </c>
      <c r="B124">
        <v>8.6000000000000192</v>
      </c>
      <c r="C124">
        <f t="shared" si="44"/>
        <v>0.20000000000001883</v>
      </c>
      <c r="D124">
        <f t="shared" si="31"/>
        <v>4.6957311365137905E-19</v>
      </c>
      <c r="E124">
        <f t="shared" si="32"/>
        <v>1.5469936319361347E-15</v>
      </c>
      <c r="F124">
        <f t="shared" si="33"/>
        <v>1.8749053463563186E-12</v>
      </c>
      <c r="G124">
        <f t="shared" si="34"/>
        <v>8.3594111684223195E-10</v>
      </c>
      <c r="H124">
        <f t="shared" si="35"/>
        <v>1.3711265637487554E-7</v>
      </c>
      <c r="I124">
        <f t="shared" si="36"/>
        <v>8.2734171188984223E-6</v>
      </c>
      <c r="J124" s="2">
        <f t="shared" si="37"/>
        <v>9.2237636055467719E-22</v>
      </c>
      <c r="K124" s="2">
        <f t="shared" si="38"/>
        <v>5.0093506878530174E-18</v>
      </c>
      <c r="L124" s="2">
        <f t="shared" si="39"/>
        <v>2.7100576670681097E-14</v>
      </c>
      <c r="M124" s="2">
        <f t="shared" si="40"/>
        <v>1.4338771094964012E-10</v>
      </c>
      <c r="N124" s="2">
        <f t="shared" si="41"/>
        <v>5.4400467240239593E-7</v>
      </c>
      <c r="O124" s="2">
        <f t="shared" si="42"/>
        <v>1.7194179708897444E-4</v>
      </c>
      <c r="P124" s="2">
        <f t="shared" si="46"/>
        <v>3.4729627485656153E-17</v>
      </c>
      <c r="Q124" s="2">
        <f t="shared" si="46"/>
        <v>1.1441564901799704E-13</v>
      </c>
      <c r="R124" s="2">
        <f t="shared" si="46"/>
        <v>1.3866799941651396E-10</v>
      </c>
      <c r="S124" s="2">
        <f t="shared" si="46"/>
        <v>1.3866799941651396E-10</v>
      </c>
      <c r="T124" s="2">
        <f t="shared" si="46"/>
        <v>5.7716997974541705E-7</v>
      </c>
      <c r="U124" s="2">
        <f t="shared" si="46"/>
        <v>1.1466836537281819E-4</v>
      </c>
      <c r="V124" s="2">
        <f t="shared" si="50"/>
        <v>3.4728705109295598E-17</v>
      </c>
      <c r="W124" s="2">
        <f t="shared" si="51"/>
        <v>1.1441063966730918E-13</v>
      </c>
      <c r="X124" s="2">
        <f t="shared" si="52"/>
        <v>1.3864089883984329E-10</v>
      </c>
      <c r="Y124" s="2">
        <f t="shared" si="47"/>
        <v>4.7197115331261561E-12</v>
      </c>
      <c r="Z124" s="2">
        <f t="shared" si="48"/>
        <v>3.3165307343021128E-8</v>
      </c>
      <c r="AA124" s="2">
        <f t="shared" si="49"/>
        <v>5.7273431716156251E-5</v>
      </c>
    </row>
    <row r="125" spans="1:27">
      <c r="A125">
        <f t="shared" si="45"/>
        <v>681.47200000000669</v>
      </c>
      <c r="B125">
        <v>8.8000000000000291</v>
      </c>
      <c r="C125">
        <f t="shared" si="44"/>
        <v>0.20000000000000995</v>
      </c>
      <c r="D125">
        <f t="shared" si="31"/>
        <v>7.8715884937511131E-20</v>
      </c>
      <c r="E125">
        <f t="shared" si="32"/>
        <v>3.1674267635535371E-16</v>
      </c>
      <c r="F125">
        <f t="shared" si="33"/>
        <v>4.6887416087177875E-13</v>
      </c>
      <c r="G125">
        <f t="shared" si="34"/>
        <v>2.5533569739464411E-10</v>
      </c>
      <c r="H125">
        <f t="shared" si="35"/>
        <v>5.115313908873313E-8</v>
      </c>
      <c r="I125">
        <f t="shared" si="36"/>
        <v>3.7699757979264712E-6</v>
      </c>
      <c r="J125" s="2">
        <f t="shared" si="37"/>
        <v>1.5462058911747282E-22</v>
      </c>
      <c r="K125" s="2">
        <f t="shared" si="38"/>
        <v>1.0256507272672472E-18</v>
      </c>
      <c r="L125" s="2">
        <f t="shared" si="39"/>
        <v>6.7772808746325014E-15</v>
      </c>
      <c r="M125" s="2">
        <f t="shared" si="40"/>
        <v>4.379734461614935E-11</v>
      </c>
      <c r="N125" s="2">
        <f t="shared" si="41"/>
        <v>2.0295388775955162E-7</v>
      </c>
      <c r="O125" s="2">
        <f t="shared" si="42"/>
        <v>7.8349296833679481E-5</v>
      </c>
      <c r="P125" s="2">
        <f t="shared" si="46"/>
        <v>6.095758129560902E-18</v>
      </c>
      <c r="Q125" s="2">
        <f t="shared" si="46"/>
        <v>2.4528552856958751E-14</v>
      </c>
      <c r="R125" s="2">
        <f t="shared" si="46"/>
        <v>3.6309615017910786E-11</v>
      </c>
      <c r="S125" s="2">
        <f t="shared" si="46"/>
        <v>3.6309615017910786E-11</v>
      </c>
      <c r="T125" s="2">
        <f t="shared" si="46"/>
        <v>2.0053314160573245E-7</v>
      </c>
      <c r="U125" s="2">
        <f t="shared" si="46"/>
        <v>5.0116723032346146E-5</v>
      </c>
      <c r="V125" s="2">
        <f t="shared" si="50"/>
        <v>6.0956035089717844E-18</v>
      </c>
      <c r="W125" s="2">
        <f t="shared" si="51"/>
        <v>2.4527527206231485E-14</v>
      </c>
      <c r="X125" s="2">
        <f t="shared" si="52"/>
        <v>3.6302837737036152E-11</v>
      </c>
      <c r="Y125" s="2">
        <f t="shared" si="47"/>
        <v>7.4877295982385635E-12</v>
      </c>
      <c r="Z125" s="2">
        <f t="shared" si="48"/>
        <v>2.4207461538191689E-9</v>
      </c>
      <c r="AA125" s="2">
        <f t="shared" si="49"/>
        <v>2.8232573801333335E-5</v>
      </c>
    </row>
    <row r="126" spans="1:27">
      <c r="A126">
        <f t="shared" si="45"/>
        <v>729.00000000001</v>
      </c>
      <c r="B126">
        <v>9.0000000000000409</v>
      </c>
      <c r="C126">
        <f t="shared" si="44"/>
        <v>0.20000000000001172</v>
      </c>
      <c r="D126">
        <f t="shared" si="31"/>
        <v>1.2691078483537065E-20</v>
      </c>
      <c r="E126">
        <f t="shared" si="32"/>
        <v>6.2373717080681429E-17</v>
      </c>
      <c r="F126">
        <f t="shared" si="33"/>
        <v>1.1277432602915943E-13</v>
      </c>
      <c r="G126">
        <f t="shared" si="34"/>
        <v>7.5010899380515312E-11</v>
      </c>
      <c r="H126">
        <f t="shared" si="35"/>
        <v>1.8354561910296058E-8</v>
      </c>
      <c r="I126">
        <f t="shared" si="36"/>
        <v>1.6522250094427437E-6</v>
      </c>
      <c r="J126" s="2">
        <f t="shared" si="37"/>
        <v>2.4928920423347392E-23</v>
      </c>
      <c r="K126" s="2">
        <f t="shared" si="38"/>
        <v>2.0197356738373446E-19</v>
      </c>
      <c r="L126" s="2">
        <f t="shared" si="39"/>
        <v>1.630081899855436E-15</v>
      </c>
      <c r="M126" s="2">
        <f t="shared" si="40"/>
        <v>1.2866505716425707E-11</v>
      </c>
      <c r="N126" s="2">
        <f t="shared" si="41"/>
        <v>7.2823090902713649E-8</v>
      </c>
      <c r="O126" s="2">
        <f t="shared" si="42"/>
        <v>3.4337267568682461E-5</v>
      </c>
      <c r="P126" s="2">
        <f t="shared" si="46"/>
        <v>1.0279773571665117E-18</v>
      </c>
      <c r="Q126" s="2">
        <f t="shared" si="46"/>
        <v>5.0522710835352416E-15</v>
      </c>
      <c r="R126" s="2">
        <f t="shared" si="46"/>
        <v>9.1347204083619974E-12</v>
      </c>
      <c r="S126" s="2">
        <f t="shared" si="46"/>
        <v>9.1347204083619974E-12</v>
      </c>
      <c r="T126" s="2">
        <f t="shared" si="46"/>
        <v>6.6941709975355601E-8</v>
      </c>
      <c r="U126" s="2">
        <f t="shared" si="46"/>
        <v>2.1045048525496659E-5</v>
      </c>
      <c r="V126" s="2">
        <f t="shared" si="50"/>
        <v>1.0279524282460883E-18</v>
      </c>
      <c r="W126" s="2">
        <f t="shared" si="51"/>
        <v>5.0520691099678581E-15</v>
      </c>
      <c r="X126" s="2">
        <f t="shared" si="52"/>
        <v>9.1330903264621415E-12</v>
      </c>
      <c r="Y126" s="2">
        <f t="shared" si="47"/>
        <v>3.7317853080637099E-12</v>
      </c>
      <c r="Z126" s="2">
        <f t="shared" si="48"/>
        <v>5.881380927358048E-9</v>
      </c>
      <c r="AA126" s="2">
        <f t="shared" si="49"/>
        <v>1.3292219043185802E-5</v>
      </c>
    </row>
    <row r="127" spans="1:27">
      <c r="A127">
        <f t="shared" si="45"/>
        <v>778.68800000001022</v>
      </c>
      <c r="B127">
        <v>9.2000000000000401</v>
      </c>
      <c r="C127">
        <f t="shared" si="44"/>
        <v>0.19999999999999929</v>
      </c>
      <c r="D127">
        <f t="shared" si="31"/>
        <v>1.9678497547014265E-21</v>
      </c>
      <c r="E127">
        <f t="shared" si="32"/>
        <v>1.181282933423175E-17</v>
      </c>
      <c r="F127">
        <f t="shared" si="33"/>
        <v>2.6086837938758087E-14</v>
      </c>
      <c r="G127">
        <f t="shared" si="34"/>
        <v>2.1193099101649623E-11</v>
      </c>
      <c r="H127">
        <f t="shared" si="35"/>
        <v>6.3339264469476047E-9</v>
      </c>
      <c r="I127">
        <f t="shared" si="36"/>
        <v>6.9639730336164207E-7</v>
      </c>
      <c r="J127" s="2">
        <f t="shared" si="37"/>
        <v>3.8654216821440146E-24</v>
      </c>
      <c r="K127" s="2">
        <f t="shared" si="38"/>
        <v>3.8251356391728869E-20</v>
      </c>
      <c r="L127" s="2">
        <f t="shared" si="39"/>
        <v>3.7706882271623185E-16</v>
      </c>
      <c r="M127" s="2">
        <f t="shared" si="40"/>
        <v>3.6352201212372418E-12</v>
      </c>
      <c r="N127" s="2">
        <f t="shared" si="41"/>
        <v>2.5130324748226446E-8</v>
      </c>
      <c r="O127" s="2">
        <f t="shared" si="42"/>
        <v>1.4472835360180582E-5</v>
      </c>
      <c r="P127" s="2">
        <f t="shared" si="46"/>
        <v>1.6655880323793018E-19</v>
      </c>
      <c r="Q127" s="2">
        <f t="shared" si="46"/>
        <v>9.9983787484938405E-16</v>
      </c>
      <c r="R127" s="2">
        <f t="shared" si="46"/>
        <v>2.2079899631365039E-12</v>
      </c>
      <c r="S127" s="2">
        <f t="shared" si="46"/>
        <v>2.2079899631365039E-12</v>
      </c>
      <c r="T127" s="2">
        <f t="shared" si="46"/>
        <v>2.1470179080666422E-8</v>
      </c>
      <c r="U127" s="2">
        <f t="shared" si="46"/>
        <v>8.4907375605032745E-6</v>
      </c>
      <c r="V127" s="2">
        <f t="shared" si="50"/>
        <v>1.6655493781624804E-19</v>
      </c>
      <c r="W127" s="2">
        <f t="shared" si="51"/>
        <v>9.9979962349299234E-16</v>
      </c>
      <c r="X127" s="2">
        <f t="shared" si="52"/>
        <v>2.2076128943137878E-12</v>
      </c>
      <c r="Y127" s="2">
        <f t="shared" si="47"/>
        <v>1.4272301581007379E-12</v>
      </c>
      <c r="Z127" s="2">
        <f t="shared" si="48"/>
        <v>3.660145667560024E-9</v>
      </c>
      <c r="AA127" s="2">
        <f t="shared" si="49"/>
        <v>5.9820977996773071E-6</v>
      </c>
    </row>
    <row r="128" spans="1:27">
      <c r="A128">
        <f t="shared" si="45"/>
        <v>830.58400000001325</v>
      </c>
      <c r="B128">
        <v>9.4000000000000501</v>
      </c>
      <c r="C128">
        <f t="shared" si="44"/>
        <v>0.20000000000000995</v>
      </c>
      <c r="D128">
        <f t="shared" si="31"/>
        <v>2.9344326630818762E-22</v>
      </c>
      <c r="E128">
        <f t="shared" si="32"/>
        <v>2.1515182638152409E-18</v>
      </c>
      <c r="F128">
        <f t="shared" si="33"/>
        <v>5.8032521919360731E-15</v>
      </c>
      <c r="G128">
        <f t="shared" si="34"/>
        <v>5.7584204183379082E-12</v>
      </c>
      <c r="H128">
        <f t="shared" si="35"/>
        <v>2.1020392084141826E-9</v>
      </c>
      <c r="I128">
        <f t="shared" si="36"/>
        <v>2.8228238218705094E-7</v>
      </c>
      <c r="J128" s="2">
        <f t="shared" si="37"/>
        <v>5.7640679190923716E-25</v>
      </c>
      <c r="K128" s="2">
        <f t="shared" si="38"/>
        <v>6.9668738592559045E-21</v>
      </c>
      <c r="L128" s="2">
        <f t="shared" si="39"/>
        <v>8.3882357726752596E-17</v>
      </c>
      <c r="M128" s="2">
        <f t="shared" si="40"/>
        <v>9.8773311401426665E-13</v>
      </c>
      <c r="N128" s="2">
        <f t="shared" si="41"/>
        <v>8.3399970592349128E-9</v>
      </c>
      <c r="O128" s="2">
        <f t="shared" si="42"/>
        <v>5.8665167466209743E-6</v>
      </c>
      <c r="P128" s="2">
        <f t="shared" si="46"/>
        <v>2.5928647010991734E-20</v>
      </c>
      <c r="Q128" s="2">
        <f t="shared" si="46"/>
        <v>1.9010815379071672E-16</v>
      </c>
      <c r="R128" s="2">
        <f t="shared" si="46"/>
        <v>5.1277536367947687E-13</v>
      </c>
      <c r="S128" s="2">
        <f t="shared" si="46"/>
        <v>5.1277536367947687E-13</v>
      </c>
      <c r="T128" s="2">
        <f t="shared" si="46"/>
        <v>6.6161105382789847E-9</v>
      </c>
      <c r="U128" s="2">
        <f t="shared" si="46"/>
        <v>3.291312538661972E-6</v>
      </c>
      <c r="V128" s="2">
        <f t="shared" si="50"/>
        <v>2.5928070604199823E-20</v>
      </c>
      <c r="W128" s="2">
        <f t="shared" si="51"/>
        <v>1.9010118691685746E-16</v>
      </c>
      <c r="X128" s="2">
        <f t="shared" si="52"/>
        <v>5.126914813217501E-13</v>
      </c>
      <c r="Y128" s="2">
        <f t="shared" si="47"/>
        <v>4.7495775033478978E-13</v>
      </c>
      <c r="Z128" s="2">
        <f t="shared" si="48"/>
        <v>1.7238865209559281E-9</v>
      </c>
      <c r="AA128" s="2">
        <f t="shared" si="49"/>
        <v>2.5752042079590023E-6</v>
      </c>
    </row>
    <row r="129" spans="1:27">
      <c r="A129">
        <f t="shared" si="45"/>
        <v>884.73600000001659</v>
      </c>
      <c r="B129">
        <v>9.60000000000006</v>
      </c>
      <c r="C129">
        <f t="shared" si="44"/>
        <v>0.20000000000000995</v>
      </c>
      <c r="D129">
        <f t="shared" si="31"/>
        <v>4.2080207592715722E-23</v>
      </c>
      <c r="E129">
        <f t="shared" si="32"/>
        <v>3.7684057601609842E-19</v>
      </c>
      <c r="F129">
        <f t="shared" si="33"/>
        <v>1.2414892471566823E-15</v>
      </c>
      <c r="G129">
        <f t="shared" si="34"/>
        <v>1.5046440908905686E-12</v>
      </c>
      <c r="H129">
        <f t="shared" si="35"/>
        <v>6.7085725913234523E-10</v>
      </c>
      <c r="I129">
        <f t="shared" si="36"/>
        <v>1.1003528716887829E-7</v>
      </c>
      <c r="J129" s="2">
        <f t="shared" si="37"/>
        <v>8.2657604539877033E-26</v>
      </c>
      <c r="K129" s="2">
        <f t="shared" si="38"/>
        <v>1.2202549252349487E-21</v>
      </c>
      <c r="L129" s="2">
        <f t="shared" si="39"/>
        <v>1.7944945644206247E-17</v>
      </c>
      <c r="M129" s="2">
        <f t="shared" si="40"/>
        <v>2.5808931710607448E-13</v>
      </c>
      <c r="N129" s="2">
        <f t="shared" si="41"/>
        <v>2.6616761218983563E-9</v>
      </c>
      <c r="O129" s="2">
        <f t="shared" si="42"/>
        <v>2.2868017830022566E-6</v>
      </c>
      <c r="P129" s="2">
        <f t="shared" si="46"/>
        <v>3.8781119317447293E-21</v>
      </c>
      <c r="Q129" s="2">
        <f t="shared" si="46"/>
        <v>3.4729627485644061E-17</v>
      </c>
      <c r="R129" s="2">
        <f t="shared" si="46"/>
        <v>1.1441564901796127E-13</v>
      </c>
      <c r="S129" s="2">
        <f t="shared" si="46"/>
        <v>1.1441564901796127E-13</v>
      </c>
      <c r="T129" s="2">
        <f t="shared" si="46"/>
        <v>1.9588359187094943E-9</v>
      </c>
      <c r="U129" s="2">
        <f t="shared" si="46"/>
        <v>1.2258040495994104E-6</v>
      </c>
      <c r="V129" s="2">
        <f t="shared" si="50"/>
        <v>3.8780292741401894E-21</v>
      </c>
      <c r="W129" s="2">
        <f t="shared" si="51"/>
        <v>3.4728407230718826E-17</v>
      </c>
      <c r="X129" s="2">
        <f t="shared" si="52"/>
        <v>1.1439770407231707E-13</v>
      </c>
      <c r="Y129" s="2">
        <f t="shared" si="47"/>
        <v>1.4367366808811322E-13</v>
      </c>
      <c r="Z129" s="2">
        <f t="shared" si="48"/>
        <v>7.02840203188862E-10</v>
      </c>
      <c r="AA129" s="2">
        <f t="shared" si="49"/>
        <v>1.0609977334028461E-6</v>
      </c>
    </row>
    <row r="130" spans="1:27">
      <c r="A130">
        <f t="shared" si="45"/>
        <v>941.19200000002013</v>
      </c>
      <c r="B130">
        <v>9.80000000000007</v>
      </c>
      <c r="C130">
        <f t="shared" si="44"/>
        <v>0.20000000000000995</v>
      </c>
      <c r="D130">
        <f t="shared" si="31"/>
        <v>5.8027905276102134E-24</v>
      </c>
      <c r="E130">
        <f t="shared" si="32"/>
        <v>6.3471034251963832E-20</v>
      </c>
      <c r="F130">
        <f t="shared" si="33"/>
        <v>2.5539934253384582E-16</v>
      </c>
      <c r="G130">
        <f t="shared" si="34"/>
        <v>3.7806762825801827E-13</v>
      </c>
      <c r="H130">
        <f t="shared" si="35"/>
        <v>2.0588501047726347E-10</v>
      </c>
      <c r="I130">
        <f t="shared" si="36"/>
        <v>4.1246346220644409E-8</v>
      </c>
      <c r="J130" s="2">
        <f t="shared" si="37"/>
        <v>1.1398345970659569E-26</v>
      </c>
      <c r="K130" s="2">
        <f t="shared" si="38"/>
        <v>2.0552681182720181E-22</v>
      </c>
      <c r="L130" s="2">
        <f t="shared" si="39"/>
        <v>3.6916367417860219E-18</v>
      </c>
      <c r="M130" s="2">
        <f t="shared" si="40"/>
        <v>6.4849366430085372E-14</v>
      </c>
      <c r="N130" s="2">
        <f t="shared" si="41"/>
        <v>8.168641075045996E-10</v>
      </c>
      <c r="O130" s="2">
        <f t="shared" si="42"/>
        <v>8.5719972661983953E-7</v>
      </c>
      <c r="P130" s="2">
        <f t="shared" si="46"/>
        <v>5.5730000227169287E-22</v>
      </c>
      <c r="Q130" s="2">
        <f t="shared" si="46"/>
        <v>6.0957581295586933E-18</v>
      </c>
      <c r="R130" s="2">
        <f t="shared" si="46"/>
        <v>2.4528552856950904E-14</v>
      </c>
      <c r="S130" s="2">
        <f t="shared" si="46"/>
        <v>2.4528552856950904E-14</v>
      </c>
      <c r="T130" s="2">
        <f t="shared" si="46"/>
        <v>5.5721344390929921E-10</v>
      </c>
      <c r="U130" s="2">
        <f t="shared" si="46"/>
        <v>4.3863289678716913E-7</v>
      </c>
      <c r="V130" s="2">
        <f t="shared" si="50"/>
        <v>5.5728860392572219E-22</v>
      </c>
      <c r="W130" s="2">
        <f t="shared" si="51"/>
        <v>6.0955526027468659E-18</v>
      </c>
      <c r="X130" s="2">
        <f t="shared" si="52"/>
        <v>2.4524861220209119E-14</v>
      </c>
      <c r="Y130" s="2">
        <f t="shared" si="47"/>
        <v>4.0320813573134468E-14</v>
      </c>
      <c r="Z130" s="2">
        <f t="shared" si="48"/>
        <v>2.5965066359530038E-10</v>
      </c>
      <c r="AA130" s="2">
        <f t="shared" si="49"/>
        <v>4.185668298326704E-7</v>
      </c>
    </row>
    <row r="131" spans="1:27">
      <c r="A131">
        <f t="shared" si="45"/>
        <v>1000.0000000000298</v>
      </c>
      <c r="B131">
        <v>10.000000000000099</v>
      </c>
      <c r="C131">
        <f t="shared" si="44"/>
        <v>0.20000000000002949</v>
      </c>
      <c r="D131">
        <f t="shared" si="31"/>
        <v>7.6945986266986119E-25</v>
      </c>
      <c r="E131">
        <f t="shared" si="32"/>
        <v>1.0279773571659508E-20</v>
      </c>
      <c r="F131">
        <f t="shared" si="33"/>
        <v>5.0522710835327714E-17</v>
      </c>
      <c r="G131">
        <f t="shared" si="34"/>
        <v>9.1347204083580515E-14</v>
      </c>
      <c r="H131">
        <f t="shared" si="35"/>
        <v>6.0758828498195374E-11</v>
      </c>
      <c r="I131">
        <f t="shared" si="36"/>
        <v>1.4867195147335289E-8</v>
      </c>
      <c r="J131" s="2">
        <f t="shared" si="37"/>
        <v>1.5114400017571021E-27</v>
      </c>
      <c r="K131" s="2">
        <f t="shared" si="38"/>
        <v>3.3287138194432926E-23</v>
      </c>
      <c r="L131" s="2">
        <f t="shared" si="39"/>
        <v>7.3027398490507008E-19</v>
      </c>
      <c r="M131" s="2">
        <f t="shared" si="40"/>
        <v>1.5668647266295717E-14</v>
      </c>
      <c r="N131" s="2">
        <f t="shared" si="41"/>
        <v>2.4106517564902756E-10</v>
      </c>
      <c r="O131" s="2">
        <f t="shared" si="42"/>
        <v>3.0897659510798017E-7</v>
      </c>
      <c r="P131" s="2">
        <f t="shared" si="46"/>
        <v>7.6945986266987651E-23</v>
      </c>
      <c r="Q131" s="2">
        <f t="shared" si="46"/>
        <v>1.0279773571659713E-18</v>
      </c>
      <c r="R131" s="2">
        <f t="shared" si="46"/>
        <v>5.0522710835328719E-15</v>
      </c>
      <c r="S131" s="2">
        <f t="shared" si="46"/>
        <v>5.0522710835328719E-15</v>
      </c>
      <c r="T131" s="2">
        <f t="shared" si="46"/>
        <v>1.5229068284619177E-10</v>
      </c>
      <c r="U131" s="2">
        <f t="shared" si="46"/>
        <v>1.508028568174826E-7</v>
      </c>
      <c r="V131" s="2">
        <f t="shared" si="50"/>
        <v>7.6944474826985897E-23</v>
      </c>
      <c r="W131" s="2">
        <f t="shared" si="51"/>
        <v>1.0279440700277767E-18</v>
      </c>
      <c r="X131" s="2">
        <f t="shared" si="52"/>
        <v>5.0515408095479668E-15</v>
      </c>
      <c r="Y131" s="2">
        <f t="shared" si="47"/>
        <v>1.0616376182762846E-14</v>
      </c>
      <c r="Z131" s="2">
        <f t="shared" si="48"/>
        <v>8.8774492802835785E-11</v>
      </c>
      <c r="AA131" s="2">
        <f t="shared" si="49"/>
        <v>1.5817373829049757E-7</v>
      </c>
    </row>
    <row r="132" spans="1:27">
      <c r="A132">
        <f t="shared" si="45"/>
        <v>1061.2080000000315</v>
      </c>
      <c r="B132">
        <v>10.200000000000101</v>
      </c>
      <c r="C132">
        <f t="shared" si="44"/>
        <v>0.20000000000000107</v>
      </c>
      <c r="D132">
        <f t="shared" si="31"/>
        <v>9.8109434777925638E-26</v>
      </c>
      <c r="E132">
        <f t="shared" si="32"/>
        <v>1.6009112191256688E-21</v>
      </c>
      <c r="F132">
        <f t="shared" si="33"/>
        <v>9.6101295160406958E-18</v>
      </c>
      <c r="G132">
        <f t="shared" si="34"/>
        <v>2.1222510218526562E-14</v>
      </c>
      <c r="H132">
        <f t="shared" si="35"/>
        <v>1.7241290926210389E-11</v>
      </c>
      <c r="I132">
        <f t="shared" si="36"/>
        <v>5.1528598084339756E-9</v>
      </c>
      <c r="J132" s="2">
        <f t="shared" si="37"/>
        <v>1.9271508686445799E-28</v>
      </c>
      <c r="K132" s="2">
        <f t="shared" si="38"/>
        <v>5.183942293726168E-24</v>
      </c>
      <c r="L132" s="2">
        <f t="shared" si="39"/>
        <v>1.3890837330576402E-19</v>
      </c>
      <c r="M132" s="2">
        <f t="shared" si="40"/>
        <v>3.6402649654738636E-15</v>
      </c>
      <c r="N132" s="2">
        <f t="shared" si="41"/>
        <v>6.8406105388722898E-11</v>
      </c>
      <c r="O132" s="2">
        <f t="shared" si="42"/>
        <v>1.0708900118016209E-7</v>
      </c>
      <c r="P132" s="2">
        <f t="shared" si="46"/>
        <v>1.0207305594295585E-23</v>
      </c>
      <c r="Q132" s="2">
        <f t="shared" si="46"/>
        <v>1.6655880323783786E-19</v>
      </c>
      <c r="R132" s="2">
        <f t="shared" si="46"/>
        <v>9.9983787484889377E-16</v>
      </c>
      <c r="S132" s="2">
        <f t="shared" si="46"/>
        <v>9.9983787484889377E-16</v>
      </c>
      <c r="T132" s="2">
        <f t="shared" si="46"/>
        <v>3.9990174809622566E-11</v>
      </c>
      <c r="U132" s="2">
        <f t="shared" si="46"/>
        <v>4.9813396922920526E-8</v>
      </c>
      <c r="V132" s="2">
        <f t="shared" si="50"/>
        <v>1.0207112879208721E-23</v>
      </c>
      <c r="W132" s="2">
        <f t="shared" si="51"/>
        <v>1.6655361929554414E-19</v>
      </c>
      <c r="X132" s="2">
        <f t="shared" si="52"/>
        <v>9.9969896647558803E-16</v>
      </c>
      <c r="Y132" s="2">
        <f t="shared" si="47"/>
        <v>2.6404270906249699E-15</v>
      </c>
      <c r="Z132" s="2">
        <f t="shared" si="48"/>
        <v>2.8415930579100332E-11</v>
      </c>
      <c r="AA132" s="2">
        <f t="shared" si="49"/>
        <v>5.7275604257241559E-8</v>
      </c>
    </row>
    <row r="133" spans="1:27">
      <c r="A133">
        <f t="shared" si="45"/>
        <v>1124.8640000000323</v>
      </c>
      <c r="B133">
        <v>10.4000000000001</v>
      </c>
      <c r="C133">
        <f t="shared" si="44"/>
        <v>0.19999999999999929</v>
      </c>
      <c r="D133">
        <f t="shared" ref="D133:D151" si="53">_xlfn.NORM.DIST($B133,J$2,1,FALSE)/$B133^2</f>
        <v>1.20281214859703E-26</v>
      </c>
      <c r="E133">
        <f t="shared" ref="E133:E151" si="54">_xlfn.NORM.DIST($B133,K$2,1,FALSE)/$B133^2</f>
        <v>2.3972491689144855E-22</v>
      </c>
      <c r="F133">
        <f t="shared" ref="F133:F151" si="55">_xlfn.NORM.DIST($B133,L$2,1,FALSE)/$B133^2</f>
        <v>1.7576567473246428E-18</v>
      </c>
      <c r="G133">
        <f t="shared" ref="G133:G151" si="56">_xlfn.NORM.DIST($B133,M$2,1,FALSE)/$B133^2</f>
        <v>4.7408964837211476E-15</v>
      </c>
      <c r="H133">
        <f t="shared" ref="H133:H151" si="57">_xlfn.NORM.DIST($B133,N$2,1,FALSE)/$B133^2</f>
        <v>4.7042717100977309E-12</v>
      </c>
      <c r="I133">
        <f t="shared" ref="I133:I151" si="58">_xlfn.NORM.DIST($B133,O$2,1,FALSE)/$B133^2</f>
        <v>1.7172354332047503E-9</v>
      </c>
      <c r="J133" s="2">
        <f t="shared" ref="J133:J151" si="59">D133/D$3</f>
        <v>2.3626682614489633E-29</v>
      </c>
      <c r="K133" s="2">
        <f t="shared" ref="K133:K151" si="60">E133/E$3</f>
        <v>7.7625799650044144E-25</v>
      </c>
      <c r="L133" s="2">
        <f t="shared" ref="L133:L151" si="61">F133/F$3</f>
        <v>2.5405821970790237E-20</v>
      </c>
      <c r="M133" s="2">
        <f t="shared" ref="M133:M151" si="62">G133/G$3</f>
        <v>8.1319877794487032E-16</v>
      </c>
      <c r="N133" s="2">
        <f t="shared" ref="N133:N151" si="63">H133/H$3</f>
        <v>1.8664548249628338E-11</v>
      </c>
      <c r="O133" s="2">
        <f t="shared" ref="O133:O151" si="64">I133/I$3</f>
        <v>3.5688342817339028E-8</v>
      </c>
      <c r="P133" s="2">
        <f t="shared" ref="P133:U151" si="65">_xlfn.NORM.DIST($B133,P$3,1,FALSE)</f>
        <v>1.3009616199225725E-24</v>
      </c>
      <c r="Q133" s="2">
        <f t="shared" si="65"/>
        <v>2.5928647010979573E-20</v>
      </c>
      <c r="R133" s="2">
        <f t="shared" si="65"/>
        <v>1.9010815379063702E-16</v>
      </c>
      <c r="S133" s="2">
        <f t="shared" si="65"/>
        <v>1.9010815379063702E-16</v>
      </c>
      <c r="T133" s="2">
        <f t="shared" si="65"/>
        <v>1.008931059697575E-11</v>
      </c>
      <c r="U133" s="2">
        <f t="shared" si="65"/>
        <v>1.5809239141656575E-8</v>
      </c>
      <c r="V133" s="2">
        <f t="shared" si="50"/>
        <v>1.300937993239958E-24</v>
      </c>
      <c r="W133" s="2">
        <f t="shared" si="51"/>
        <v>2.5927870752983073E-20</v>
      </c>
      <c r="X133" s="2">
        <f t="shared" si="52"/>
        <v>1.9008274796866623E-16</v>
      </c>
      <c r="Y133" s="2">
        <f t="shared" si="47"/>
        <v>6.2309062415423335E-16</v>
      </c>
      <c r="Z133" s="2">
        <f t="shared" si="48"/>
        <v>8.5752376526525873E-12</v>
      </c>
      <c r="AA133" s="2">
        <f t="shared" si="49"/>
        <v>1.9879103675682452E-8</v>
      </c>
    </row>
    <row r="134" spans="1:27">
      <c r="A134">
        <f t="shared" si="45"/>
        <v>1191.0160000000335</v>
      </c>
      <c r="B134">
        <v>10.600000000000099</v>
      </c>
      <c r="C134">
        <f t="shared" ref="C134:C151" si="66">B134-B133</f>
        <v>0.19999999999999929</v>
      </c>
      <c r="D134">
        <f t="shared" si="53"/>
        <v>1.4178632366493962E-27</v>
      </c>
      <c r="E134">
        <f t="shared" si="54"/>
        <v>3.451505813228191E-23</v>
      </c>
      <c r="F134">
        <f t="shared" si="55"/>
        <v>3.0909244825233018E-19</v>
      </c>
      <c r="G134">
        <f t="shared" si="56"/>
        <v>1.0182952030787238E-15</v>
      </c>
      <c r="H134">
        <f t="shared" si="57"/>
        <v>1.234140258245265E-12</v>
      </c>
      <c r="I134">
        <f t="shared" si="58"/>
        <v>5.5025102351035003E-10</v>
      </c>
      <c r="J134" s="2">
        <f t="shared" si="59"/>
        <v>2.7850903170659084E-30</v>
      </c>
      <c r="K134" s="2">
        <f t="shared" si="60"/>
        <v>1.1176389264113733E-25</v>
      </c>
      <c r="L134" s="2">
        <f t="shared" si="61"/>
        <v>4.4677367892036862E-21</v>
      </c>
      <c r="M134" s="2">
        <f t="shared" si="62"/>
        <v>1.7466663057801707E-16</v>
      </c>
      <c r="N134" s="2">
        <f t="shared" si="63"/>
        <v>4.8965433581107882E-12</v>
      </c>
      <c r="O134" s="2">
        <f t="shared" si="64"/>
        <v>1.1435559028723824E-8</v>
      </c>
      <c r="P134" s="2">
        <f t="shared" si="65"/>
        <v>1.5931111326992915E-25</v>
      </c>
      <c r="Q134" s="2">
        <f t="shared" si="65"/>
        <v>3.8781119317432683E-21</v>
      </c>
      <c r="R134" s="2">
        <f t="shared" si="65"/>
        <v>3.4729627485632469E-17</v>
      </c>
      <c r="S134" s="2">
        <f t="shared" si="65"/>
        <v>3.4729627485632469E-17</v>
      </c>
      <c r="T134" s="2">
        <f t="shared" si="65"/>
        <v>2.4456702570743521E-12</v>
      </c>
      <c r="U134" s="2">
        <f t="shared" si="65"/>
        <v>4.8206322299139099E-9</v>
      </c>
      <c r="V134" s="2">
        <f t="shared" si="50"/>
        <v>1.5930832817961208E-25</v>
      </c>
      <c r="W134" s="2">
        <f t="shared" si="51"/>
        <v>3.8780001678506275E-21</v>
      </c>
      <c r="X134" s="2">
        <f t="shared" si="52"/>
        <v>3.4725159748843268E-17</v>
      </c>
      <c r="Y134" s="2">
        <f t="shared" si="47"/>
        <v>1.399370030923846E-16</v>
      </c>
      <c r="Z134" s="2">
        <f t="shared" si="48"/>
        <v>2.4508731010364361E-12</v>
      </c>
      <c r="AA134" s="2">
        <f t="shared" si="49"/>
        <v>6.6149267988099144E-9</v>
      </c>
    </row>
    <row r="135" spans="1:27">
      <c r="A135">
        <f t="shared" si="45"/>
        <v>1259.712000000035</v>
      </c>
      <c r="B135">
        <v>10.8000000000001</v>
      </c>
      <c r="C135">
        <f t="shared" si="66"/>
        <v>0.20000000000000107</v>
      </c>
      <c r="D135">
        <f t="shared" si="53"/>
        <v>1.6069722242281813E-28</v>
      </c>
      <c r="E135">
        <f t="shared" si="54"/>
        <v>4.777949265016429E-24</v>
      </c>
      <c r="F135">
        <f t="shared" si="55"/>
        <v>5.2261300836393843E-20</v>
      </c>
      <c r="G135">
        <f t="shared" si="56"/>
        <v>2.1029280570082906E-16</v>
      </c>
      <c r="H135">
        <f t="shared" si="57"/>
        <v>3.1129642505051926E-13</v>
      </c>
      <c r="I135">
        <f t="shared" si="58"/>
        <v>1.6952328880515136E-10</v>
      </c>
      <c r="J135" s="2">
        <f t="shared" si="59"/>
        <v>3.1565546420881449E-31</v>
      </c>
      <c r="K135" s="2">
        <f t="shared" si="60"/>
        <v>1.5471572049900309E-26</v>
      </c>
      <c r="L135" s="2">
        <f t="shared" si="61"/>
        <v>7.5540420905976602E-22</v>
      </c>
      <c r="M135" s="2">
        <f t="shared" si="62"/>
        <v>3.6071205771674213E-17</v>
      </c>
      <c r="N135" s="2">
        <f t="shared" si="63"/>
        <v>1.2350917428558823E-12</v>
      </c>
      <c r="O135" s="2">
        <f t="shared" si="64"/>
        <v>3.5231076236939355E-9</v>
      </c>
      <c r="P135" s="2">
        <f t="shared" si="65"/>
        <v>1.8743724023397855E-26</v>
      </c>
      <c r="Q135" s="2">
        <f t="shared" si="65"/>
        <v>5.5730000227152661E-22</v>
      </c>
      <c r="R135" s="2">
        <f t="shared" si="65"/>
        <v>6.0957581295570909E-18</v>
      </c>
      <c r="S135" s="2">
        <f t="shared" si="65"/>
        <v>6.0957581295570909E-18</v>
      </c>
      <c r="T135" s="2">
        <f t="shared" si="65"/>
        <v>5.6959023172328749E-13</v>
      </c>
      <c r="U135" s="2">
        <f t="shared" si="65"/>
        <v>1.4122944482052772E-9</v>
      </c>
      <c r="V135" s="2">
        <f t="shared" si="50"/>
        <v>1.8743408367933647E-26</v>
      </c>
      <c r="W135" s="2">
        <f t="shared" si="51"/>
        <v>5.5728453069947673E-22</v>
      </c>
      <c r="X135" s="2">
        <f t="shared" si="52"/>
        <v>6.0950027253480314E-18</v>
      </c>
      <c r="Y135" s="2">
        <f t="shared" si="47"/>
        <v>2.9975447642117121E-17</v>
      </c>
      <c r="Z135" s="2">
        <f t="shared" si="48"/>
        <v>6.6550151113259482E-13</v>
      </c>
      <c r="AA135" s="2">
        <f t="shared" si="49"/>
        <v>2.110813175488658E-9</v>
      </c>
    </row>
    <row r="136" spans="1:27">
      <c r="A136">
        <f t="shared" si="45"/>
        <v>1331.0000000000362</v>
      </c>
      <c r="B136">
        <v>11.000000000000099</v>
      </c>
      <c r="C136">
        <f t="shared" si="66"/>
        <v>0.19999999999999929</v>
      </c>
      <c r="D136">
        <f t="shared" si="53"/>
        <v>1.7510902921545431E-29</v>
      </c>
      <c r="E136">
        <f t="shared" si="54"/>
        <v>6.359172418759195E-25</v>
      </c>
      <c r="F136">
        <f t="shared" si="55"/>
        <v>8.495680637735146E-21</v>
      </c>
      <c r="G136">
        <f t="shared" si="56"/>
        <v>4.1754306475477526E-17</v>
      </c>
      <c r="H136">
        <f t="shared" si="57"/>
        <v>7.5493557093868325E-14</v>
      </c>
      <c r="I136">
        <f t="shared" si="58"/>
        <v>5.0213907849748336E-11</v>
      </c>
      <c r="J136" s="2">
        <f t="shared" si="59"/>
        <v>3.4396438887241439E-32</v>
      </c>
      <c r="K136" s="2">
        <f t="shared" si="60"/>
        <v>2.0591762029568853E-27</v>
      </c>
      <c r="L136" s="2">
        <f t="shared" si="61"/>
        <v>1.2279971623101147E-22</v>
      </c>
      <c r="M136" s="2">
        <f t="shared" si="62"/>
        <v>7.1620528135098304E-18</v>
      </c>
      <c r="N136" s="2">
        <f t="shared" si="63"/>
        <v>2.9952630837416147E-13</v>
      </c>
      <c r="O136" s="2">
        <f t="shared" si="64"/>
        <v>1.0435675405297901E-9</v>
      </c>
      <c r="P136" s="2">
        <f t="shared" si="65"/>
        <v>2.1188192535070353E-27</v>
      </c>
      <c r="Q136" s="2">
        <f t="shared" si="65"/>
        <v>7.6945986266987651E-23</v>
      </c>
      <c r="R136" s="2">
        <f t="shared" si="65"/>
        <v>1.0279773571659713E-18</v>
      </c>
      <c r="S136" s="2">
        <f t="shared" si="65"/>
        <v>1.0279773571659713E-18</v>
      </c>
      <c r="T136" s="2">
        <f t="shared" si="65"/>
        <v>1.2745456180275183E-13</v>
      </c>
      <c r="U136" s="2">
        <f t="shared" si="65"/>
        <v>3.9753440809692182E-10</v>
      </c>
      <c r="V136" s="2">
        <f t="shared" si="50"/>
        <v>2.1187848570681481E-27</v>
      </c>
      <c r="W136" s="2">
        <f t="shared" si="51"/>
        <v>7.6943927090784699E-23</v>
      </c>
      <c r="X136" s="2">
        <f t="shared" si="52"/>
        <v>1.0278545574497403E-18</v>
      </c>
      <c r="Y136" s="2">
        <f t="shared" si="47"/>
        <v>6.1340754563438589E-18</v>
      </c>
      <c r="Z136" s="2">
        <f t="shared" si="48"/>
        <v>1.7207174657140964E-13</v>
      </c>
      <c r="AA136" s="2">
        <f t="shared" si="49"/>
        <v>6.4603313243286823E-10</v>
      </c>
    </row>
    <row r="137" spans="1:27">
      <c r="A137">
        <f t="shared" si="45"/>
        <v>1404.9280000000379</v>
      </c>
      <c r="B137">
        <v>11.200000000000101</v>
      </c>
      <c r="C137">
        <f t="shared" si="66"/>
        <v>0.20000000000000107</v>
      </c>
      <c r="D137">
        <f t="shared" si="53"/>
        <v>1.8345270319240257E-30</v>
      </c>
      <c r="E137">
        <f t="shared" si="54"/>
        <v>8.137201526064574E-26</v>
      </c>
      <c r="F137">
        <f t="shared" si="55"/>
        <v>1.3277965819342703E-21</v>
      </c>
      <c r="G137">
        <f t="shared" si="56"/>
        <v>7.9706463237314722E-18</v>
      </c>
      <c r="H137">
        <f t="shared" si="57"/>
        <v>1.7601960803057296E-14</v>
      </c>
      <c r="I137">
        <f t="shared" si="58"/>
        <v>1.4299935490775925E-11</v>
      </c>
      <c r="J137" s="2">
        <f t="shared" si="59"/>
        <v>3.6035375915954283E-33</v>
      </c>
      <c r="K137" s="2">
        <f t="shared" si="60"/>
        <v>2.634923326140298E-28</v>
      </c>
      <c r="L137" s="2">
        <f t="shared" si="61"/>
        <v>1.9192463844486449E-23</v>
      </c>
      <c r="M137" s="2">
        <f t="shared" si="62"/>
        <v>1.3671928657682229E-18</v>
      </c>
      <c r="N137" s="2">
        <f t="shared" si="63"/>
        <v>6.9837089977505665E-14</v>
      </c>
      <c r="O137" s="2">
        <f t="shared" si="64"/>
        <v>2.9718755517886824E-10</v>
      </c>
      <c r="P137" s="2">
        <f t="shared" si="65"/>
        <v>2.3012307088455392E-28</v>
      </c>
      <c r="Q137" s="2">
        <f t="shared" si="65"/>
        <v>1.0207305594295585E-23</v>
      </c>
      <c r="R137" s="2">
        <f t="shared" si="65"/>
        <v>1.6655880323783786E-19</v>
      </c>
      <c r="S137" s="2">
        <f t="shared" si="65"/>
        <v>1.6655880323783786E-19</v>
      </c>
      <c r="T137" s="2">
        <f t="shared" si="65"/>
        <v>2.7401633695438555E-14</v>
      </c>
      <c r="U137" s="2">
        <f t="shared" si="65"/>
        <v>1.0751088025924192E-10</v>
      </c>
      <c r="V137" s="2">
        <f t="shared" si="50"/>
        <v>2.3011946734696234E-28</v>
      </c>
      <c r="W137" s="2">
        <f t="shared" si="51"/>
        <v>1.020704210196297E-23</v>
      </c>
      <c r="X137" s="2">
        <f t="shared" si="52"/>
        <v>1.6653961077399338E-19</v>
      </c>
      <c r="Y137" s="2">
        <f t="shared" si="47"/>
        <v>1.200634062530385E-18</v>
      </c>
      <c r="Z137" s="2">
        <f t="shared" si="48"/>
        <v>4.243545628206711E-14</v>
      </c>
      <c r="AA137" s="2">
        <f t="shared" si="49"/>
        <v>1.8967667491962631E-10</v>
      </c>
    </row>
    <row r="138" spans="1:27">
      <c r="A138">
        <f t="shared" si="45"/>
        <v>1481.544000000039</v>
      </c>
      <c r="B138">
        <v>11.4000000000001</v>
      </c>
      <c r="C138">
        <f t="shared" si="66"/>
        <v>0.19999999999999929</v>
      </c>
      <c r="D138">
        <f t="shared" si="53"/>
        <v>1.8477573099459553E-31</v>
      </c>
      <c r="E138">
        <f t="shared" si="54"/>
        <v>1.0010477223165202E-26</v>
      </c>
      <c r="F138">
        <f t="shared" si="55"/>
        <v>1.9951251932116896E-22</v>
      </c>
      <c r="G138">
        <f t="shared" si="56"/>
        <v>1.4628205123933032E-18</v>
      </c>
      <c r="H138">
        <f t="shared" si="57"/>
        <v>3.9456399175075419E-15</v>
      </c>
      <c r="I138">
        <f t="shared" si="58"/>
        <v>3.9151587270250186E-12</v>
      </c>
      <c r="J138" s="2">
        <f t="shared" si="59"/>
        <v>3.629525654659989E-34</v>
      </c>
      <c r="K138" s="2">
        <f t="shared" si="60"/>
        <v>3.2415124360169163E-29</v>
      </c>
      <c r="L138" s="2">
        <f t="shared" si="61"/>
        <v>2.883827888768803E-24</v>
      </c>
      <c r="M138" s="2">
        <f t="shared" si="62"/>
        <v>2.50915382167811E-19</v>
      </c>
      <c r="N138" s="2">
        <f t="shared" si="63"/>
        <v>1.5654620131295339E-14</v>
      </c>
      <c r="O138" s="2">
        <f t="shared" si="64"/>
        <v>8.1366552385659815E-11</v>
      </c>
      <c r="P138" s="2">
        <f t="shared" si="65"/>
        <v>2.4013454000058056E-29</v>
      </c>
      <c r="Q138" s="2">
        <f t="shared" si="65"/>
        <v>1.3009616199225725E-24</v>
      </c>
      <c r="R138" s="2">
        <f t="shared" si="65"/>
        <v>2.5928647010979573E-20</v>
      </c>
      <c r="S138" s="2">
        <f t="shared" si="65"/>
        <v>2.5928647010979573E-20</v>
      </c>
      <c r="T138" s="2">
        <f t="shared" si="65"/>
        <v>5.6601214411150548E-15</v>
      </c>
      <c r="U138" s="2">
        <f t="shared" si="65"/>
        <v>2.7935621108405898E-11</v>
      </c>
      <c r="V138" s="2">
        <f t="shared" si="50"/>
        <v>2.401309104749259E-29</v>
      </c>
      <c r="W138" s="2">
        <f t="shared" si="51"/>
        <v>1.3009292047982124E-24</v>
      </c>
      <c r="X138" s="2">
        <f t="shared" si="52"/>
        <v>2.5925763183090805E-20</v>
      </c>
      <c r="Y138" s="2">
        <f t="shared" si="47"/>
        <v>2.2498673515683141E-19</v>
      </c>
      <c r="Z138" s="2">
        <f t="shared" si="48"/>
        <v>9.9944986901802843E-15</v>
      </c>
      <c r="AA138" s="2">
        <f t="shared" si="49"/>
        <v>5.3430931277253917E-11</v>
      </c>
    </row>
    <row r="139" spans="1:27">
      <c r="A139">
        <f t="shared" si="45"/>
        <v>1560.8960000000807</v>
      </c>
      <c r="B139">
        <v>11.6000000000002</v>
      </c>
      <c r="C139">
        <f t="shared" si="66"/>
        <v>0.20000000000010054</v>
      </c>
      <c r="D139">
        <f t="shared" si="53"/>
        <v>1.7892101158097809E-32</v>
      </c>
      <c r="E139">
        <f t="shared" si="54"/>
        <v>1.1839410914815155E-27</v>
      </c>
      <c r="F139">
        <f t="shared" si="55"/>
        <v>2.8820689147884662E-23</v>
      </c>
      <c r="G139">
        <f t="shared" si="56"/>
        <v>2.5809770723544086E-19</v>
      </c>
      <c r="H139">
        <f t="shared" si="57"/>
        <v>8.502946567912855E-16</v>
      </c>
      <c r="I139">
        <f t="shared" si="58"/>
        <v>1.0305291276482104E-12</v>
      </c>
      <c r="J139" s="2">
        <f t="shared" si="59"/>
        <v>3.514522162598675E-35</v>
      </c>
      <c r="K139" s="2">
        <f t="shared" si="60"/>
        <v>3.8337430733749943E-30</v>
      </c>
      <c r="L139" s="2">
        <f t="shared" si="61"/>
        <v>4.1658492119189787E-25</v>
      </c>
      <c r="M139" s="2">
        <f t="shared" si="62"/>
        <v>4.427110797186065E-20</v>
      </c>
      <c r="N139" s="2">
        <f t="shared" si="63"/>
        <v>3.3736073564833292E-15</v>
      </c>
      <c r="O139" s="2">
        <f t="shared" si="64"/>
        <v>2.1416910040184074E-11</v>
      </c>
      <c r="P139" s="2">
        <f t="shared" si="65"/>
        <v>2.4075611318337241E-30</v>
      </c>
      <c r="Q139" s="2">
        <f t="shared" si="65"/>
        <v>1.5931111326975822E-25</v>
      </c>
      <c r="R139" s="2">
        <f t="shared" si="65"/>
        <v>3.8781119317394939E-21</v>
      </c>
      <c r="S139" s="2">
        <f t="shared" si="65"/>
        <v>3.8781119317394939E-21</v>
      </c>
      <c r="T139" s="2">
        <f t="shared" si="65"/>
        <v>1.1233194094669868E-15</v>
      </c>
      <c r="U139" s="2">
        <f t="shared" si="65"/>
        <v>6.9741689892461623E-12</v>
      </c>
      <c r="V139" s="2">
        <f t="shared" si="50"/>
        <v>2.407525986612098E-30</v>
      </c>
      <c r="W139" s="2">
        <f t="shared" si="51"/>
        <v>1.5930727952668485E-25</v>
      </c>
      <c r="X139" s="2">
        <f t="shared" si="52"/>
        <v>3.8776953468183021E-21</v>
      </c>
      <c r="Y139" s="2">
        <f t="shared" si="47"/>
        <v>4.0392996040121156E-20</v>
      </c>
      <c r="Z139" s="2">
        <f t="shared" si="48"/>
        <v>2.2502879470163424E-15</v>
      </c>
      <c r="AA139" s="2">
        <f t="shared" si="49"/>
        <v>1.4442741050937911E-11</v>
      </c>
    </row>
    <row r="140" spans="1:27">
      <c r="A140">
        <f t="shared" ref="A140:A151" si="67">B140^3</f>
        <v>1643.0320000000831</v>
      </c>
      <c r="B140">
        <v>11.8000000000002</v>
      </c>
      <c r="C140">
        <f t="shared" si="66"/>
        <v>0.19999999999999929</v>
      </c>
      <c r="D140">
        <f t="shared" si="53"/>
        <v>1.6655751057530888E-33</v>
      </c>
      <c r="E140">
        <f t="shared" si="54"/>
        <v>1.3461450749337195E-28</v>
      </c>
      <c r="F140">
        <f t="shared" si="55"/>
        <v>4.0024418433709083E-24</v>
      </c>
      <c r="G140">
        <f t="shared" si="56"/>
        <v>4.3778785762363959E-20</v>
      </c>
      <c r="H140">
        <f t="shared" si="57"/>
        <v>1.7616024746427206E-16</v>
      </c>
      <c r="I140">
        <f t="shared" si="58"/>
        <v>2.6077000156468958E-13</v>
      </c>
      <c r="J140" s="2">
        <f t="shared" si="59"/>
        <v>3.2716675201629567E-36</v>
      </c>
      <c r="K140" s="2">
        <f t="shared" si="60"/>
        <v>4.3589790015034576E-31</v>
      </c>
      <c r="L140" s="2">
        <f t="shared" si="61"/>
        <v>5.785277761195389E-26</v>
      </c>
      <c r="M140" s="2">
        <f t="shared" si="62"/>
        <v>7.5093086727600124E-21</v>
      </c>
      <c r="N140" s="2">
        <f t="shared" si="63"/>
        <v>6.9892889719906653E-16</v>
      </c>
      <c r="O140" s="2">
        <f t="shared" si="64"/>
        <v>5.4194369813058971E-12</v>
      </c>
      <c r="P140" s="2">
        <f t="shared" si="65"/>
        <v>2.3191467772506791E-31</v>
      </c>
      <c r="Q140" s="2">
        <f t="shared" si="65"/>
        <v>1.8743724023377743E-26</v>
      </c>
      <c r="R140" s="2">
        <f t="shared" si="65"/>
        <v>5.5730000227098409E-22</v>
      </c>
      <c r="S140" s="2">
        <f t="shared" si="65"/>
        <v>5.5730000227098409E-22</v>
      </c>
      <c r="T140" s="2">
        <f t="shared" si="65"/>
        <v>2.1419483654186338E-16</v>
      </c>
      <c r="U140" s="2">
        <f t="shared" si="65"/>
        <v>1.6728416075905264E-12</v>
      </c>
      <c r="V140" s="2">
        <f t="shared" si="50"/>
        <v>2.3191140605754775E-31</v>
      </c>
      <c r="W140" s="2">
        <f t="shared" si="51"/>
        <v>1.8743288125477592E-26</v>
      </c>
      <c r="X140" s="2">
        <f t="shared" si="52"/>
        <v>5.5724214949337212E-22</v>
      </c>
      <c r="Y140" s="2">
        <f t="shared" si="47"/>
        <v>6.9520086704890278E-21</v>
      </c>
      <c r="Z140" s="2">
        <f t="shared" si="48"/>
        <v>4.8473406065720312E-16</v>
      </c>
      <c r="AA140" s="2">
        <f t="shared" si="49"/>
        <v>3.7465953737153707E-12</v>
      </c>
    </row>
    <row r="141" spans="1:27">
      <c r="A141">
        <f t="shared" si="67"/>
        <v>1728.0000000000869</v>
      </c>
      <c r="B141">
        <v>12.000000000000201</v>
      </c>
      <c r="C141">
        <f t="shared" si="66"/>
        <v>0.20000000000000107</v>
      </c>
      <c r="D141">
        <f t="shared" si="53"/>
        <v>1.4905442608734745E-34</v>
      </c>
      <c r="E141">
        <f t="shared" si="54"/>
        <v>1.4714022593781948E-29</v>
      </c>
      <c r="F141">
        <f t="shared" si="55"/>
        <v>5.3434712685352388E-25</v>
      </c>
      <c r="G141">
        <f t="shared" si="56"/>
        <v>7.1387316469791792E-21</v>
      </c>
      <c r="H141">
        <f t="shared" si="57"/>
        <v>3.5085215857837571E-17</v>
      </c>
      <c r="I141">
        <f t="shared" si="58"/>
        <v>6.3435558391329406E-14</v>
      </c>
      <c r="J141" s="2">
        <f t="shared" si="59"/>
        <v>2.9278567077646803E-37</v>
      </c>
      <c r="K141" s="2">
        <f t="shared" si="60"/>
        <v>4.7645767687484155E-32</v>
      </c>
      <c r="L141" s="2">
        <f t="shared" si="61"/>
        <v>7.7236513876258375E-27</v>
      </c>
      <c r="M141" s="2">
        <f t="shared" si="62"/>
        <v>1.2244958039757305E-21</v>
      </c>
      <c r="N141" s="2">
        <f t="shared" si="63"/>
        <v>1.3920320606090803E-16</v>
      </c>
      <c r="O141" s="2">
        <f t="shared" si="64"/>
        <v>1.3183457031597133E-12</v>
      </c>
      <c r="P141" s="2">
        <f t="shared" si="65"/>
        <v>2.1463837356578754E-32</v>
      </c>
      <c r="Q141" s="2">
        <f t="shared" si="65"/>
        <v>2.1188192535046716E-27</v>
      </c>
      <c r="R141" s="2">
        <f t="shared" si="65"/>
        <v>7.6945986266910022E-23</v>
      </c>
      <c r="S141" s="2">
        <f t="shared" si="65"/>
        <v>7.6945986266910022E-23</v>
      </c>
      <c r="T141" s="2">
        <f t="shared" si="65"/>
        <v>3.9241260790475142E-17</v>
      </c>
      <c r="U141" s="2">
        <f t="shared" si="65"/>
        <v>3.8551865494478411E-13</v>
      </c>
      <c r="V141" s="2">
        <f t="shared" si="50"/>
        <v>2.1463544570907977E-32</v>
      </c>
      <c r="W141" s="2">
        <f t="shared" si="51"/>
        <v>2.1187716077369842E-27</v>
      </c>
      <c r="X141" s="2">
        <f t="shared" si="52"/>
        <v>7.69382626155224E-23</v>
      </c>
      <c r="Y141" s="2">
        <f t="shared" si="47"/>
        <v>1.1475498177088205E-21</v>
      </c>
      <c r="Z141" s="2">
        <f t="shared" si="48"/>
        <v>9.9961945270432891E-17</v>
      </c>
      <c r="AA141" s="2">
        <f t="shared" si="49"/>
        <v>9.3282704821492918E-13</v>
      </c>
    </row>
    <row r="142" spans="1:27">
      <c r="A142">
        <f t="shared" si="67"/>
        <v>1815.8480000000895</v>
      </c>
      <c r="B142">
        <v>12.2000000000002</v>
      </c>
      <c r="C142">
        <f t="shared" si="66"/>
        <v>0.19999999999999929</v>
      </c>
      <c r="D142">
        <f t="shared" si="53"/>
        <v>1.2823160001559133E-35</v>
      </c>
      <c r="E142">
        <f t="shared" si="54"/>
        <v>1.5461103929339646E-30</v>
      </c>
      <c r="F142">
        <f t="shared" si="55"/>
        <v>6.8579048604440186E-26</v>
      </c>
      <c r="G142">
        <f t="shared" si="56"/>
        <v>1.1190459771410894E-21</v>
      </c>
      <c r="H142">
        <f t="shared" si="57"/>
        <v>6.7175347678583983E-18</v>
      </c>
      <c r="I142">
        <f t="shared" si="58"/>
        <v>1.483465441503554E-14</v>
      </c>
      <c r="J142" s="2">
        <f t="shared" si="59"/>
        <v>2.5188366431536396E-38</v>
      </c>
      <c r="K142" s="2">
        <f t="shared" si="60"/>
        <v>5.0064906541646293E-33</v>
      </c>
      <c r="L142" s="2">
        <f t="shared" si="61"/>
        <v>9.9126698226065543E-28</v>
      </c>
      <c r="M142" s="2">
        <f t="shared" si="62"/>
        <v>1.9194825792968789E-22</v>
      </c>
      <c r="N142" s="2">
        <f t="shared" si="63"/>
        <v>2.6652319321632935E-17</v>
      </c>
      <c r="O142" s="2">
        <f t="shared" si="64"/>
        <v>3.0830031928267098E-13</v>
      </c>
      <c r="P142" s="2">
        <f t="shared" si="65"/>
        <v>1.9085991346321242E-33</v>
      </c>
      <c r="Q142" s="2">
        <f t="shared" si="65"/>
        <v>2.3012307088429886E-28</v>
      </c>
      <c r="R142" s="2">
        <f t="shared" si="65"/>
        <v>1.0207305594285212E-23</v>
      </c>
      <c r="S142" s="2">
        <f t="shared" si="65"/>
        <v>1.0207305594285212E-23</v>
      </c>
      <c r="T142" s="2">
        <f t="shared" si="65"/>
        <v>6.907249255922206E-18</v>
      </c>
      <c r="U142" s="2">
        <f t="shared" si="65"/>
        <v>8.5361923947020855E-14</v>
      </c>
      <c r="V142" s="2">
        <f t="shared" si="50"/>
        <v>1.9085739462656926E-33</v>
      </c>
      <c r="W142" s="2">
        <f t="shared" si="51"/>
        <v>2.3011806439364471E-28</v>
      </c>
      <c r="X142" s="2">
        <f t="shared" si="52"/>
        <v>1.0206314327302952E-23</v>
      </c>
      <c r="Y142" s="2">
        <f t="shared" si="47"/>
        <v>1.8174095233540267E-22</v>
      </c>
      <c r="Z142" s="2">
        <f t="shared" si="48"/>
        <v>1.9745070065710727E-17</v>
      </c>
      <c r="AA142" s="2">
        <f t="shared" si="49"/>
        <v>2.2293839533565014E-13</v>
      </c>
    </row>
    <row r="143" spans="1:27">
      <c r="A143">
        <f t="shared" si="67"/>
        <v>1906.6240000000919</v>
      </c>
      <c r="B143">
        <v>12.400000000000199</v>
      </c>
      <c r="C143">
        <f t="shared" si="66"/>
        <v>0.19999999999999929</v>
      </c>
      <c r="D143">
        <f t="shared" si="53"/>
        <v>1.0604908525205412E-36</v>
      </c>
      <c r="E143">
        <f t="shared" si="54"/>
        <v>1.5617490894920646E-31</v>
      </c>
      <c r="F143">
        <f t="shared" si="55"/>
        <v>8.4609886831502422E-27</v>
      </c>
      <c r="G143">
        <f t="shared" si="56"/>
        <v>1.6863063872889192E-22</v>
      </c>
      <c r="H143">
        <f t="shared" si="57"/>
        <v>1.2363953810514623E-18</v>
      </c>
      <c r="I143">
        <f t="shared" si="58"/>
        <v>3.3349074120635774E-15</v>
      </c>
      <c r="J143" s="2">
        <f t="shared" si="59"/>
        <v>2.0831083903914459E-39</v>
      </c>
      <c r="K143" s="2">
        <f t="shared" si="60"/>
        <v>5.0571306269112509E-34</v>
      </c>
      <c r="L143" s="2">
        <f t="shared" si="61"/>
        <v>1.2229826586344434E-28</v>
      </c>
      <c r="M143" s="2">
        <f t="shared" si="62"/>
        <v>2.8924957507353925E-23</v>
      </c>
      <c r="N143" s="2">
        <f t="shared" si="63"/>
        <v>4.9054907257415227E-18</v>
      </c>
      <c r="O143" s="2">
        <f t="shared" si="64"/>
        <v>6.9307514091819424E-14</v>
      </c>
      <c r="P143" s="2">
        <f t="shared" si="65"/>
        <v>1.6306107348356364E-34</v>
      </c>
      <c r="Q143" s="2">
        <f t="shared" si="65"/>
        <v>2.4013454000030756E-29</v>
      </c>
      <c r="R143" s="2">
        <f t="shared" si="65"/>
        <v>1.3009616199212229E-24</v>
      </c>
      <c r="S143" s="2">
        <f t="shared" si="65"/>
        <v>1.3009616199212229E-24</v>
      </c>
      <c r="T143" s="2">
        <f t="shared" si="65"/>
        <v>1.1681416927877167E-18</v>
      </c>
      <c r="U143" s="2">
        <f t="shared" si="65"/>
        <v>1.8159806330783954E-14</v>
      </c>
      <c r="V143" s="2">
        <f t="shared" si="50"/>
        <v>1.6305899037517326E-34</v>
      </c>
      <c r="W143" s="2">
        <f t="shared" si="51"/>
        <v>2.4012948286968066E-29</v>
      </c>
      <c r="X143" s="2">
        <f t="shared" si="52"/>
        <v>1.3008393216553595E-24</v>
      </c>
      <c r="Y143" s="2">
        <f t="shared" si="47"/>
        <v>2.7623995887432703E-23</v>
      </c>
      <c r="Z143" s="2">
        <f t="shared" si="48"/>
        <v>3.7373490329538062E-18</v>
      </c>
      <c r="AA143" s="2">
        <f t="shared" si="49"/>
        <v>5.1147707761035469E-14</v>
      </c>
    </row>
    <row r="144" spans="1:27">
      <c r="A144">
        <f t="shared" si="67"/>
        <v>2000.3760000000955</v>
      </c>
      <c r="B144">
        <v>12.6000000000002</v>
      </c>
      <c r="C144">
        <f t="shared" si="66"/>
        <v>0.20000000000000107</v>
      </c>
      <c r="D144">
        <f t="shared" si="53"/>
        <v>8.4308818294964699E-38</v>
      </c>
      <c r="E144">
        <f t="shared" si="54"/>
        <v>1.5164784151131567E-32</v>
      </c>
      <c r="F144">
        <f t="shared" si="55"/>
        <v>1.0034713609835799E-27</v>
      </c>
      <c r="G144">
        <f t="shared" si="56"/>
        <v>2.4427512797552095E-23</v>
      </c>
      <c r="H144">
        <f t="shared" si="57"/>
        <v>2.1875552712018777E-19</v>
      </c>
      <c r="I144">
        <f t="shared" si="58"/>
        <v>7.2068310038949153E-16</v>
      </c>
      <c r="J144" s="2">
        <f t="shared" si="59"/>
        <v>1.656067153778934E-40</v>
      </c>
      <c r="K144" s="2">
        <f t="shared" si="60"/>
        <v>4.9105387604950126E-35</v>
      </c>
      <c r="L144" s="2">
        <f t="shared" si="61"/>
        <v>1.4504546913804565E-29</v>
      </c>
      <c r="M144" s="2">
        <f t="shared" si="62"/>
        <v>4.1900141931828015E-24</v>
      </c>
      <c r="N144" s="2">
        <f t="shared" si="63"/>
        <v>8.6792884051393401E-19</v>
      </c>
      <c r="O144" s="2">
        <f t="shared" si="64"/>
        <v>1.4977553486282086E-14</v>
      </c>
      <c r="P144" s="2">
        <f t="shared" si="65"/>
        <v>1.3384867992509021E-35</v>
      </c>
      <c r="Q144" s="2">
        <f t="shared" si="65"/>
        <v>2.4075611318337241E-30</v>
      </c>
      <c r="R144" s="2">
        <f t="shared" si="65"/>
        <v>1.5931111326975822E-25</v>
      </c>
      <c r="S144" s="2">
        <f t="shared" si="65"/>
        <v>1.5931111326975822E-25</v>
      </c>
      <c r="T144" s="2">
        <f t="shared" si="65"/>
        <v>1.8980783788591299E-19</v>
      </c>
      <c r="U144" s="2">
        <f t="shared" si="65"/>
        <v>3.7118160977830977E-15</v>
      </c>
      <c r="V144" s="2">
        <f t="shared" si="50"/>
        <v>1.3384702385793642E-35</v>
      </c>
      <c r="W144" s="2">
        <f t="shared" si="51"/>
        <v>2.4075120264461192E-30</v>
      </c>
      <c r="X144" s="2">
        <f t="shared" si="52"/>
        <v>1.5929660872284441E-25</v>
      </c>
      <c r="Y144" s="2">
        <f t="shared" si="47"/>
        <v>4.0307030799130434E-24</v>
      </c>
      <c r="Z144" s="2">
        <f t="shared" si="48"/>
        <v>6.7812100262802099E-19</v>
      </c>
      <c r="AA144" s="2">
        <f t="shared" si="49"/>
        <v>1.1265737388498988E-14</v>
      </c>
    </row>
    <row r="145" spans="1:27">
      <c r="A145">
        <f t="shared" si="67"/>
        <v>2097.1520000000983</v>
      </c>
      <c r="B145">
        <v>12.8000000000002</v>
      </c>
      <c r="C145">
        <f t="shared" si="66"/>
        <v>0.19999999999999929</v>
      </c>
      <c r="D145">
        <f t="shared" si="53"/>
        <v>6.4429708877109106E-39</v>
      </c>
      <c r="E145">
        <f t="shared" si="54"/>
        <v>1.4154948591617471E-33</v>
      </c>
      <c r="F145">
        <f t="shared" si="55"/>
        <v>1.1440261244737035E-28</v>
      </c>
      <c r="G145">
        <f t="shared" si="56"/>
        <v>3.4014892716733805E-24</v>
      </c>
      <c r="H145">
        <f t="shared" si="57"/>
        <v>3.7205554989938798E-20</v>
      </c>
      <c r="I145">
        <f t="shared" si="58"/>
        <v>1.4971040562088197E-16</v>
      </c>
      <c r="J145" s="2">
        <f t="shared" si="59"/>
        <v>1.2655843926742832E-41</v>
      </c>
      <c r="K145" s="2">
        <f t="shared" si="60"/>
        <v>4.5835419099430637E-36</v>
      </c>
      <c r="L145" s="2">
        <f t="shared" si="61"/>
        <v>1.6536177551477103E-30</v>
      </c>
      <c r="M145" s="2">
        <f t="shared" si="62"/>
        <v>5.8345229186406281E-25</v>
      </c>
      <c r="N145" s="2">
        <f t="shared" si="63"/>
        <v>1.47615809429827E-19</v>
      </c>
      <c r="O145" s="2">
        <f t="shared" si="64"/>
        <v>3.1113475623722858E-15</v>
      </c>
      <c r="P145" s="2">
        <f t="shared" si="65"/>
        <v>1.0556163502425886E-36</v>
      </c>
      <c r="Q145" s="2">
        <f t="shared" si="65"/>
        <v>2.3191467772506791E-31</v>
      </c>
      <c r="R145" s="2">
        <f t="shared" si="65"/>
        <v>1.8743724023377743E-26</v>
      </c>
      <c r="S145" s="2">
        <f t="shared" si="65"/>
        <v>1.8743724023377743E-26</v>
      </c>
      <c r="T145" s="2">
        <f t="shared" si="65"/>
        <v>2.9632001032203493E-20</v>
      </c>
      <c r="U145" s="2">
        <f t="shared" si="65"/>
        <v>7.289368571985541E-16</v>
      </c>
      <c r="V145" s="2">
        <f t="shared" si="50"/>
        <v>1.0556036943986618E-36</v>
      </c>
      <c r="W145" s="2">
        <f t="shared" si="51"/>
        <v>2.3191009418315797E-31</v>
      </c>
      <c r="X145" s="2">
        <f t="shared" si="52"/>
        <v>1.8742070405622595E-26</v>
      </c>
      <c r="Y145" s="2">
        <f t="shared" si="47"/>
        <v>5.6470856784068504E-25</v>
      </c>
      <c r="Z145" s="2">
        <f t="shared" si="48"/>
        <v>1.179838083976235E-19</v>
      </c>
      <c r="AA145" s="2">
        <f t="shared" si="49"/>
        <v>2.3824107051737315E-15</v>
      </c>
    </row>
    <row r="146" spans="1:27">
      <c r="A146">
        <f t="shared" si="67"/>
        <v>2197.0000000001019</v>
      </c>
      <c r="B146">
        <v>13.000000000000201</v>
      </c>
      <c r="C146">
        <f t="shared" si="66"/>
        <v>0.20000000000000107</v>
      </c>
      <c r="D146">
        <f t="shared" si="53"/>
        <v>4.7330341757311531E-40</v>
      </c>
      <c r="E146">
        <f t="shared" si="54"/>
        <v>1.2700495477265141E-34</v>
      </c>
      <c r="F146">
        <f t="shared" si="55"/>
        <v>1.2537392032571633E-29</v>
      </c>
      <c r="G146">
        <f t="shared" si="56"/>
        <v>4.5530169388702745E-25</v>
      </c>
      <c r="H146">
        <f t="shared" si="57"/>
        <v>6.0827062554142273E-21</v>
      </c>
      <c r="I146">
        <f t="shared" si="58"/>
        <v>2.9895095168808417E-17</v>
      </c>
      <c r="J146" s="2">
        <f t="shared" si="59"/>
        <v>9.2970374803719052E-43</v>
      </c>
      <c r="K146" s="2">
        <f t="shared" si="60"/>
        <v>4.1125725692540398E-37</v>
      </c>
      <c r="L146" s="2">
        <f t="shared" si="61"/>
        <v>1.8122011049219216E-31</v>
      </c>
      <c r="M146" s="2">
        <f t="shared" si="62"/>
        <v>7.8097208478711375E-26</v>
      </c>
      <c r="N146" s="2">
        <f t="shared" si="63"/>
        <v>2.4133589934612078E-20</v>
      </c>
      <c r="O146" s="2">
        <f t="shared" si="64"/>
        <v>6.21293029663569E-16</v>
      </c>
      <c r="P146" s="2">
        <f t="shared" si="65"/>
        <v>7.9988277569858962E-38</v>
      </c>
      <c r="Q146" s="2">
        <f t="shared" si="65"/>
        <v>2.1463837356578754E-32</v>
      </c>
      <c r="R146" s="2">
        <f t="shared" si="65"/>
        <v>2.1188192535046716E-27</v>
      </c>
      <c r="S146" s="2">
        <f t="shared" si="65"/>
        <v>2.1188192535046716E-27</v>
      </c>
      <c r="T146" s="2">
        <f t="shared" si="65"/>
        <v>4.4446343551447861E-21</v>
      </c>
      <c r="U146" s="2">
        <f t="shared" si="65"/>
        <v>1.375376468878107E-16</v>
      </c>
      <c r="V146" s="2">
        <f t="shared" si="50"/>
        <v>7.9987347866110926E-38</v>
      </c>
      <c r="W146" s="2">
        <f t="shared" si="51"/>
        <v>2.1463426099321829E-32</v>
      </c>
      <c r="X146" s="2">
        <f t="shared" si="52"/>
        <v>2.1186380333941794E-27</v>
      </c>
      <c r="Y146" s="2">
        <f t="shared" si="47"/>
        <v>7.5978389225206701E-26</v>
      </c>
      <c r="Z146" s="2">
        <f t="shared" si="48"/>
        <v>1.9688955579467291E-20</v>
      </c>
      <c r="AA146" s="2">
        <f t="shared" si="49"/>
        <v>4.837553827757583E-16</v>
      </c>
    </row>
    <row r="147" spans="1:27">
      <c r="A147">
        <f t="shared" si="67"/>
        <v>2299.9680000001044</v>
      </c>
      <c r="B147">
        <v>13.2000000000002</v>
      </c>
      <c r="C147">
        <f t="shared" si="66"/>
        <v>0.19999999999999929</v>
      </c>
      <c r="D147">
        <f t="shared" si="53"/>
        <v>3.3421577133384994E-41</v>
      </c>
      <c r="E147">
        <f t="shared" si="54"/>
        <v>1.0953851782782752E-35</v>
      </c>
      <c r="F147">
        <f t="shared" si="55"/>
        <v>1.3207246951577818E-30</v>
      </c>
      <c r="G147">
        <f t="shared" si="56"/>
        <v>5.8581873245436775E-26</v>
      </c>
      <c r="H147">
        <f t="shared" si="57"/>
        <v>9.559159965431599E-22</v>
      </c>
      <c r="I147">
        <f t="shared" si="58"/>
        <v>5.7382798143253368E-18</v>
      </c>
      <c r="J147" s="2">
        <f t="shared" si="59"/>
        <v>6.5649569330274486E-44</v>
      </c>
      <c r="K147" s="2">
        <f t="shared" si="60"/>
        <v>3.5469884186949304E-38</v>
      </c>
      <c r="L147" s="2">
        <f t="shared" si="61"/>
        <v>1.9090244172349367E-32</v>
      </c>
      <c r="M147" s="2">
        <f t="shared" si="62"/>
        <v>1.0048459800058465E-26</v>
      </c>
      <c r="N147" s="2">
        <f t="shared" si="63"/>
        <v>3.7926678856100136E-21</v>
      </c>
      <c r="O147" s="2">
        <f t="shared" si="64"/>
        <v>1.1925545748451929E-16</v>
      </c>
      <c r="P147" s="2">
        <f t="shared" si="65"/>
        <v>5.823375599721177E-39</v>
      </c>
      <c r="Q147" s="2">
        <f t="shared" si="65"/>
        <v>1.9085991346321242E-33</v>
      </c>
      <c r="R147" s="2">
        <f t="shared" si="65"/>
        <v>2.3012307088429886E-28</v>
      </c>
      <c r="S147" s="2">
        <f t="shared" si="65"/>
        <v>2.3012307088429886E-28</v>
      </c>
      <c r="T147" s="2">
        <f t="shared" si="65"/>
        <v>6.4052976850079049E-22</v>
      </c>
      <c r="U147" s="2">
        <f t="shared" si="65"/>
        <v>2.4933399193039794E-17</v>
      </c>
      <c r="V147" s="2">
        <f t="shared" si="50"/>
        <v>5.823309950151847E-39</v>
      </c>
      <c r="W147" s="2">
        <f t="shared" si="51"/>
        <v>1.9085636647479374E-33</v>
      </c>
      <c r="X147" s="2">
        <f t="shared" si="52"/>
        <v>2.3010398064012652E-28</v>
      </c>
      <c r="Y147" s="2">
        <f t="shared" si="47"/>
        <v>9.8183367291741661E-27</v>
      </c>
      <c r="Z147" s="2">
        <f t="shared" si="48"/>
        <v>3.1521381171092231E-21</v>
      </c>
      <c r="AA147" s="2">
        <f t="shared" si="49"/>
        <v>9.4322058291479501E-17</v>
      </c>
    </row>
    <row r="148" spans="1:27">
      <c r="A148">
        <f t="shared" si="67"/>
        <v>2406.1040000001076</v>
      </c>
      <c r="B148">
        <v>13.400000000000199</v>
      </c>
      <c r="C148">
        <f t="shared" si="66"/>
        <v>0.19999999999999929</v>
      </c>
      <c r="D148">
        <f t="shared" si="53"/>
        <v>2.2685161937607717E-42</v>
      </c>
      <c r="E148">
        <f t="shared" si="54"/>
        <v>9.081146885918845E-37</v>
      </c>
      <c r="F148">
        <f t="shared" si="55"/>
        <v>1.337349855203277E-31</v>
      </c>
      <c r="G148">
        <f t="shared" si="56"/>
        <v>7.2452752278969931E-27</v>
      </c>
      <c r="H148">
        <f t="shared" si="57"/>
        <v>1.4440101921894902E-22</v>
      </c>
      <c r="I148">
        <f t="shared" si="58"/>
        <v>1.0587444519407067E-18</v>
      </c>
      <c r="J148" s="2">
        <f t="shared" si="59"/>
        <v>4.4560168583541824E-45</v>
      </c>
      <c r="K148" s="2">
        <f t="shared" si="60"/>
        <v>2.94058414077233E-39</v>
      </c>
      <c r="L148" s="2">
        <f t="shared" si="61"/>
        <v>1.9330550396528037E-33</v>
      </c>
      <c r="M148" s="2">
        <f t="shared" si="62"/>
        <v>1.24277106269478E-27</v>
      </c>
      <c r="N148" s="2">
        <f t="shared" si="63"/>
        <v>5.7292179461538601E-22</v>
      </c>
      <c r="O148" s="2">
        <f t="shared" si="64"/>
        <v>2.2003293331946108E-17</v>
      </c>
      <c r="P148" s="2">
        <f t="shared" si="65"/>
        <v>4.0733476775169627E-40</v>
      </c>
      <c r="Q148" s="2">
        <f t="shared" si="65"/>
        <v>1.6306107348356364E-34</v>
      </c>
      <c r="R148" s="2">
        <f t="shared" si="65"/>
        <v>2.4013454000030756E-29</v>
      </c>
      <c r="S148" s="2">
        <f t="shared" si="65"/>
        <v>2.4013454000030756E-29</v>
      </c>
      <c r="T148" s="2">
        <f t="shared" si="65"/>
        <v>8.868921654396875E-23</v>
      </c>
      <c r="U148" s="2">
        <f t="shared" si="65"/>
        <v>4.3427978239410786E-18</v>
      </c>
      <c r="V148" s="2">
        <f t="shared" si="50"/>
        <v>4.0733031173483789E-40</v>
      </c>
      <c r="W148" s="2">
        <f t="shared" si="51"/>
        <v>1.6305813289942287E-34</v>
      </c>
      <c r="X148" s="2">
        <f t="shared" si="52"/>
        <v>2.4011520944991102E-29</v>
      </c>
      <c r="Y148" s="2">
        <f t="shared" si="47"/>
        <v>1.2187576086947494E-27</v>
      </c>
      <c r="Z148" s="2">
        <f t="shared" si="48"/>
        <v>4.8423257807141725E-22</v>
      </c>
      <c r="AA148" s="2">
        <f t="shared" si="49"/>
        <v>1.7660495508005028E-17</v>
      </c>
    </row>
    <row r="149" spans="1:27">
      <c r="A149">
        <f t="shared" si="67"/>
        <v>2515.4560000001111</v>
      </c>
      <c r="B149">
        <v>13.6000000000002</v>
      </c>
      <c r="C149">
        <f t="shared" si="66"/>
        <v>0.20000000000000107</v>
      </c>
      <c r="D149">
        <f t="shared" si="53"/>
        <v>1.4800574136828279E-43</v>
      </c>
      <c r="E149">
        <f t="shared" si="54"/>
        <v>7.2366284561573461E-38</v>
      </c>
      <c r="F149">
        <f t="shared" si="55"/>
        <v>1.3016658368477797E-32</v>
      </c>
      <c r="G149">
        <f t="shared" si="56"/>
        <v>8.6132738575775049E-28</v>
      </c>
      <c r="H149">
        <f t="shared" si="57"/>
        <v>2.0967300669006164E-23</v>
      </c>
      <c r="I149">
        <f t="shared" si="58"/>
        <v>1.877683146929125E-19</v>
      </c>
      <c r="J149" s="2">
        <f t="shared" si="59"/>
        <v>2.9072575302049043E-46</v>
      </c>
      <c r="K149" s="2">
        <f t="shared" si="60"/>
        <v>2.3433069785309292E-40</v>
      </c>
      <c r="L149" s="2">
        <f t="shared" si="61"/>
        <v>1.8814760371585969E-34</v>
      </c>
      <c r="M149" s="2">
        <f t="shared" si="62"/>
        <v>1.4774217912450224E-28</v>
      </c>
      <c r="N149" s="2">
        <f t="shared" si="63"/>
        <v>8.3189326450065936E-23</v>
      </c>
      <c r="O149" s="2">
        <f t="shared" si="64"/>
        <v>3.9022837844015441E-18</v>
      </c>
      <c r="P149" s="2">
        <f t="shared" si="65"/>
        <v>2.737514192347839E-41</v>
      </c>
      <c r="Q149" s="2">
        <f t="shared" si="65"/>
        <v>1.3384867992509021E-35</v>
      </c>
      <c r="R149" s="2">
        <f t="shared" si="65"/>
        <v>2.4075611318337241E-30</v>
      </c>
      <c r="S149" s="2">
        <f t="shared" si="65"/>
        <v>2.4075611318337241E-30</v>
      </c>
      <c r="T149" s="2">
        <f t="shared" si="65"/>
        <v>1.1798601673197787E-23</v>
      </c>
      <c r="U149" s="2">
        <f t="shared" si="65"/>
        <v>7.26751527926266E-19</v>
      </c>
      <c r="V149" s="2">
        <f t="shared" si="50"/>
        <v>2.7374851197725371E-41</v>
      </c>
      <c r="W149" s="2">
        <f t="shared" si="51"/>
        <v>1.3384633661811167E-35</v>
      </c>
      <c r="X149" s="2">
        <f t="shared" si="52"/>
        <v>2.4073729842300083E-30</v>
      </c>
      <c r="Y149" s="2">
        <f t="shared" si="47"/>
        <v>1.4533461799266851E-28</v>
      </c>
      <c r="Z149" s="2">
        <f t="shared" si="48"/>
        <v>7.1390724776868148E-23</v>
      </c>
      <c r="AA149" s="2">
        <f t="shared" si="49"/>
        <v>3.1755322564752783E-18</v>
      </c>
    </row>
    <row r="150" spans="1:27">
      <c r="A150">
        <f t="shared" si="67"/>
        <v>2628.0720000001143</v>
      </c>
      <c r="B150">
        <v>13.8000000000002</v>
      </c>
      <c r="C150">
        <f t="shared" si="66"/>
        <v>0.19999999999999929</v>
      </c>
      <c r="D150">
        <f t="shared" si="53"/>
        <v>9.2817811922316844E-45</v>
      </c>
      <c r="E150">
        <f t="shared" si="54"/>
        <v>5.5430390161865054E-39</v>
      </c>
      <c r="F150">
        <f t="shared" si="55"/>
        <v>1.2177834369095841E-33</v>
      </c>
      <c r="G150">
        <f t="shared" si="56"/>
        <v>9.8423251540522998E-29</v>
      </c>
      <c r="H150">
        <f t="shared" si="57"/>
        <v>2.926381024317202E-24</v>
      </c>
      <c r="I150">
        <f t="shared" si="58"/>
        <v>3.2008811854398164E-20</v>
      </c>
      <c r="J150" s="2">
        <f t="shared" si="59"/>
        <v>1.8232082090440126E-47</v>
      </c>
      <c r="K150" s="2">
        <f t="shared" si="60"/>
        <v>1.7949024310965169E-41</v>
      </c>
      <c r="L150" s="2">
        <f t="shared" si="61"/>
        <v>1.7602293078096379E-35</v>
      </c>
      <c r="M150" s="2">
        <f t="shared" si="62"/>
        <v>1.6882390946298833E-29</v>
      </c>
      <c r="N150" s="2">
        <f t="shared" si="63"/>
        <v>1.16106345872676E-23</v>
      </c>
      <c r="O150" s="2">
        <f t="shared" si="64"/>
        <v>6.6522122042613531E-19</v>
      </c>
      <c r="P150" s="2">
        <f t="shared" si="65"/>
        <v>1.7676224102486531E-42</v>
      </c>
      <c r="Q150" s="2">
        <f t="shared" si="65"/>
        <v>1.0556163502425886E-36</v>
      </c>
      <c r="R150" s="2">
        <f t="shared" si="65"/>
        <v>2.3191467772506791E-31</v>
      </c>
      <c r="S150" s="2">
        <f t="shared" si="65"/>
        <v>2.3191467772506791E-31</v>
      </c>
      <c r="T150" s="2">
        <f t="shared" si="65"/>
        <v>1.5080595144955787E-24</v>
      </c>
      <c r="U150" s="2">
        <f t="shared" si="65"/>
        <v>1.1685048416002321E-19</v>
      </c>
      <c r="V150" s="2">
        <f t="shared" si="50"/>
        <v>1.7676041781665626E-42</v>
      </c>
      <c r="W150" s="2">
        <f t="shared" si="51"/>
        <v>1.0555984012182777E-36</v>
      </c>
      <c r="X150" s="2">
        <f t="shared" si="52"/>
        <v>2.318970754319898E-31</v>
      </c>
      <c r="Y150" s="2">
        <f t="shared" si="47"/>
        <v>1.6650476268573766E-29</v>
      </c>
      <c r="Z150" s="2">
        <f t="shared" si="48"/>
        <v>1.0102575072772021E-23</v>
      </c>
      <c r="AA150" s="2">
        <f t="shared" si="49"/>
        <v>5.4837073626611213E-19</v>
      </c>
    </row>
    <row r="151" spans="1:27">
      <c r="A151">
        <f t="shared" si="67"/>
        <v>2744.0000000001764</v>
      </c>
      <c r="B151">
        <v>14.0000000000003</v>
      </c>
      <c r="C151">
        <f t="shared" si="66"/>
        <v>0.20000000000010054</v>
      </c>
      <c r="D151">
        <f t="shared" si="53"/>
        <v>5.5949314254301609E-46</v>
      </c>
      <c r="E151">
        <f t="shared" si="54"/>
        <v>4.0810345698853103E-40</v>
      </c>
      <c r="F151">
        <f t="shared" si="55"/>
        <v>1.0950937426812351E-34</v>
      </c>
      <c r="G151">
        <f t="shared" si="56"/>
        <v>1.0810302313787052E-29</v>
      </c>
      <c r="H151">
        <f t="shared" si="57"/>
        <v>3.9258156258586823E-25</v>
      </c>
      <c r="I151">
        <f t="shared" si="58"/>
        <v>5.2447824345105702E-21</v>
      </c>
      <c r="J151" s="2">
        <f t="shared" si="59"/>
        <v>1.0990051039363011E-48</v>
      </c>
      <c r="K151" s="2">
        <f t="shared" si="60"/>
        <v>1.3214878786683264E-42</v>
      </c>
      <c r="L151" s="2">
        <f t="shared" si="61"/>
        <v>1.5828890771894893E-36</v>
      </c>
      <c r="M151" s="2">
        <f t="shared" si="62"/>
        <v>1.8542747476076941E-30</v>
      </c>
      <c r="N151" s="2">
        <f t="shared" si="63"/>
        <v>1.5575965778231374E-24</v>
      </c>
      <c r="O151" s="2">
        <f t="shared" si="64"/>
        <v>1.0899937766591238E-19</v>
      </c>
      <c r="P151" s="2">
        <f t="shared" si="65"/>
        <v>1.0966065593843587E-43</v>
      </c>
      <c r="Q151" s="2">
        <f t="shared" si="65"/>
        <v>7.9988277569755518E-38</v>
      </c>
      <c r="R151" s="2">
        <f t="shared" si="65"/>
        <v>2.1463837356553128E-32</v>
      </c>
      <c r="S151" s="2">
        <f t="shared" si="65"/>
        <v>2.1463837356553128E-32</v>
      </c>
      <c r="T151" s="2">
        <f t="shared" si="65"/>
        <v>1.8519729682134759E-25</v>
      </c>
      <c r="U151" s="2">
        <f t="shared" si="65"/>
        <v>1.8051084516111337E-20</v>
      </c>
      <c r="V151" s="2">
        <f t="shared" si="50"/>
        <v>1.0965955693333193E-43</v>
      </c>
      <c r="W151" s="2">
        <f t="shared" si="51"/>
        <v>7.9986956081876854E-38</v>
      </c>
      <c r="X151" s="2">
        <f t="shared" si="52"/>
        <v>2.146225446747594E-32</v>
      </c>
      <c r="Y151" s="2">
        <f t="shared" si="47"/>
        <v>1.8328109102511409E-30</v>
      </c>
      <c r="Z151" s="2">
        <f t="shared" si="48"/>
        <v>1.3723992810017899E-24</v>
      </c>
      <c r="AA151" s="2">
        <f t="shared" si="49"/>
        <v>9.0948293149801048E-20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71B5-1197-4715-A1A9-9C6DBDF6BEEC}">
  <sheetPr codeName="Sheet12"/>
  <dimension ref="A1:AA152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0" sqref="C40"/>
    </sheetView>
  </sheetViews>
  <sheetFormatPr defaultRowHeight="14.4"/>
  <cols>
    <col min="15" max="15" width="8.88671875" customWidth="1"/>
    <col min="16" max="16" width="10.5546875" customWidth="1"/>
    <col min="21" max="21" width="9.21875" customWidth="1"/>
  </cols>
  <sheetData>
    <row r="1" spans="1:27">
      <c r="D1" t="s">
        <v>41</v>
      </c>
      <c r="J1" t="s">
        <v>42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30</v>
      </c>
      <c r="D3">
        <f>SUMPRODUCT($C4:$C152,D4:D152)</f>
        <v>536.01918084172667</v>
      </c>
      <c r="E3">
        <f>SUMPRODUCT($C4:$C152,E4:E152)</f>
        <v>325.26310632429681</v>
      </c>
      <c r="F3">
        <f>SUMPRODUCT($C4:$C152,F4:F152)</f>
        <v>72.876207473337345</v>
      </c>
      <c r="G3">
        <f>SUMPRODUCT($C4:$C152,G4:G152)</f>
        <v>6.1350671248842943</v>
      </c>
      <c r="H3">
        <f>SUMPRODUCT($C4:$C152,H4:H152)</f>
        <v>0.26131748719850872</v>
      </c>
      <c r="I3">
        <f>SUMPRODUCT($C4:$C152,I4:I152)</f>
        <v>4.8221240919454171E-2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SUMPRODUCT($C4:$C152,V4:V152)</f>
        <v>1.8672357563460056</v>
      </c>
      <c r="W3" s="10">
        <f>SUMPRODUCT($C4:$C152,W4:W152)</f>
        <v>1.8916693716422965</v>
      </c>
      <c r="X3" s="10">
        <f>SUMPRODUCT($C4:$C152,X4:X152)</f>
        <v>1.942540108062454</v>
      </c>
      <c r="Y3" s="10">
        <f>SUMPRODUCT($C4:$C152,Y4:Y152)</f>
        <v>1.893255312037075</v>
      </c>
      <c r="Z3" s="10">
        <f>SUMPRODUCT($C4:$C152,Z4:Z152)</f>
        <v>1.3790833257981636</v>
      </c>
      <c r="AA3" s="10">
        <f>SUMPRODUCT($C4:$C152,AA4:AA152)</f>
        <v>0.12131487769002652</v>
      </c>
    </row>
    <row r="4" spans="1:27">
      <c r="A4">
        <f>1/B4</f>
        <v>-0.33333333333333331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0">_xlfn.NORM.DIST($B4,K$2,1,FALSE)/$B4^2</f>
        <v>1.4870025084987263E-5</v>
      </c>
      <c r="F4">
        <f t="shared" si="0"/>
        <v>1.6519105719269974E-7</v>
      </c>
      <c r="G4">
        <f t="shared" si="0"/>
        <v>6.7509809442480959E-10</v>
      </c>
      <c r="H4">
        <f t="shared" si="0"/>
        <v>1.0149689342627326E-12</v>
      </c>
      <c r="I4">
        <f t="shared" si="0"/>
        <v>5.6136345372632144E-16</v>
      </c>
      <c r="J4" s="2">
        <f>D4/D$3</f>
        <v>9.1867533649294362E-7</v>
      </c>
      <c r="K4" s="2">
        <f t="shared" ref="K4:O4" si="1">E4/E$3</f>
        <v>4.5716912849505327E-8</v>
      </c>
      <c r="L4" s="2">
        <f t="shared" si="1"/>
        <v>2.2667350966793505E-9</v>
      </c>
      <c r="M4" s="2">
        <f t="shared" si="1"/>
        <v>1.10039235216606E-10</v>
      </c>
      <c r="N4" s="2">
        <f t="shared" si="1"/>
        <v>3.8840452093116742E-12</v>
      </c>
      <c r="O4" s="2">
        <f t="shared" si="1"/>
        <v>1.1641414509924969E-14</v>
      </c>
      <c r="P4" s="2">
        <f>_xlfn.NORM.DIST($B4,P$3,1,FALSE)</f>
        <v>4.4318484119380075E-3</v>
      </c>
      <c r="Q4" s="2">
        <f t="shared" ref="Q4:U19" si="2">_xlfn.NORM.DIST($B4,Q$3,1,FALSE)</f>
        <v>1.3383022576488537E-4</v>
      </c>
      <c r="R4" s="2">
        <f t="shared" si="2"/>
        <v>1.4867195147342977E-6</v>
      </c>
      <c r="S4" s="2">
        <f t="shared" si="2"/>
        <v>1.4867195147342977E-6</v>
      </c>
      <c r="T4" s="2">
        <f t="shared" si="2"/>
        <v>4.6452471791243984E-10</v>
      </c>
      <c r="U4" s="2">
        <f>_xlfn.NORM.DIST($B4,U$3,1,FALSE)</f>
        <v>1.5313155541520524E-13</v>
      </c>
      <c r="V4" s="2">
        <f>ABS(P4-J4)</f>
        <v>4.4309297366015143E-3</v>
      </c>
      <c r="W4" s="2">
        <f t="shared" ref="W4:AA4" si="3">ABS(Q4-K4)</f>
        <v>1.3378450885203586E-4</v>
      </c>
      <c r="X4" s="2">
        <f t="shared" si="3"/>
        <v>1.4844527796376183E-6</v>
      </c>
      <c r="Y4" s="2">
        <f t="shared" si="3"/>
        <v>1.486609475499081E-6</v>
      </c>
      <c r="Z4" s="2">
        <f t="shared" si="3"/>
        <v>4.6064067270312818E-10</v>
      </c>
      <c r="AA4" s="2">
        <f t="shared" si="3"/>
        <v>1.4149014090528028E-13</v>
      </c>
    </row>
    <row r="5" spans="1:27">
      <c r="A5">
        <f t="shared" ref="A5:A69" si="4">1/B5</f>
        <v>-0.34482758620689657</v>
      </c>
      <c r="B5">
        <v>-2.9</v>
      </c>
      <c r="C5">
        <f>B5-B4</f>
        <v>0.10000000000000009</v>
      </c>
      <c r="D5">
        <f t="shared" ref="D5:D69" si="5">_xlfn.NORM.DIST($B5,J$2,1,FALSE)/$B5^2</f>
        <v>7.0779220211365681E-4</v>
      </c>
      <c r="E5">
        <f t="shared" ref="E5:E69" si="6">_xlfn.NORM.DIST($B5,K$2,1,FALSE)/$B5^2</f>
        <v>2.3621340236952761E-5</v>
      </c>
      <c r="F5">
        <f t="shared" ref="F5:F69" si="7">_xlfn.NORM.DIST($B5,L$2,1,FALSE)/$B5^2</f>
        <v>2.9000722305509539E-7</v>
      </c>
      <c r="G5">
        <f t="shared" ref="G5:G69" si="8">_xlfn.NORM.DIST($B5,M$2,1,FALSE)/$B5^2</f>
        <v>1.3098410968706668E-9</v>
      </c>
      <c r="H5">
        <f t="shared" ref="H5:H69" si="9">_xlfn.NORM.DIST($B5,N$2,1,FALSE)/$B5^2</f>
        <v>2.176376001207576E-12</v>
      </c>
      <c r="I5">
        <f t="shared" ref="I5:I69" si="10">_xlfn.NORM.DIST($B5,O$2,1,FALSE)/$B5^2</f>
        <v>1.3303158399942707E-15</v>
      </c>
      <c r="J5" s="2">
        <f t="shared" ref="J5:J69" si="11">D5/D$3</f>
        <v>1.3204605868808461E-6</v>
      </c>
      <c r="K5" s="2">
        <f t="shared" ref="K5:K69" si="12">E5/E$3</f>
        <v>7.2622254961193158E-8</v>
      </c>
      <c r="L5" s="2">
        <f t="shared" ref="L5:L69" si="13">F5/F$3</f>
        <v>3.9794499893699614E-9</v>
      </c>
      <c r="M5" s="2">
        <f t="shared" ref="M5:M69" si="14">G5/G$3</f>
        <v>2.1350069529929879E-10</v>
      </c>
      <c r="N5" s="2">
        <f t="shared" ref="N5:N69" si="15">H5/H$3</f>
        <v>8.3284743954173306E-12</v>
      </c>
      <c r="O5" s="2">
        <f t="shared" ref="O5:O69" si="16">I5/I$3</f>
        <v>2.7587756238300657E-14</v>
      </c>
      <c r="P5" s="2">
        <f t="shared" ref="P5:U36" si="17">_xlfn.NORM.DIST($B5,P$3,1,FALSE)</f>
        <v>5.9525324197758538E-3</v>
      </c>
      <c r="Q5" s="2">
        <f t="shared" si="2"/>
        <v>1.9865547139277272E-4</v>
      </c>
      <c r="R5" s="2">
        <f t="shared" si="2"/>
        <v>2.4389607458933522E-6</v>
      </c>
      <c r="S5" s="2">
        <f t="shared" si="2"/>
        <v>2.4389607458933522E-6</v>
      </c>
      <c r="T5" s="2">
        <f t="shared" si="2"/>
        <v>8.7781522982305617E-10</v>
      </c>
      <c r="U5" s="2">
        <f t="shared" si="2"/>
        <v>3.245542402925477E-13</v>
      </c>
      <c r="V5" s="2">
        <f t="shared" ref="V5:AA33" si="18">ABS(P5-J5)</f>
        <v>5.9512119591889727E-3</v>
      </c>
      <c r="W5" s="2">
        <f t="shared" si="18"/>
        <v>1.9858284913781151E-4</v>
      </c>
      <c r="X5" s="2">
        <f t="shared" si="18"/>
        <v>2.4349812959039824E-6</v>
      </c>
      <c r="Y5" s="2">
        <f t="shared" si="18"/>
        <v>2.438747245198053E-6</v>
      </c>
      <c r="Z5" s="2">
        <f t="shared" si="18"/>
        <v>8.6948675542763881E-10</v>
      </c>
      <c r="AA5" s="2">
        <f t="shared" si="18"/>
        <v>2.9696648405424702E-13</v>
      </c>
    </row>
    <row r="6" spans="1:27">
      <c r="A6">
        <f t="shared" si="4"/>
        <v>-0.35714285714285715</v>
      </c>
      <c r="B6">
        <v>-2.8</v>
      </c>
      <c r="C6">
        <f t="shared" ref="C6:C70" si="19">B6-B5</f>
        <v>0.10000000000000009</v>
      </c>
      <c r="D6">
        <f t="shared" si="5"/>
        <v>1.0096239264005063E-3</v>
      </c>
      <c r="E6">
        <f t="shared" si="6"/>
        <v>3.7238128289727079E-5</v>
      </c>
      <c r="F6">
        <f t="shared" si="7"/>
        <v>5.0526774120307089E-7</v>
      </c>
      <c r="G6">
        <f t="shared" si="8"/>
        <v>2.522091378347535E-9</v>
      </c>
      <c r="H6">
        <f t="shared" si="9"/>
        <v>4.631328446163011E-12</v>
      </c>
      <c r="I6">
        <f t="shared" si="10"/>
        <v>3.1286419460413681E-15</v>
      </c>
      <c r="J6" s="2">
        <f t="shared" si="11"/>
        <v>1.8835593249015159E-6</v>
      </c>
      <c r="K6" s="2">
        <f t="shared" si="12"/>
        <v>1.1448617308782502E-7</v>
      </c>
      <c r="L6" s="2">
        <f t="shared" si="13"/>
        <v>6.9332332008074009E-9</v>
      </c>
      <c r="M6" s="2">
        <f t="shared" si="14"/>
        <v>4.1109434126934688E-10</v>
      </c>
      <c r="N6" s="2">
        <f t="shared" si="15"/>
        <v>1.7722994721148693E-11</v>
      </c>
      <c r="O6" s="2">
        <f t="shared" si="16"/>
        <v>6.4880991994114411E-14</v>
      </c>
      <c r="P6" s="2">
        <f t="shared" si="17"/>
        <v>7.9154515829799686E-3</v>
      </c>
      <c r="Q6" s="2">
        <f t="shared" si="2"/>
        <v>2.9194692579146027E-4</v>
      </c>
      <c r="R6" s="2">
        <f t="shared" si="2"/>
        <v>3.9612990910320753E-6</v>
      </c>
      <c r="S6" s="2">
        <f t="shared" si="2"/>
        <v>3.9612990910320753E-6</v>
      </c>
      <c r="T6" s="2">
        <f t="shared" si="2"/>
        <v>1.6423074002032402E-9</v>
      </c>
      <c r="U6" s="2">
        <f t="shared" si="2"/>
        <v>6.8103108677257886E-13</v>
      </c>
      <c r="V6" s="2">
        <f t="shared" si="18"/>
        <v>7.9135680236550668E-3</v>
      </c>
      <c r="W6" s="2">
        <f t="shared" si="18"/>
        <v>2.9183243961837242E-4</v>
      </c>
      <c r="X6" s="2">
        <f t="shared" si="18"/>
        <v>3.9543658578312679E-6</v>
      </c>
      <c r="Y6" s="2">
        <f t="shared" si="18"/>
        <v>3.9608879966908059E-6</v>
      </c>
      <c r="Z6" s="2">
        <f t="shared" si="18"/>
        <v>1.6245844054820915E-9</v>
      </c>
      <c r="AA6" s="2">
        <f t="shared" si="18"/>
        <v>6.161500947784644E-13</v>
      </c>
    </row>
    <row r="7" spans="1:27">
      <c r="A7">
        <f t="shared" si="4"/>
        <v>-0.37037037037037035</v>
      </c>
      <c r="B7">
        <v>-2.7</v>
      </c>
      <c r="C7">
        <f t="shared" si="19"/>
        <v>9.9999999999999645E-2</v>
      </c>
      <c r="D7">
        <f t="shared" si="5"/>
        <v>1.4294835136382153E-3</v>
      </c>
      <c r="E7">
        <f t="shared" si="6"/>
        <v>5.8268898566632565E-5</v>
      </c>
      <c r="F7">
        <f t="shared" si="7"/>
        <v>8.7377574470056094E-7</v>
      </c>
      <c r="G7">
        <f t="shared" si="8"/>
        <v>4.8202401849388666E-9</v>
      </c>
      <c r="H7">
        <f t="shared" si="9"/>
        <v>9.7823431056187595E-12</v>
      </c>
      <c r="I7">
        <f t="shared" si="10"/>
        <v>7.3033585353263958E-15</v>
      </c>
      <c r="J7" s="2">
        <f t="shared" si="11"/>
        <v>2.6668514201179432E-6</v>
      </c>
      <c r="K7" s="2">
        <f t="shared" si="12"/>
        <v>1.7914389131036821E-7</v>
      </c>
      <c r="L7" s="2">
        <f t="shared" si="13"/>
        <v>1.198986301558355E-8</v>
      </c>
      <c r="M7" s="2">
        <f t="shared" si="14"/>
        <v>7.8568662523472797E-10</v>
      </c>
      <c r="N7" s="2">
        <f t="shared" si="15"/>
        <v>3.7434705233437531E-11</v>
      </c>
      <c r="O7" s="2">
        <f t="shared" si="16"/>
        <v>1.5145521757777825E-13</v>
      </c>
      <c r="P7" s="2">
        <f t="shared" si="17"/>
        <v>1.0420934814422592E-2</v>
      </c>
      <c r="Q7" s="2">
        <f t="shared" si="2"/>
        <v>4.2478027055075143E-4</v>
      </c>
      <c r="R7" s="2">
        <f t="shared" si="2"/>
        <v>6.3698251788670899E-6</v>
      </c>
      <c r="S7" s="2">
        <f t="shared" si="2"/>
        <v>6.3698251788670899E-6</v>
      </c>
      <c r="T7" s="2">
        <f t="shared" si="2"/>
        <v>3.0420254517632942E-9</v>
      </c>
      <c r="U7" s="2">
        <f t="shared" si="2"/>
        <v>1.414827981863959E-12</v>
      </c>
      <c r="V7" s="2">
        <f t="shared" si="18"/>
        <v>1.0418267963002473E-2</v>
      </c>
      <c r="W7" s="2">
        <f t="shared" si="18"/>
        <v>4.2460112665944106E-4</v>
      </c>
      <c r="X7" s="2">
        <f t="shared" si="18"/>
        <v>6.3578353158515059E-6</v>
      </c>
      <c r="Y7" s="2">
        <f t="shared" si="18"/>
        <v>6.369039492241855E-6</v>
      </c>
      <c r="Z7" s="2">
        <f t="shared" si="18"/>
        <v>3.0045907465298567E-9</v>
      </c>
      <c r="AA7" s="2">
        <f t="shared" si="18"/>
        <v>1.2633727642861807E-12</v>
      </c>
    </row>
    <row r="8" spans="1:27">
      <c r="A8">
        <f t="shared" si="4"/>
        <v>-0.38461538461538458</v>
      </c>
      <c r="B8">
        <v>-2.6</v>
      </c>
      <c r="C8">
        <f t="shared" si="19"/>
        <v>0.10000000000000009</v>
      </c>
      <c r="D8">
        <f t="shared" si="5"/>
        <v>2.0093149753972798E-3</v>
      </c>
      <c r="E8">
        <f t="shared" si="6"/>
        <v>9.0518036999078676E-5</v>
      </c>
      <c r="F8">
        <f t="shared" si="7"/>
        <v>1.5001260451903488E-6</v>
      </c>
      <c r="G8">
        <f t="shared" si="8"/>
        <v>9.1458883138548174E-9</v>
      </c>
      <c r="H8">
        <f t="shared" si="9"/>
        <v>2.0513017665167411E-11</v>
      </c>
      <c r="I8">
        <f t="shared" si="10"/>
        <v>1.6925391866570072E-14</v>
      </c>
      <c r="J8" s="2">
        <f t="shared" si="11"/>
        <v>3.748587825237883E-6</v>
      </c>
      <c r="K8" s="2">
        <f t="shared" si="12"/>
        <v>2.7829174363485771E-7</v>
      </c>
      <c r="L8" s="2">
        <f t="shared" si="13"/>
        <v>2.0584578934615777E-8</v>
      </c>
      <c r="M8" s="2">
        <f t="shared" si="14"/>
        <v>1.4907560304855354E-9</v>
      </c>
      <c r="N8" s="2">
        <f t="shared" si="15"/>
        <v>7.8498449855308699E-11</v>
      </c>
      <c r="O8" s="2">
        <f t="shared" si="16"/>
        <v>3.5099453153520494E-13</v>
      </c>
      <c r="P8" s="2">
        <f t="shared" si="17"/>
        <v>1.3582969233685613E-2</v>
      </c>
      <c r="Q8" s="2">
        <f t="shared" si="2"/>
        <v>6.119019301137719E-4</v>
      </c>
      <c r="R8" s="2">
        <f t="shared" si="2"/>
        <v>1.0140852065486758E-5</v>
      </c>
      <c r="S8" s="2">
        <f t="shared" si="2"/>
        <v>1.0140852065486758E-5</v>
      </c>
      <c r="T8" s="2">
        <f t="shared" si="2"/>
        <v>5.5786394295129215E-9</v>
      </c>
      <c r="U8" s="2">
        <f t="shared" si="2"/>
        <v>2.9100295547370109E-12</v>
      </c>
      <c r="V8" s="2">
        <f t="shared" si="18"/>
        <v>1.3579220645860375E-2</v>
      </c>
      <c r="W8" s="2">
        <f t="shared" si="18"/>
        <v>6.1162363837013707E-4</v>
      </c>
      <c r="X8" s="2">
        <f t="shared" si="18"/>
        <v>1.0120267486552142E-5</v>
      </c>
      <c r="Y8" s="2">
        <f t="shared" si="18"/>
        <v>1.0139361309456272E-5</v>
      </c>
      <c r="Z8" s="2">
        <f t="shared" si="18"/>
        <v>5.5001409796576128E-9</v>
      </c>
      <c r="AA8" s="2">
        <f t="shared" si="18"/>
        <v>2.5590350232018062E-12</v>
      </c>
    </row>
    <row r="9" spans="1:27">
      <c r="A9">
        <f t="shared" si="4"/>
        <v>-0.4</v>
      </c>
      <c r="B9">
        <v>-2.5</v>
      </c>
      <c r="C9">
        <f t="shared" si="19"/>
        <v>0.10000000000000009</v>
      </c>
      <c r="D9">
        <f t="shared" si="5"/>
        <v>2.8045280789709666E-3</v>
      </c>
      <c r="E9">
        <f t="shared" si="6"/>
        <v>1.3962923120732163E-4</v>
      </c>
      <c r="F9">
        <f t="shared" si="7"/>
        <v>2.5573985771048759E-6</v>
      </c>
      <c r="G9">
        <f t="shared" si="8"/>
        <v>1.723161606806924E-8</v>
      </c>
      <c r="H9">
        <f t="shared" si="9"/>
        <v>4.2712905836205628E-11</v>
      </c>
      <c r="I9">
        <f t="shared" si="10"/>
        <v>3.8949128528464155E-14</v>
      </c>
      <c r="J9" s="2">
        <f t="shared" si="11"/>
        <v>5.2321412725696382E-6</v>
      </c>
      <c r="K9" s="2">
        <f t="shared" si="12"/>
        <v>4.2928087598138845E-7</v>
      </c>
      <c r="L9" s="2">
        <f t="shared" si="13"/>
        <v>3.5092366435788133E-8</v>
      </c>
      <c r="M9" s="2">
        <f t="shared" si="14"/>
        <v>2.8087086444704911E-9</v>
      </c>
      <c r="N9" s="2">
        <f t="shared" si="15"/>
        <v>1.634521527591414E-10</v>
      </c>
      <c r="O9" s="2">
        <f t="shared" si="16"/>
        <v>8.0771725873920189E-13</v>
      </c>
      <c r="P9" s="2">
        <f t="shared" si="17"/>
        <v>1.752830049356854E-2</v>
      </c>
      <c r="Q9" s="2">
        <f t="shared" si="2"/>
        <v>8.7268269504576015E-4</v>
      </c>
      <c r="R9" s="2">
        <f t="shared" si="2"/>
        <v>1.5983741106905475E-5</v>
      </c>
      <c r="S9" s="2">
        <f t="shared" si="2"/>
        <v>1.5983741106905475E-5</v>
      </c>
      <c r="T9" s="2">
        <f t="shared" si="2"/>
        <v>1.0128632084513782E-8</v>
      </c>
      <c r="U9" s="2">
        <f t="shared" si="2"/>
        <v>5.9258167088596484E-12</v>
      </c>
      <c r="V9" s="2">
        <f t="shared" si="18"/>
        <v>1.7523068352295969E-2</v>
      </c>
      <c r="W9" s="2">
        <f t="shared" si="18"/>
        <v>8.7225341416977879E-4</v>
      </c>
      <c r="X9" s="2">
        <f t="shared" si="18"/>
        <v>1.5948648740469687E-5</v>
      </c>
      <c r="Y9" s="2">
        <f t="shared" si="18"/>
        <v>1.5980932398261003E-5</v>
      </c>
      <c r="Z9" s="2">
        <f t="shared" si="18"/>
        <v>9.9651799317546412E-9</v>
      </c>
      <c r="AA9" s="2">
        <f t="shared" si="18"/>
        <v>5.1180994501204467E-12</v>
      </c>
    </row>
    <row r="10" spans="1:27">
      <c r="A10">
        <f t="shared" si="4"/>
        <v>-0.41666666666666669</v>
      </c>
      <c r="B10">
        <v>-2.4</v>
      </c>
      <c r="C10">
        <f t="shared" si="19"/>
        <v>0.10000000000000009</v>
      </c>
      <c r="D10">
        <f t="shared" si="5"/>
        <v>3.8879392872991146E-3</v>
      </c>
      <c r="E10">
        <f t="shared" si="6"/>
        <v>2.1392693897101043E-4</v>
      </c>
      <c r="F10">
        <f t="shared" si="7"/>
        <v>4.330290154523183E-6</v>
      </c>
      <c r="G10">
        <f t="shared" si="8"/>
        <v>3.2245865356862667E-8</v>
      </c>
      <c r="H10">
        <f t="shared" si="9"/>
        <v>8.8335768778559701E-11</v>
      </c>
      <c r="I10">
        <f t="shared" si="10"/>
        <v>8.9023500638830955E-14</v>
      </c>
      <c r="J10" s="2">
        <f t="shared" si="11"/>
        <v>7.2533585107789784E-6</v>
      </c>
      <c r="K10" s="2">
        <f t="shared" si="12"/>
        <v>6.5770428558140569E-7</v>
      </c>
      <c r="L10" s="2">
        <f t="shared" si="13"/>
        <v>5.9419806609824927E-8</v>
      </c>
      <c r="M10" s="2">
        <f t="shared" si="14"/>
        <v>5.2559922655240411E-9</v>
      </c>
      <c r="N10" s="2">
        <f t="shared" si="15"/>
        <v>3.380400206873863E-10</v>
      </c>
      <c r="O10" s="2">
        <f t="shared" si="16"/>
        <v>1.8461470285995003E-12</v>
      </c>
      <c r="P10" s="2">
        <f t="shared" si="17"/>
        <v>2.2394530294842899E-2</v>
      </c>
      <c r="Q10" s="2">
        <f t="shared" si="2"/>
        <v>1.2322191684730199E-3</v>
      </c>
      <c r="R10" s="2">
        <f t="shared" si="2"/>
        <v>2.4942471290053535E-5</v>
      </c>
      <c r="S10" s="2">
        <f t="shared" si="2"/>
        <v>2.4942471290053535E-5</v>
      </c>
      <c r="T10" s="2">
        <f t="shared" si="2"/>
        <v>1.820666306033922E-8</v>
      </c>
      <c r="U10" s="2">
        <f t="shared" si="2"/>
        <v>1.1946923528997263E-11</v>
      </c>
      <c r="V10" s="2">
        <f t="shared" si="18"/>
        <v>2.2387276936332121E-2</v>
      </c>
      <c r="W10" s="2">
        <f t="shared" si="18"/>
        <v>1.2315614641874384E-3</v>
      </c>
      <c r="X10" s="2">
        <f t="shared" si="18"/>
        <v>2.4883051483443711E-5</v>
      </c>
      <c r="Y10" s="2">
        <f t="shared" si="18"/>
        <v>2.4937215297788012E-5</v>
      </c>
      <c r="Z10" s="2">
        <f t="shared" si="18"/>
        <v>1.7868623039651834E-8</v>
      </c>
      <c r="AA10" s="2">
        <f t="shared" si="18"/>
        <v>1.0100776500397763E-11</v>
      </c>
    </row>
    <row r="11" spans="1:27">
      <c r="A11">
        <f t="shared" si="4"/>
        <v>-0.43478260869565222</v>
      </c>
      <c r="B11">
        <v>-2.2999999999999998</v>
      </c>
      <c r="C11">
        <f t="shared" si="19"/>
        <v>0.10000000000000009</v>
      </c>
      <c r="D11">
        <f t="shared" si="5"/>
        <v>5.3548275503972004E-3</v>
      </c>
      <c r="E11">
        <f t="shared" si="6"/>
        <v>3.2562739868689631E-4</v>
      </c>
      <c r="F11">
        <f t="shared" si="7"/>
        <v>7.2845362461412358E-6</v>
      </c>
      <c r="G11">
        <f t="shared" si="8"/>
        <v>5.9949890675160237E-8</v>
      </c>
      <c r="H11">
        <f t="shared" si="9"/>
        <v>1.8150157599834287E-10</v>
      </c>
      <c r="I11">
        <f t="shared" si="10"/>
        <v>2.0215194464161892E-13</v>
      </c>
      <c r="J11" s="2">
        <f t="shared" si="11"/>
        <v>9.9899924140557008E-6</v>
      </c>
      <c r="K11" s="2">
        <f t="shared" si="12"/>
        <v>1.0011199928781234E-6</v>
      </c>
      <c r="L11" s="2">
        <f t="shared" si="13"/>
        <v>9.9957674784412631E-8</v>
      </c>
      <c r="M11" s="2">
        <f t="shared" si="14"/>
        <v>9.7716764062774414E-9</v>
      </c>
      <c r="N11" s="2">
        <f t="shared" si="15"/>
        <v>6.9456345208335011E-10</v>
      </c>
      <c r="O11" s="2">
        <f t="shared" si="16"/>
        <v>4.1921763270107718E-12</v>
      </c>
      <c r="P11" s="2">
        <f t="shared" si="17"/>
        <v>2.8327037741601186E-2</v>
      </c>
      <c r="Q11" s="2">
        <f t="shared" si="2"/>
        <v>1.7225689390536812E-3</v>
      </c>
      <c r="R11" s="2">
        <f t="shared" si="2"/>
        <v>3.8535196742087129E-5</v>
      </c>
      <c r="S11" s="2">
        <f t="shared" si="2"/>
        <v>3.8535196742087129E-5</v>
      </c>
      <c r="T11" s="2">
        <f t="shared" si="2"/>
        <v>3.240163827416581E-8</v>
      </c>
      <c r="U11" s="2">
        <f t="shared" si="2"/>
        <v>2.3846300291171886E-11</v>
      </c>
      <c r="V11" s="2">
        <f t="shared" si="18"/>
        <v>2.831704774918713E-2</v>
      </c>
      <c r="W11" s="2">
        <f t="shared" si="18"/>
        <v>1.7215678190608031E-3</v>
      </c>
      <c r="X11" s="2">
        <f t="shared" si="18"/>
        <v>3.8435239067302718E-5</v>
      </c>
      <c r="Y11" s="2">
        <f t="shared" si="18"/>
        <v>3.852542506568085E-5</v>
      </c>
      <c r="Z11" s="2">
        <f t="shared" si="18"/>
        <v>3.1707074822082458E-8</v>
      </c>
      <c r="AA11" s="2">
        <f t="shared" si="18"/>
        <v>1.9654123964161115E-11</v>
      </c>
    </row>
    <row r="12" spans="1:27">
      <c r="A12">
        <f t="shared" si="4"/>
        <v>-0.45454545454545453</v>
      </c>
      <c r="B12">
        <v>-2.2000000000000002</v>
      </c>
      <c r="C12">
        <f t="shared" si="19"/>
        <v>9.9999999999999645E-2</v>
      </c>
      <c r="D12">
        <f t="shared" si="5"/>
        <v>7.3294613318659954E-3</v>
      </c>
      <c r="E12">
        <f t="shared" si="6"/>
        <v>4.9258020691422312E-4</v>
      </c>
      <c r="F12">
        <f t="shared" si="7"/>
        <v>1.2178319784409059E-5</v>
      </c>
      <c r="G12">
        <f t="shared" si="8"/>
        <v>1.1076519307226475E-7</v>
      </c>
      <c r="H12">
        <f t="shared" si="9"/>
        <v>3.706165099099337E-10</v>
      </c>
      <c r="I12">
        <f t="shared" si="10"/>
        <v>4.561962733754419E-13</v>
      </c>
      <c r="J12" s="2">
        <f t="shared" si="11"/>
        <v>1.3673878834627385E-5</v>
      </c>
      <c r="K12" s="2">
        <f t="shared" si="12"/>
        <v>1.5144054069972089E-6</v>
      </c>
      <c r="L12" s="2">
        <f t="shared" si="13"/>
        <v>1.6710968101440578E-7</v>
      </c>
      <c r="M12" s="2">
        <f t="shared" si="14"/>
        <v>1.8054438658542591E-8</v>
      </c>
      <c r="N12" s="2">
        <f t="shared" si="15"/>
        <v>1.4182614178759358E-9</v>
      </c>
      <c r="O12" s="2">
        <f t="shared" si="16"/>
        <v>9.4604839003924523E-12</v>
      </c>
      <c r="P12" s="2">
        <f t="shared" si="17"/>
        <v>3.5474592846231424E-2</v>
      </c>
      <c r="Q12" s="2">
        <f t="shared" si="2"/>
        <v>2.3840882014648404E-3</v>
      </c>
      <c r="R12" s="2">
        <f t="shared" si="2"/>
        <v>5.8943067756539855E-5</v>
      </c>
      <c r="S12" s="2">
        <f t="shared" si="2"/>
        <v>5.8943067756539855E-5</v>
      </c>
      <c r="T12" s="2">
        <f t="shared" si="2"/>
        <v>5.7090078316034109E-8</v>
      </c>
      <c r="U12" s="2">
        <f t="shared" si="2"/>
        <v>4.7124091285802939E-11</v>
      </c>
      <c r="V12" s="2">
        <f t="shared" si="18"/>
        <v>3.5460918967396796E-2</v>
      </c>
      <c r="W12" s="2">
        <f t="shared" si="18"/>
        <v>2.3825737960578432E-3</v>
      </c>
      <c r="X12" s="2">
        <f t="shared" si="18"/>
        <v>5.8775958075525448E-5</v>
      </c>
      <c r="Y12" s="2">
        <f t="shared" si="18"/>
        <v>5.8925013317881312E-5</v>
      </c>
      <c r="Z12" s="2">
        <f t="shared" si="18"/>
        <v>5.5671816898158173E-8</v>
      </c>
      <c r="AA12" s="2">
        <f t="shared" si="18"/>
        <v>3.7663607385410483E-11</v>
      </c>
    </row>
    <row r="13" spans="1:27">
      <c r="A13">
        <f t="shared" si="4"/>
        <v>-0.47619047619047616</v>
      </c>
      <c r="B13">
        <v>-2.1</v>
      </c>
      <c r="C13">
        <f t="shared" si="19"/>
        <v>0.10000000000000009</v>
      </c>
      <c r="D13">
        <f t="shared" si="5"/>
        <v>9.9736045307091126E-3</v>
      </c>
      <c r="E13">
        <f t="shared" si="6"/>
        <v>7.4077529619045763E-4</v>
      </c>
      <c r="F13">
        <f t="shared" si="7"/>
        <v>2.0240738588919031E-5</v>
      </c>
      <c r="G13">
        <f t="shared" si="8"/>
        <v>2.0345657964588065E-7</v>
      </c>
      <c r="H13">
        <f t="shared" si="9"/>
        <v>7.5235470375222334E-10</v>
      </c>
      <c r="I13">
        <f t="shared" si="10"/>
        <v>1.0234792918833373E-12</v>
      </c>
      <c r="J13" s="2">
        <f t="shared" si="11"/>
        <v>1.8606805292018224E-5</v>
      </c>
      <c r="K13" s="2">
        <f t="shared" si="12"/>
        <v>2.27746486394274E-6</v>
      </c>
      <c r="L13" s="2">
        <f t="shared" si="13"/>
        <v>2.7774138214209833E-7</v>
      </c>
      <c r="M13" s="2">
        <f t="shared" si="14"/>
        <v>3.3162893820777519E-8</v>
      </c>
      <c r="N13" s="2">
        <f t="shared" si="15"/>
        <v>2.8790828804376964E-9</v>
      </c>
      <c r="O13" s="2">
        <f t="shared" si="16"/>
        <v>2.1224656860093976E-11</v>
      </c>
      <c r="P13" s="2">
        <f t="shared" si="17"/>
        <v>4.3983595980427191E-2</v>
      </c>
      <c r="Q13" s="2">
        <f t="shared" si="2"/>
        <v>3.2668190561999182E-3</v>
      </c>
      <c r="R13" s="2">
        <f t="shared" si="2"/>
        <v>8.9261657177132928E-5</v>
      </c>
      <c r="S13" s="2">
        <f t="shared" si="2"/>
        <v>8.9261657177132928E-5</v>
      </c>
      <c r="T13" s="2">
        <f t="shared" si="2"/>
        <v>9.9588998136461109E-8</v>
      </c>
      <c r="U13" s="2">
        <f t="shared" si="2"/>
        <v>9.2198111140141551E-11</v>
      </c>
      <c r="V13" s="2">
        <f t="shared" si="18"/>
        <v>4.3964989175135173E-2</v>
      </c>
      <c r="W13" s="2">
        <f t="shared" si="18"/>
        <v>3.2645415913359756E-3</v>
      </c>
      <c r="X13" s="2">
        <f t="shared" si="18"/>
        <v>8.8983915794990824E-5</v>
      </c>
      <c r="Y13" s="2">
        <f t="shared" si="18"/>
        <v>8.922849428331215E-5</v>
      </c>
      <c r="Z13" s="2">
        <f t="shared" si="18"/>
        <v>9.6709915256023417E-8</v>
      </c>
      <c r="AA13" s="2">
        <f t="shared" si="18"/>
        <v>7.0973454280047572E-11</v>
      </c>
    </row>
    <row r="14" spans="1:27">
      <c r="A14">
        <f t="shared" si="4"/>
        <v>-0.5</v>
      </c>
      <c r="B14">
        <v>-2</v>
      </c>
      <c r="C14">
        <f t="shared" si="19"/>
        <v>0.10000000000000009</v>
      </c>
      <c r="D14">
        <f t="shared" si="5"/>
        <v>1.3497741628297016E-2</v>
      </c>
      <c r="E14">
        <f t="shared" si="6"/>
        <v>1.1079621029845019E-3</v>
      </c>
      <c r="F14">
        <f t="shared" si="7"/>
        <v>3.3457556441221342E-5</v>
      </c>
      <c r="G14">
        <f t="shared" si="8"/>
        <v>3.7167987868357442E-7</v>
      </c>
      <c r="H14">
        <f t="shared" si="9"/>
        <v>1.5189707124558215E-9</v>
      </c>
      <c r="I14">
        <f t="shared" si="10"/>
        <v>2.2836801020911484E-12</v>
      </c>
      <c r="J14" s="2">
        <f t="shared" si="11"/>
        <v>2.5181452662013167E-5</v>
      </c>
      <c r="K14" s="2">
        <f t="shared" si="12"/>
        <v>3.4063565201269134E-6</v>
      </c>
      <c r="L14" s="2">
        <f t="shared" si="13"/>
        <v>4.5910122934789383E-7</v>
      </c>
      <c r="M14" s="2">
        <f t="shared" si="14"/>
        <v>6.0582854452563821E-8</v>
      </c>
      <c r="N14" s="2">
        <f t="shared" si="15"/>
        <v>5.8127403900143191E-9</v>
      </c>
      <c r="O14" s="2">
        <f t="shared" si="16"/>
        <v>4.735838519596932E-11</v>
      </c>
      <c r="P14" s="2">
        <f t="shared" si="17"/>
        <v>5.3990966513188063E-2</v>
      </c>
      <c r="Q14" s="2">
        <f t="shared" si="2"/>
        <v>4.4318484119380075E-3</v>
      </c>
      <c r="R14" s="2">
        <f t="shared" si="2"/>
        <v>1.3383022576488537E-4</v>
      </c>
      <c r="S14" s="2">
        <f t="shared" si="2"/>
        <v>1.3383022576488537E-4</v>
      </c>
      <c r="T14" s="2">
        <f t="shared" si="2"/>
        <v>1.7199631535844317E-7</v>
      </c>
      <c r="U14" s="2">
        <f t="shared" si="2"/>
        <v>1.7859040169413907E-10</v>
      </c>
      <c r="V14" s="2">
        <f t="shared" si="18"/>
        <v>5.3965785060526052E-2</v>
      </c>
      <c r="W14" s="2">
        <f t="shared" si="18"/>
        <v>4.4284420554178807E-3</v>
      </c>
      <c r="X14" s="2">
        <f t="shared" si="18"/>
        <v>1.3337112453553748E-4</v>
      </c>
      <c r="Y14" s="2">
        <f t="shared" si="18"/>
        <v>1.3376964291043282E-4</v>
      </c>
      <c r="Z14" s="2">
        <f t="shared" si="18"/>
        <v>1.6618357496842885E-7</v>
      </c>
      <c r="AA14" s="2">
        <f t="shared" si="18"/>
        <v>1.3123201649816975E-10</v>
      </c>
    </row>
    <row r="15" spans="1:27">
      <c r="A15">
        <f t="shared" si="4"/>
        <v>-0.52631578947368418</v>
      </c>
      <c r="B15">
        <v>-1.9</v>
      </c>
      <c r="C15">
        <f t="shared" si="19"/>
        <v>0.10000000000000009</v>
      </c>
      <c r="D15">
        <f t="shared" si="5"/>
        <v>1.8176125976364709E-2</v>
      </c>
      <c r="E15">
        <f t="shared" si="6"/>
        <v>1.6489009473063308E-3</v>
      </c>
      <c r="F15">
        <f t="shared" si="7"/>
        <v>5.5029216452291615E-5</v>
      </c>
      <c r="G15">
        <f t="shared" si="8"/>
        <v>6.7561239498430808E-7</v>
      </c>
      <c r="H15">
        <f t="shared" si="9"/>
        <v>3.0514580677790329E-9</v>
      </c>
      <c r="I15">
        <f t="shared" si="10"/>
        <v>5.0701723463035222E-12</v>
      </c>
      <c r="J15" s="2">
        <f t="shared" si="11"/>
        <v>3.3909469336194654E-5</v>
      </c>
      <c r="K15" s="2">
        <f t="shared" si="12"/>
        <v>5.0694373731471669E-6</v>
      </c>
      <c r="L15" s="2">
        <f t="shared" si="13"/>
        <v>7.5510538158046619E-7</v>
      </c>
      <c r="M15" s="2">
        <f t="shared" si="14"/>
        <v>1.1012306487144587E-7</v>
      </c>
      <c r="N15" s="2">
        <f t="shared" si="15"/>
        <v>1.167720576411714E-8</v>
      </c>
      <c r="O15" s="2">
        <f t="shared" si="16"/>
        <v>1.0514396248683085E-10</v>
      </c>
      <c r="P15" s="2">
        <f t="shared" si="17"/>
        <v>6.5615814774676595E-2</v>
      </c>
      <c r="Q15" s="2">
        <f t="shared" si="2"/>
        <v>5.9525324197758538E-3</v>
      </c>
      <c r="R15" s="2">
        <f t="shared" si="2"/>
        <v>1.9865547139277272E-4</v>
      </c>
      <c r="S15" s="2">
        <f t="shared" si="2"/>
        <v>1.9865547139277272E-4</v>
      </c>
      <c r="T15" s="2">
        <f t="shared" si="2"/>
        <v>2.9409251964008103E-7</v>
      </c>
      <c r="U15" s="2">
        <f t="shared" si="2"/>
        <v>3.4249265299578947E-10</v>
      </c>
      <c r="V15" s="2">
        <f t="shared" si="18"/>
        <v>6.5581905305340402E-2</v>
      </c>
      <c r="W15" s="2">
        <f t="shared" si="18"/>
        <v>5.9474629824027066E-3</v>
      </c>
      <c r="X15" s="2">
        <f t="shared" si="18"/>
        <v>1.9790036601119226E-4</v>
      </c>
      <c r="Y15" s="2">
        <f t="shared" si="18"/>
        <v>1.9854534832790128E-4</v>
      </c>
      <c r="Z15" s="2">
        <f t="shared" si="18"/>
        <v>2.8241531387596389E-7</v>
      </c>
      <c r="AA15" s="2">
        <f t="shared" si="18"/>
        <v>2.3734869050895861E-10</v>
      </c>
    </row>
    <row r="16" spans="1:27">
      <c r="A16">
        <f t="shared" si="4"/>
        <v>-0.55555555555555558</v>
      </c>
      <c r="B16">
        <v>-1.8</v>
      </c>
      <c r="C16">
        <f t="shared" si="19"/>
        <v>9.9999999999999867E-2</v>
      </c>
      <c r="D16">
        <f t="shared" si="5"/>
        <v>2.4367332808917945E-2</v>
      </c>
      <c r="E16">
        <f t="shared" si="6"/>
        <v>2.4430406120308544E-3</v>
      </c>
      <c r="F16">
        <f t="shared" si="7"/>
        <v>9.0107075861561807E-5</v>
      </c>
      <c r="G16">
        <f t="shared" si="8"/>
        <v>1.2226231762444676E-6</v>
      </c>
      <c r="H16">
        <f t="shared" si="9"/>
        <v>6.1028383969890956E-9</v>
      </c>
      <c r="I16">
        <f t="shared" si="10"/>
        <v>1.1206671301826544E-11</v>
      </c>
      <c r="J16" s="2">
        <f t="shared" si="11"/>
        <v>4.5459815021270707E-5</v>
      </c>
      <c r="K16" s="2">
        <f t="shared" si="12"/>
        <v>7.510967473805872E-6</v>
      </c>
      <c r="L16" s="2">
        <f t="shared" si="13"/>
        <v>1.2364402455290855E-6</v>
      </c>
      <c r="M16" s="2">
        <f t="shared" si="14"/>
        <v>1.9928440086424092E-7</v>
      </c>
      <c r="N16" s="2">
        <f t="shared" si="15"/>
        <v>2.3354114041182019E-8</v>
      </c>
      <c r="O16" s="2">
        <f t="shared" si="16"/>
        <v>2.3240113875429888E-10</v>
      </c>
      <c r="P16" s="2">
        <f t="shared" si="17"/>
        <v>7.8950158300894149E-2</v>
      </c>
      <c r="Q16" s="2">
        <f t="shared" si="2"/>
        <v>7.9154515829799686E-3</v>
      </c>
      <c r="R16" s="2">
        <f t="shared" si="2"/>
        <v>2.9194692579146027E-4</v>
      </c>
      <c r="S16" s="2">
        <f t="shared" si="2"/>
        <v>2.9194692579146027E-4</v>
      </c>
      <c r="T16" s="2">
        <f t="shared" si="2"/>
        <v>4.9785843359561114E-7</v>
      </c>
      <c r="U16" s="2">
        <f t="shared" si="2"/>
        <v>6.5028159206938855E-10</v>
      </c>
      <c r="V16" s="2">
        <f t="shared" si="18"/>
        <v>7.8904698485872879E-2</v>
      </c>
      <c r="W16" s="2">
        <f t="shared" si="18"/>
        <v>7.9079406155061621E-3</v>
      </c>
      <c r="X16" s="2">
        <f t="shared" si="18"/>
        <v>2.9071048554593117E-4</v>
      </c>
      <c r="Y16" s="2">
        <f t="shared" si="18"/>
        <v>2.9174764139059604E-4</v>
      </c>
      <c r="Z16" s="2">
        <f t="shared" si="18"/>
        <v>4.7450431955442914E-7</v>
      </c>
      <c r="AA16" s="2">
        <f t="shared" si="18"/>
        <v>4.1788045331508967E-10</v>
      </c>
    </row>
    <row r="17" spans="1:27">
      <c r="A17">
        <f t="shared" si="4"/>
        <v>-0.58823529411764708</v>
      </c>
      <c r="B17">
        <v>-1.7</v>
      </c>
      <c r="C17">
        <f t="shared" si="19"/>
        <v>0.10000000000000009</v>
      </c>
      <c r="D17">
        <f t="shared" si="5"/>
        <v>3.2542933348403788E-2</v>
      </c>
      <c r="E17">
        <f t="shared" si="6"/>
        <v>3.6058597973780597E-3</v>
      </c>
      <c r="F17">
        <f t="shared" si="7"/>
        <v>1.4698279257811469E-4</v>
      </c>
      <c r="G17">
        <f t="shared" si="8"/>
        <v>2.2040917573934568E-6</v>
      </c>
      <c r="H17">
        <f t="shared" si="9"/>
        <v>1.2159014168928839E-8</v>
      </c>
      <c r="I17">
        <f t="shared" si="10"/>
        <v>2.4675875861578123E-11</v>
      </c>
      <c r="J17" s="2">
        <f t="shared" si="11"/>
        <v>6.0712255291500326E-5</v>
      </c>
      <c r="K17" s="2">
        <f t="shared" si="12"/>
        <v>1.1085978481011346E-5</v>
      </c>
      <c r="L17" s="2">
        <f t="shared" si="13"/>
        <v>2.0168831182919359E-6</v>
      </c>
      <c r="M17" s="2">
        <f t="shared" si="14"/>
        <v>3.5926122934392922E-7</v>
      </c>
      <c r="N17" s="2">
        <f t="shared" si="15"/>
        <v>4.652966129163907E-8</v>
      </c>
      <c r="O17" s="2">
        <f t="shared" si="16"/>
        <v>5.1172212475401047E-10</v>
      </c>
      <c r="P17" s="2">
        <f t="shared" si="17"/>
        <v>9.4049077376886947E-2</v>
      </c>
      <c r="Q17" s="2">
        <f t="shared" si="2"/>
        <v>1.0420934814422592E-2</v>
      </c>
      <c r="R17" s="2">
        <f t="shared" si="2"/>
        <v>4.2478027055075143E-4</v>
      </c>
      <c r="S17" s="2">
        <f t="shared" si="2"/>
        <v>4.2478027055075143E-4</v>
      </c>
      <c r="T17" s="2">
        <f t="shared" si="2"/>
        <v>8.344202088075494E-7</v>
      </c>
      <c r="U17" s="2">
        <f t="shared" si="2"/>
        <v>1.2223869821382767E-9</v>
      </c>
      <c r="V17" s="2">
        <f t="shared" si="18"/>
        <v>9.3988365121595446E-2</v>
      </c>
      <c r="W17" s="2">
        <f t="shared" si="18"/>
        <v>1.0409848835941581E-2</v>
      </c>
      <c r="X17" s="2">
        <f t="shared" si="18"/>
        <v>4.2276338743245948E-4</v>
      </c>
      <c r="Y17" s="2">
        <f t="shared" si="18"/>
        <v>4.2442100932140749E-4</v>
      </c>
      <c r="Z17" s="2">
        <f t="shared" si="18"/>
        <v>7.8789054751591032E-7</v>
      </c>
      <c r="AA17" s="2">
        <f t="shared" si="18"/>
        <v>7.1066485738426625E-10</v>
      </c>
    </row>
    <row r="18" spans="1:27">
      <c r="A18">
        <f t="shared" si="4"/>
        <v>-0.625</v>
      </c>
      <c r="B18">
        <v>-1.6</v>
      </c>
      <c r="C18">
        <f t="shared" si="19"/>
        <v>9.9999999999999867E-2</v>
      </c>
      <c r="D18">
        <f t="shared" si="5"/>
        <v>4.332845104666231E-2</v>
      </c>
      <c r="E18">
        <f t="shared" si="6"/>
        <v>5.3058473569084419E-3</v>
      </c>
      <c r="F18">
        <f t="shared" si="7"/>
        <v>2.3902419145069211E-4</v>
      </c>
      <c r="G18">
        <f t="shared" si="8"/>
        <v>3.961270338080764E-6</v>
      </c>
      <c r="H18">
        <f t="shared" si="9"/>
        <v>2.4150861328772875E-8</v>
      </c>
      <c r="I18">
        <f t="shared" si="10"/>
        <v>5.4167187272082694E-11</v>
      </c>
      <c r="J18" s="2">
        <f t="shared" si="11"/>
        <v>8.0833769751713681E-5</v>
      </c>
      <c r="K18" s="2">
        <f t="shared" si="12"/>
        <v>1.6312478279102326E-5</v>
      </c>
      <c r="L18" s="2">
        <f t="shared" si="13"/>
        <v>3.2798659499143401E-6</v>
      </c>
      <c r="M18" s="2">
        <f t="shared" si="14"/>
        <v>6.4567677214378843E-7</v>
      </c>
      <c r="N18" s="2">
        <f t="shared" si="15"/>
        <v>9.2419614116474249E-8</v>
      </c>
      <c r="O18" s="2">
        <f t="shared" si="16"/>
        <v>1.1233055441804218E-9</v>
      </c>
      <c r="P18" s="2">
        <f t="shared" si="17"/>
        <v>0.11092083467945554</v>
      </c>
      <c r="Q18" s="2">
        <f t="shared" si="2"/>
        <v>1.3582969233685613E-2</v>
      </c>
      <c r="R18" s="2">
        <f t="shared" si="2"/>
        <v>6.119019301137719E-4</v>
      </c>
      <c r="S18" s="2">
        <f t="shared" si="2"/>
        <v>6.119019301137719E-4</v>
      </c>
      <c r="T18" s="2">
        <f t="shared" si="2"/>
        <v>1.3845887999531329E-6</v>
      </c>
      <c r="U18" s="2">
        <f t="shared" si="2"/>
        <v>2.274956135744336E-9</v>
      </c>
      <c r="V18" s="2">
        <f t="shared" si="18"/>
        <v>0.11084000090970383</v>
      </c>
      <c r="W18" s="2">
        <f t="shared" si="18"/>
        <v>1.356665675540651E-2</v>
      </c>
      <c r="X18" s="2">
        <f t="shared" si="18"/>
        <v>6.0862206416385756E-4</v>
      </c>
      <c r="Y18" s="2">
        <f t="shared" si="18"/>
        <v>6.1125625334162808E-4</v>
      </c>
      <c r="Z18" s="2">
        <f t="shared" si="18"/>
        <v>1.2921691858366587E-6</v>
      </c>
      <c r="AA18" s="2">
        <f t="shared" si="18"/>
        <v>1.1516505915639142E-9</v>
      </c>
    </row>
    <row r="19" spans="1:27">
      <c r="A19">
        <f t="shared" si="4"/>
        <v>-0.66666666666666663</v>
      </c>
      <c r="B19">
        <v>-1.5</v>
      </c>
      <c r="C19">
        <f t="shared" si="19"/>
        <v>0.10000000000000009</v>
      </c>
      <c r="D19">
        <f t="shared" si="5"/>
        <v>5.7563375851507441E-2</v>
      </c>
      <c r="E19">
        <f t="shared" si="6"/>
        <v>7.7903557749193515E-3</v>
      </c>
      <c r="F19">
        <f t="shared" si="7"/>
        <v>3.8785897557589338E-4</v>
      </c>
      <c r="G19">
        <f t="shared" si="8"/>
        <v>7.1038849364024333E-6</v>
      </c>
      <c r="H19">
        <f t="shared" si="9"/>
        <v>4.7865600189081224E-8</v>
      </c>
      <c r="I19">
        <f t="shared" si="10"/>
        <v>1.1864696065612675E-10</v>
      </c>
      <c r="J19" s="2">
        <f t="shared" si="11"/>
        <v>1.0739051494596514E-4</v>
      </c>
      <c r="K19" s="2">
        <f t="shared" si="12"/>
        <v>2.3950935791507014E-5</v>
      </c>
      <c r="L19" s="2">
        <f t="shared" si="13"/>
        <v>5.3221619102200996E-6</v>
      </c>
      <c r="M19" s="2">
        <f t="shared" si="14"/>
        <v>1.1579147859016148E-6</v>
      </c>
      <c r="N19" s="2">
        <f t="shared" si="15"/>
        <v>1.8317029105947404E-7</v>
      </c>
      <c r="O19" s="2">
        <f t="shared" si="16"/>
        <v>2.460470912689854E-9</v>
      </c>
      <c r="P19" s="2">
        <f t="shared" si="17"/>
        <v>0.12951759566589174</v>
      </c>
      <c r="Q19" s="2">
        <f t="shared" si="2"/>
        <v>1.752830049356854E-2</v>
      </c>
      <c r="R19" s="2">
        <f t="shared" si="2"/>
        <v>8.7268269504576015E-4</v>
      </c>
      <c r="S19" s="2">
        <f t="shared" si="2"/>
        <v>8.7268269504576015E-4</v>
      </c>
      <c r="T19" s="2">
        <f t="shared" si="2"/>
        <v>2.2746462742178731E-6</v>
      </c>
      <c r="U19" s="2">
        <f t="shared" si="2"/>
        <v>4.1917405462337958E-9</v>
      </c>
      <c r="V19" s="2">
        <f t="shared" si="18"/>
        <v>0.12941020515094578</v>
      </c>
      <c r="W19" s="2">
        <f t="shared" si="18"/>
        <v>1.7504349557777032E-2</v>
      </c>
      <c r="X19" s="2">
        <f t="shared" si="18"/>
        <v>8.6736053313554002E-4</v>
      </c>
      <c r="Y19" s="2">
        <f t="shared" si="18"/>
        <v>8.715247802598585E-4</v>
      </c>
      <c r="Z19" s="2">
        <f t="shared" si="18"/>
        <v>2.091475983158399E-6</v>
      </c>
      <c r="AA19" s="2">
        <f t="shared" si="18"/>
        <v>1.7312696335439418E-9</v>
      </c>
    </row>
    <row r="20" spans="1:27">
      <c r="A20">
        <f t="shared" si="4"/>
        <v>-0.7142857142857143</v>
      </c>
      <c r="B20">
        <v>-1.4</v>
      </c>
      <c r="C20">
        <f t="shared" si="19"/>
        <v>0.10000000000000009</v>
      </c>
      <c r="D20">
        <f t="shared" si="5"/>
        <v>7.6391564099869844E-2</v>
      </c>
      <c r="E20">
        <f t="shared" si="6"/>
        <v>1.1425780762674951E-2</v>
      </c>
      <c r="F20">
        <f t="shared" si="7"/>
        <v>6.2868324922092861E-4</v>
      </c>
      <c r="G20">
        <f t="shared" si="8"/>
        <v>1.2725750658190581E-5</v>
      </c>
      <c r="H20">
        <f t="shared" si="9"/>
        <v>9.4763359416086226E-8</v>
      </c>
      <c r="I20">
        <f t="shared" si="10"/>
        <v>2.595989939614816E-10</v>
      </c>
      <c r="J20" s="2">
        <f t="shared" si="11"/>
        <v>1.4251647483940765E-4</v>
      </c>
      <c r="K20" s="2">
        <f t="shared" si="12"/>
        <v>3.5127810503301021E-5</v>
      </c>
      <c r="L20" s="2">
        <f t="shared" si="13"/>
        <v>8.6267284072231679E-6</v>
      </c>
      <c r="M20" s="2">
        <f t="shared" si="14"/>
        <v>2.0742642906992783E-6</v>
      </c>
      <c r="N20" s="2">
        <f t="shared" si="15"/>
        <v>3.6263688447340549E-7</v>
      </c>
      <c r="O20" s="2">
        <f t="shared" si="16"/>
        <v>5.3834988277282202E-9</v>
      </c>
      <c r="P20" s="2">
        <f t="shared" si="17"/>
        <v>0.14972746563574488</v>
      </c>
      <c r="Q20" s="2">
        <f t="shared" si="17"/>
        <v>2.2394530294842899E-2</v>
      </c>
      <c r="R20" s="2">
        <f t="shared" si="17"/>
        <v>1.2322191684730199E-3</v>
      </c>
      <c r="S20" s="2">
        <f t="shared" si="17"/>
        <v>1.2322191684730199E-3</v>
      </c>
      <c r="T20" s="2">
        <f t="shared" si="17"/>
        <v>3.6996784582236509E-6</v>
      </c>
      <c r="U20" s="2">
        <f t="shared" si="17"/>
        <v>7.64667821890904E-9</v>
      </c>
      <c r="V20" s="2">
        <f t="shared" si="18"/>
        <v>0.14958494916090548</v>
      </c>
      <c r="W20" s="2">
        <f t="shared" si="18"/>
        <v>2.2359402484339597E-2</v>
      </c>
      <c r="X20" s="2">
        <f t="shared" si="18"/>
        <v>1.2235924400657969E-3</v>
      </c>
      <c r="Y20" s="2">
        <f t="shared" si="18"/>
        <v>1.2301449041823207E-3</v>
      </c>
      <c r="Z20" s="2">
        <f t="shared" si="18"/>
        <v>3.3370415737502454E-6</v>
      </c>
      <c r="AA20" s="2">
        <f t="shared" si="18"/>
        <v>2.2631793911808198E-9</v>
      </c>
    </row>
    <row r="21" spans="1:27">
      <c r="A21">
        <f t="shared" si="4"/>
        <v>-0.76923076923076916</v>
      </c>
      <c r="B21">
        <v>-1.3</v>
      </c>
      <c r="C21">
        <f t="shared" si="19"/>
        <v>9.9999999999999867E-2</v>
      </c>
      <c r="D21">
        <f t="shared" si="5"/>
        <v>0.10140153375609902</v>
      </c>
      <c r="E21">
        <f t="shared" si="6"/>
        <v>1.6761560793846855E-2</v>
      </c>
      <c r="F21">
        <f t="shared" si="7"/>
        <v>1.0192715615702254E-3</v>
      </c>
      <c r="G21">
        <f t="shared" si="8"/>
        <v>2.2801891563365162E-5</v>
      </c>
      <c r="H21">
        <f t="shared" si="9"/>
        <v>1.8765379980567903E-7</v>
      </c>
      <c r="I21">
        <f t="shared" si="10"/>
        <v>5.6813215208948733E-10</v>
      </c>
      <c r="J21" s="2">
        <f t="shared" si="11"/>
        <v>1.8917519629962722E-4</v>
      </c>
      <c r="K21" s="2">
        <f t="shared" si="12"/>
        <v>5.153231481819241E-5</v>
      </c>
      <c r="L21" s="2">
        <f t="shared" si="13"/>
        <v>1.3986342002540931E-5</v>
      </c>
      <c r="M21" s="2">
        <f t="shared" si="14"/>
        <v>3.7166490764019471E-6</v>
      </c>
      <c r="N21" s="2">
        <f t="shared" si="15"/>
        <v>7.1810655236834043E-7</v>
      </c>
      <c r="O21" s="2">
        <f t="shared" si="16"/>
        <v>1.1781782078948585E-8</v>
      </c>
      <c r="P21" s="2">
        <f t="shared" si="17"/>
        <v>0.17136859204780736</v>
      </c>
      <c r="Q21" s="2">
        <f t="shared" si="17"/>
        <v>2.8327037741601186E-2</v>
      </c>
      <c r="R21" s="2">
        <f t="shared" si="17"/>
        <v>1.7225689390536812E-3</v>
      </c>
      <c r="S21" s="2">
        <f t="shared" si="17"/>
        <v>1.7225689390536812E-3</v>
      </c>
      <c r="T21" s="2">
        <f t="shared" si="17"/>
        <v>5.9575973400161415E-6</v>
      </c>
      <c r="U21" s="2">
        <f t="shared" si="17"/>
        <v>1.3810464681822475E-8</v>
      </c>
      <c r="V21" s="2">
        <f t="shared" si="18"/>
        <v>0.17117941685150773</v>
      </c>
      <c r="W21" s="2">
        <f t="shared" si="18"/>
        <v>2.8275505426782994E-2</v>
      </c>
      <c r="X21" s="2">
        <f t="shared" si="18"/>
        <v>1.7085825970511402E-3</v>
      </c>
      <c r="Y21" s="2">
        <f t="shared" si="18"/>
        <v>1.7188522899772793E-3</v>
      </c>
      <c r="Z21" s="2">
        <f t="shared" si="18"/>
        <v>5.2394907876478008E-6</v>
      </c>
      <c r="AA21" s="2">
        <f t="shared" si="18"/>
        <v>2.0286826028738894E-9</v>
      </c>
    </row>
    <row r="22" spans="1:27">
      <c r="A22">
        <f t="shared" si="4"/>
        <v>-0.83333333333333337</v>
      </c>
      <c r="B22">
        <v>-1.2</v>
      </c>
      <c r="C22">
        <f t="shared" si="19"/>
        <v>0.10000000000000009</v>
      </c>
      <c r="D22">
        <f t="shared" si="5"/>
        <v>0.13485142707167566</v>
      </c>
      <c r="E22">
        <f t="shared" si="6"/>
        <v>2.4635133920994045E-2</v>
      </c>
      <c r="F22">
        <f t="shared" si="7"/>
        <v>1.6556168065728059E-3</v>
      </c>
      <c r="G22">
        <f t="shared" si="8"/>
        <v>4.0932685942041564E-5</v>
      </c>
      <c r="H22">
        <f t="shared" si="9"/>
        <v>3.7229412115955658E-7</v>
      </c>
      <c r="I22">
        <f t="shared" si="10"/>
        <v>1.2456832694194996E-9</v>
      </c>
      <c r="J22" s="2">
        <f t="shared" si="11"/>
        <v>2.5157948053260799E-4</v>
      </c>
      <c r="K22" s="2">
        <f t="shared" si="12"/>
        <v>7.5739096878796016E-5</v>
      </c>
      <c r="L22" s="2">
        <f t="shared" si="13"/>
        <v>2.2718207546386569E-5</v>
      </c>
      <c r="M22" s="2">
        <f t="shared" si="14"/>
        <v>6.6719214490768172E-6</v>
      </c>
      <c r="N22" s="2">
        <f t="shared" si="15"/>
        <v>1.4246812379484765E-6</v>
      </c>
      <c r="O22" s="2">
        <f t="shared" si="16"/>
        <v>2.5832667216097014E-8</v>
      </c>
      <c r="P22" s="2">
        <f t="shared" si="17"/>
        <v>0.19418605498321295</v>
      </c>
      <c r="Q22" s="2">
        <f t="shared" si="17"/>
        <v>3.5474592846231424E-2</v>
      </c>
      <c r="R22" s="2">
        <f t="shared" si="17"/>
        <v>2.3840882014648404E-3</v>
      </c>
      <c r="S22" s="2">
        <f t="shared" si="17"/>
        <v>2.3840882014648404E-3</v>
      </c>
      <c r="T22" s="2">
        <f t="shared" si="17"/>
        <v>9.4980700483765057E-6</v>
      </c>
      <c r="U22" s="2">
        <f t="shared" si="17"/>
        <v>2.4694533327102658E-8</v>
      </c>
      <c r="V22" s="2">
        <f t="shared" si="18"/>
        <v>0.19393447550268034</v>
      </c>
      <c r="W22" s="2">
        <f t="shared" si="18"/>
        <v>3.539885374935263E-2</v>
      </c>
      <c r="X22" s="2">
        <f t="shared" si="18"/>
        <v>2.3613699939184539E-3</v>
      </c>
      <c r="Y22" s="2">
        <f t="shared" si="18"/>
        <v>2.3774162800157634E-3</v>
      </c>
      <c r="Z22" s="2">
        <f t="shared" si="18"/>
        <v>8.073388810428029E-6</v>
      </c>
      <c r="AA22" s="2">
        <f t="shared" si="18"/>
        <v>1.1381338889943567E-9</v>
      </c>
    </row>
    <row r="23" spans="1:27">
      <c r="A23">
        <f t="shared" si="4"/>
        <v>-0.90909090909090906</v>
      </c>
      <c r="B23">
        <v>-1.1000000000000001</v>
      </c>
      <c r="C23">
        <f t="shared" si="19"/>
        <v>9.9999999999999867E-2</v>
      </c>
      <c r="D23">
        <f t="shared" si="5"/>
        <v>0.18004312151450455</v>
      </c>
      <c r="E23">
        <f t="shared" si="6"/>
        <v>3.6350079322667095E-2</v>
      </c>
      <c r="F23">
        <f t="shared" si="7"/>
        <v>2.6998504596693535E-3</v>
      </c>
      <c r="G23">
        <f t="shared" si="8"/>
        <v>7.3769964609200761E-5</v>
      </c>
      <c r="H23">
        <f t="shared" si="9"/>
        <v>7.4152356713911866E-7</v>
      </c>
      <c r="I23">
        <f t="shared" si="10"/>
        <v>2.7420530938407476E-9</v>
      </c>
      <c r="J23" s="2">
        <f t="shared" si="11"/>
        <v>3.3588932625839538E-4</v>
      </c>
      <c r="K23" s="2">
        <f t="shared" si="12"/>
        <v>1.1175592502158853E-4</v>
      </c>
      <c r="L23" s="2">
        <f t="shared" si="13"/>
        <v>3.7047076861911712E-5</v>
      </c>
      <c r="M23" s="2">
        <f t="shared" si="14"/>
        <v>1.2024312547451067E-5</v>
      </c>
      <c r="N23" s="2">
        <f t="shared" si="15"/>
        <v>2.8376346913814591E-6</v>
      </c>
      <c r="O23" s="2">
        <f t="shared" si="16"/>
        <v>5.6864009336070518E-8</v>
      </c>
      <c r="P23" s="2">
        <f t="shared" si="17"/>
        <v>0.21785217703255053</v>
      </c>
      <c r="Q23" s="2">
        <f t="shared" si="17"/>
        <v>4.3983595980427191E-2</v>
      </c>
      <c r="R23" s="2">
        <f t="shared" si="17"/>
        <v>3.2668190561999182E-3</v>
      </c>
      <c r="S23" s="2">
        <f t="shared" si="17"/>
        <v>3.2668190561999182E-3</v>
      </c>
      <c r="T23" s="2">
        <f t="shared" si="17"/>
        <v>1.4991898892897763E-5</v>
      </c>
      <c r="U23" s="2">
        <f t="shared" si="17"/>
        <v>4.3717005908668258E-8</v>
      </c>
      <c r="V23" s="2">
        <f t="shared" si="18"/>
        <v>0.21751628770629214</v>
      </c>
      <c r="W23" s="2">
        <f t="shared" si="18"/>
        <v>4.3871840055405606E-2</v>
      </c>
      <c r="X23" s="2">
        <f t="shared" si="18"/>
        <v>3.2297719793380063E-3</v>
      </c>
      <c r="Y23" s="2">
        <f t="shared" si="18"/>
        <v>3.254794743652467E-3</v>
      </c>
      <c r="Z23" s="2">
        <f t="shared" si="18"/>
        <v>1.2154264201516304E-5</v>
      </c>
      <c r="AA23" s="2">
        <f t="shared" si="18"/>
        <v>1.314700342740226E-8</v>
      </c>
    </row>
    <row r="24" spans="1:27">
      <c r="A24">
        <f t="shared" si="4"/>
        <v>-1</v>
      </c>
      <c r="B24">
        <v>-1</v>
      </c>
      <c r="C24">
        <f t="shared" si="19"/>
        <v>0.10000000000000009</v>
      </c>
      <c r="D24">
        <f t="shared" si="5"/>
        <v>0.24197072451914337</v>
      </c>
      <c r="E24">
        <f t="shared" si="6"/>
        <v>5.3990966513188063E-2</v>
      </c>
      <c r="F24">
        <f t="shared" si="7"/>
        <v>4.4318484119380075E-3</v>
      </c>
      <c r="G24">
        <f t="shared" si="8"/>
        <v>1.3383022576488537E-4</v>
      </c>
      <c r="H24">
        <f t="shared" si="9"/>
        <v>1.4867195147342977E-6</v>
      </c>
      <c r="I24">
        <f t="shared" si="10"/>
        <v>6.0758828498232861E-9</v>
      </c>
      <c r="J24" s="2">
        <f t="shared" si="11"/>
        <v>4.5142176468231907E-4</v>
      </c>
      <c r="K24" s="2">
        <f t="shared" si="12"/>
        <v>1.6599167093779609E-4</v>
      </c>
      <c r="L24" s="2">
        <f t="shared" si="13"/>
        <v>6.0813378818587036E-5</v>
      </c>
      <c r="M24" s="2">
        <f t="shared" si="14"/>
        <v>2.1813979055267366E-5</v>
      </c>
      <c r="N24" s="2">
        <f t="shared" si="15"/>
        <v>5.6893227111315271E-6</v>
      </c>
      <c r="O24" s="2">
        <f t="shared" si="16"/>
        <v>1.2600013467036387E-7</v>
      </c>
      <c r="P24" s="2">
        <f t="shared" si="17"/>
        <v>0.24197072451914337</v>
      </c>
      <c r="Q24" s="2">
        <f t="shared" si="17"/>
        <v>5.3990966513188063E-2</v>
      </c>
      <c r="R24" s="2">
        <f t="shared" si="17"/>
        <v>4.4318484119380075E-3</v>
      </c>
      <c r="S24" s="2">
        <f t="shared" si="17"/>
        <v>4.4318484119380075E-3</v>
      </c>
      <c r="T24" s="2">
        <f t="shared" si="17"/>
        <v>2.3427987100846202E-5</v>
      </c>
      <c r="U24" s="2">
        <f t="shared" si="17"/>
        <v>7.6622629615812026E-8</v>
      </c>
      <c r="V24" s="2">
        <f t="shared" si="18"/>
        <v>0.24151930275446104</v>
      </c>
      <c r="W24" s="2">
        <f t="shared" si="18"/>
        <v>5.3824974842250267E-2</v>
      </c>
      <c r="X24" s="2">
        <f t="shared" si="18"/>
        <v>4.3710350331194201E-3</v>
      </c>
      <c r="Y24" s="2">
        <f t="shared" si="18"/>
        <v>4.4100344328827402E-3</v>
      </c>
      <c r="Z24" s="2">
        <f t="shared" si="18"/>
        <v>1.7738664389714677E-5</v>
      </c>
      <c r="AA24" s="2">
        <f t="shared" si="18"/>
        <v>4.9377505054551845E-8</v>
      </c>
    </row>
    <row r="25" spans="1:27">
      <c r="A25">
        <f t="shared" si="4"/>
        <v>-1.1111111111111112</v>
      </c>
      <c r="B25">
        <v>-0.9</v>
      </c>
      <c r="C25">
        <f t="shared" si="19"/>
        <v>9.9999999999999978E-2</v>
      </c>
      <c r="D25">
        <f t="shared" si="5"/>
        <v>0.32850030851698125</v>
      </c>
      <c r="E25">
        <f t="shared" si="6"/>
        <v>8.1007178734168628E-2</v>
      </c>
      <c r="F25">
        <f t="shared" si="7"/>
        <v>7.3488054565133991E-3</v>
      </c>
      <c r="G25">
        <f t="shared" si="8"/>
        <v>2.4525366838613915E-4</v>
      </c>
      <c r="H25">
        <f t="shared" si="9"/>
        <v>3.0110626492510519E-6</v>
      </c>
      <c r="I25">
        <f t="shared" si="10"/>
        <v>1.3599708178620133E-8</v>
      </c>
      <c r="J25" s="2">
        <f t="shared" si="11"/>
        <v>6.128517789253876E-4</v>
      </c>
      <c r="K25" s="2">
        <f t="shared" si="12"/>
        <v>2.4905123624258238E-4</v>
      </c>
      <c r="L25" s="2">
        <f t="shared" si="13"/>
        <v>1.0083957043459005E-4</v>
      </c>
      <c r="M25" s="2">
        <f t="shared" si="14"/>
        <v>3.9975710679899786E-5</v>
      </c>
      <c r="N25" s="2">
        <f t="shared" si="15"/>
        <v>1.1522622085232708E-5</v>
      </c>
      <c r="O25" s="2">
        <f t="shared" si="16"/>
        <v>2.8202733731668706E-7</v>
      </c>
      <c r="P25" s="2">
        <f t="shared" si="17"/>
        <v>0.26608524989875482</v>
      </c>
      <c r="Q25" s="2">
        <f t="shared" si="17"/>
        <v>6.5615814774676595E-2</v>
      </c>
      <c r="R25" s="2">
        <f t="shared" si="17"/>
        <v>5.9525324197758538E-3</v>
      </c>
      <c r="S25" s="2">
        <f t="shared" si="17"/>
        <v>5.9525324197758538E-3</v>
      </c>
      <c r="T25" s="2">
        <f t="shared" si="17"/>
        <v>3.6246857717114284E-5</v>
      </c>
      <c r="U25" s="2">
        <f t="shared" si="17"/>
        <v>1.3295992143190813E-7</v>
      </c>
      <c r="V25" s="2">
        <f t="shared" si="18"/>
        <v>0.26547239811982942</v>
      </c>
      <c r="W25" s="2">
        <f t="shared" si="18"/>
        <v>6.5366763538434014E-2</v>
      </c>
      <c r="X25" s="2">
        <f t="shared" si="18"/>
        <v>5.8516928493412635E-3</v>
      </c>
      <c r="Y25" s="2">
        <f t="shared" si="18"/>
        <v>5.9125567090959541E-3</v>
      </c>
      <c r="Z25" s="2">
        <f t="shared" si="18"/>
        <v>2.4724235631881576E-5</v>
      </c>
      <c r="AA25" s="2">
        <f t="shared" si="18"/>
        <v>1.4906741588477892E-7</v>
      </c>
    </row>
    <row r="26" spans="1:27">
      <c r="A26">
        <f t="shared" si="4"/>
        <v>-1.25</v>
      </c>
      <c r="B26">
        <v>-0.8</v>
      </c>
      <c r="C26">
        <f t="shared" si="19"/>
        <v>9.9999999999999978E-2</v>
      </c>
      <c r="D26">
        <f t="shared" si="5"/>
        <v>0.45264305118981668</v>
      </c>
      <c r="E26">
        <f t="shared" si="6"/>
        <v>0.12335962234514708</v>
      </c>
      <c r="F26">
        <f t="shared" si="7"/>
        <v>1.2367893098406198E-2</v>
      </c>
      <c r="G26">
        <f t="shared" si="8"/>
        <v>4.5616707154915657E-4</v>
      </c>
      <c r="H26">
        <f t="shared" si="9"/>
        <v>6.1895298297376161E-6</v>
      </c>
      <c r="I26">
        <f t="shared" si="10"/>
        <v>3.0895619384757293E-8</v>
      </c>
      <c r="J26" s="2">
        <f t="shared" si="11"/>
        <v>8.4445308557618774E-4</v>
      </c>
      <c r="K26" s="2">
        <f t="shared" si="12"/>
        <v>3.7926103497933739E-4</v>
      </c>
      <c r="L26" s="2">
        <f t="shared" si="13"/>
        <v>1.697109869902484E-4</v>
      </c>
      <c r="M26" s="2">
        <f t="shared" si="14"/>
        <v>7.435404735816314E-5</v>
      </c>
      <c r="N26" s="2">
        <f t="shared" si="15"/>
        <v>2.3685861578164364E-5</v>
      </c>
      <c r="O26" s="2">
        <f t="shared" si="16"/>
        <v>6.4070560598727552E-7</v>
      </c>
      <c r="P26" s="2">
        <f t="shared" si="17"/>
        <v>0.28969155276148273</v>
      </c>
      <c r="Q26" s="2">
        <f t="shared" si="17"/>
        <v>7.8950158300894149E-2</v>
      </c>
      <c r="R26" s="2">
        <f t="shared" si="17"/>
        <v>7.9154515829799686E-3</v>
      </c>
      <c r="S26" s="2">
        <f t="shared" si="17"/>
        <v>7.9154515829799686E-3</v>
      </c>
      <c r="T26" s="2">
        <f t="shared" si="17"/>
        <v>5.5521706373259438E-5</v>
      </c>
      <c r="U26" s="2">
        <f t="shared" si="17"/>
        <v>2.2842387902714438E-7</v>
      </c>
      <c r="V26" s="2">
        <f t="shared" si="18"/>
        <v>0.28884709967590655</v>
      </c>
      <c r="W26" s="2">
        <f t="shared" si="18"/>
        <v>7.8570897265914819E-2</v>
      </c>
      <c r="X26" s="2">
        <f t="shared" si="18"/>
        <v>7.7457405959897203E-3</v>
      </c>
      <c r="Y26" s="2">
        <f t="shared" si="18"/>
        <v>7.8410975356218056E-3</v>
      </c>
      <c r="Z26" s="2">
        <f t="shared" si="18"/>
        <v>3.1835844795095074E-5</v>
      </c>
      <c r="AA26" s="2">
        <f t="shared" si="18"/>
        <v>4.1228172696013117E-7</v>
      </c>
    </row>
    <row r="27" spans="1:27">
      <c r="A27">
        <f t="shared" si="4"/>
        <v>-1.4285714285714286</v>
      </c>
      <c r="B27">
        <v>-0.7</v>
      </c>
      <c r="C27">
        <f t="shared" si="19"/>
        <v>0.10000000000000009</v>
      </c>
      <c r="D27">
        <f t="shared" si="5"/>
        <v>0.63725292523828836</v>
      </c>
      <c r="E27">
        <f t="shared" si="6"/>
        <v>0.19193689260589175</v>
      </c>
      <c r="F27">
        <f t="shared" si="7"/>
        <v>2.1267213906984883E-2</v>
      </c>
      <c r="G27">
        <f t="shared" si="8"/>
        <v>8.6689851132806426E-4</v>
      </c>
      <c r="H27">
        <f t="shared" si="9"/>
        <v>1.2999643222177736E-5</v>
      </c>
      <c r="I27">
        <f t="shared" si="10"/>
        <v>7.171336928204968E-8</v>
      </c>
      <c r="J27" s="2">
        <f t="shared" si="11"/>
        <v>1.188862167651522E-3</v>
      </c>
      <c r="K27" s="2">
        <f t="shared" si="12"/>
        <v>5.9009733619934466E-4</v>
      </c>
      <c r="L27" s="2">
        <f t="shared" si="13"/>
        <v>2.9182657336779982E-4</v>
      </c>
      <c r="M27" s="2">
        <f t="shared" si="14"/>
        <v>1.4130220479770443E-4</v>
      </c>
      <c r="N27" s="2">
        <f t="shared" si="15"/>
        <v>4.9746549155750192E-5</v>
      </c>
      <c r="O27" s="2">
        <f t="shared" si="16"/>
        <v>1.4871738660113566E-6</v>
      </c>
      <c r="P27" s="2">
        <f t="shared" si="17"/>
        <v>0.31225393336676127</v>
      </c>
      <c r="Q27" s="2">
        <f t="shared" si="17"/>
        <v>9.4049077376886947E-2</v>
      </c>
      <c r="R27" s="2">
        <f t="shared" si="17"/>
        <v>1.0420934814422592E-2</v>
      </c>
      <c r="S27" s="2">
        <f t="shared" si="17"/>
        <v>1.0420934814422592E-2</v>
      </c>
      <c r="T27" s="2">
        <f t="shared" si="17"/>
        <v>8.420004084576358E-5</v>
      </c>
      <c r="U27" s="2">
        <f t="shared" si="17"/>
        <v>3.8852530497351859E-7</v>
      </c>
      <c r="V27" s="2">
        <f t="shared" si="18"/>
        <v>0.31106507119910976</v>
      </c>
      <c r="W27" s="2">
        <f t="shared" si="18"/>
        <v>9.3458980040687603E-2</v>
      </c>
      <c r="X27" s="2">
        <f t="shared" si="18"/>
        <v>1.0129108241054792E-2</v>
      </c>
      <c r="Y27" s="2">
        <f t="shared" si="18"/>
        <v>1.0279632609624887E-2</v>
      </c>
      <c r="Z27" s="2">
        <f t="shared" si="18"/>
        <v>3.4453491690013388E-5</v>
      </c>
      <c r="AA27" s="2">
        <f t="shared" si="18"/>
        <v>1.098648561037838E-6</v>
      </c>
    </row>
    <row r="28" spans="1:27">
      <c r="A28">
        <f t="shared" si="4"/>
        <v>-1.6666666666666667</v>
      </c>
      <c r="B28">
        <v>-0.6</v>
      </c>
      <c r="C28">
        <f t="shared" si="19"/>
        <v>9.9999999999999978E-2</v>
      </c>
      <c r="D28">
        <f t="shared" si="5"/>
        <v>0.9256238969216658</v>
      </c>
      <c r="E28">
        <f t="shared" si="6"/>
        <v>0.30811342966515431</v>
      </c>
      <c r="F28">
        <f t="shared" si="7"/>
        <v>3.7730470093571146E-2</v>
      </c>
      <c r="G28">
        <f t="shared" si="8"/>
        <v>1.6997275836493665E-3</v>
      </c>
      <c r="H28">
        <f t="shared" si="9"/>
        <v>2.8169033515240995E-5</v>
      </c>
      <c r="I28">
        <f t="shared" si="10"/>
        <v>1.7173945833794049E-7</v>
      </c>
      <c r="J28" s="2">
        <f t="shared" si="11"/>
        <v>1.7268484599154295E-3</v>
      </c>
      <c r="K28" s="2">
        <f t="shared" si="12"/>
        <v>9.4727444851355573E-4</v>
      </c>
      <c r="L28" s="2">
        <f t="shared" si="13"/>
        <v>5.177337213572112E-4</v>
      </c>
      <c r="M28" s="2">
        <f t="shared" si="14"/>
        <v>2.7705117956332433E-4</v>
      </c>
      <c r="N28" s="2">
        <f t="shared" si="15"/>
        <v>1.0779620536394683E-4</v>
      </c>
      <c r="O28" s="2">
        <f t="shared" si="16"/>
        <v>3.5614898136861233E-6</v>
      </c>
      <c r="P28" s="2">
        <f t="shared" si="17"/>
        <v>0.33322460289179967</v>
      </c>
      <c r="Q28" s="2">
        <f t="shared" si="17"/>
        <v>0.11092083467945554</v>
      </c>
      <c r="R28" s="2">
        <f t="shared" si="17"/>
        <v>1.3582969233685613E-2</v>
      </c>
      <c r="S28" s="2">
        <f t="shared" si="17"/>
        <v>1.3582969233685613E-2</v>
      </c>
      <c r="T28" s="2">
        <f t="shared" si="17"/>
        <v>1.2642089322940537E-4</v>
      </c>
      <c r="U28" s="2">
        <f t="shared" si="17"/>
        <v>6.5426573007591894E-7</v>
      </c>
      <c r="V28" s="2">
        <f t="shared" si="18"/>
        <v>0.33149775443188423</v>
      </c>
      <c r="W28" s="2">
        <f t="shared" si="18"/>
        <v>0.10997356023094199</v>
      </c>
      <c r="X28" s="2">
        <f t="shared" si="18"/>
        <v>1.3065235512328402E-2</v>
      </c>
      <c r="Y28" s="2">
        <f t="shared" si="18"/>
        <v>1.3305918054122288E-2</v>
      </c>
      <c r="Z28" s="2">
        <f t="shared" si="18"/>
        <v>1.8624687865458539E-5</v>
      </c>
      <c r="AA28" s="2">
        <f t="shared" si="18"/>
        <v>2.9072240836102043E-6</v>
      </c>
    </row>
    <row r="29" spans="1:27">
      <c r="A29">
        <f t="shared" si="4"/>
        <v>-2.000000000000004</v>
      </c>
      <c r="B29">
        <v>-0.499999999999999</v>
      </c>
      <c r="C29">
        <f t="shared" si="19"/>
        <v>0.10000000000000098</v>
      </c>
      <c r="D29">
        <f t="shared" si="5"/>
        <v>1.4082613070572043</v>
      </c>
      <c r="E29">
        <f t="shared" si="6"/>
        <v>0.51807038266356975</v>
      </c>
      <c r="F29">
        <f t="shared" si="7"/>
        <v>7.0113201974274592E-2</v>
      </c>
      <c r="G29">
        <f t="shared" si="8"/>
        <v>3.4907307801830666E-3</v>
      </c>
      <c r="H29">
        <f t="shared" si="9"/>
        <v>6.3934964427622386E-5</v>
      </c>
      <c r="I29">
        <f t="shared" si="10"/>
        <v>4.3079040170173517E-7</v>
      </c>
      <c r="J29" s="2">
        <f t="shared" si="11"/>
        <v>2.6272591679383007E-3</v>
      </c>
      <c r="K29" s="2">
        <f t="shared" si="12"/>
        <v>1.59277327366799E-3</v>
      </c>
      <c r="L29" s="2">
        <f t="shared" si="13"/>
        <v>9.6208631603018544E-4</v>
      </c>
      <c r="M29" s="2">
        <f t="shared" si="14"/>
        <v>5.6898004685627642E-4</v>
      </c>
      <c r="N29" s="2">
        <f t="shared" si="15"/>
        <v>2.4466393394887678E-4</v>
      </c>
      <c r="O29" s="2">
        <f t="shared" si="16"/>
        <v>8.9336233055740152E-6</v>
      </c>
      <c r="P29" s="2">
        <f t="shared" si="17"/>
        <v>0.35206532676429969</v>
      </c>
      <c r="Q29" s="2">
        <f t="shared" si="17"/>
        <v>0.12951759566589191</v>
      </c>
      <c r="R29" s="2">
        <f t="shared" si="17"/>
        <v>1.7528300493568578E-2</v>
      </c>
      <c r="S29" s="2">
        <f t="shared" si="17"/>
        <v>1.7528300493568578E-2</v>
      </c>
      <c r="T29" s="2">
        <f t="shared" si="17"/>
        <v>1.8792409265581527E-4</v>
      </c>
      <c r="U29" s="2">
        <f t="shared" si="17"/>
        <v>1.0908024154089092E-6</v>
      </c>
      <c r="V29" s="2">
        <f t="shared" si="18"/>
        <v>0.34943806759636137</v>
      </c>
      <c r="W29" s="2">
        <f t="shared" si="18"/>
        <v>0.12792482239222391</v>
      </c>
      <c r="X29" s="2">
        <f t="shared" si="18"/>
        <v>1.6566214177538393E-2</v>
      </c>
      <c r="Y29" s="2">
        <f t="shared" si="18"/>
        <v>1.6959320446712303E-2</v>
      </c>
      <c r="Z29" s="2">
        <f t="shared" si="18"/>
        <v>5.6739841293061515E-5</v>
      </c>
      <c r="AA29" s="2">
        <f t="shared" si="18"/>
        <v>7.8428208901651052E-6</v>
      </c>
    </row>
    <row r="30" spans="1:27">
      <c r="A30">
        <f t="shared" si="4"/>
        <v>-2.5000000000000062</v>
      </c>
      <c r="B30">
        <v>-0.39999999999999902</v>
      </c>
      <c r="C30">
        <f t="shared" si="19"/>
        <v>9.9999999999999978E-2</v>
      </c>
      <c r="D30">
        <f t="shared" si="5"/>
        <v>2.3016883768957825</v>
      </c>
      <c r="E30">
        <f t="shared" si="6"/>
        <v>0.93579666022341124</v>
      </c>
      <c r="F30">
        <f t="shared" si="7"/>
        <v>0.13996581434276911</v>
      </c>
      <c r="G30">
        <f t="shared" si="8"/>
        <v>7.7013698029564318E-3</v>
      </c>
      <c r="H30">
        <f t="shared" si="9"/>
        <v>1.5589044556283646E-4</v>
      </c>
      <c r="I30">
        <f t="shared" si="10"/>
        <v>1.1608511528470719E-6</v>
      </c>
      <c r="J30" s="2">
        <f t="shared" si="11"/>
        <v>4.2940410701000917E-3</v>
      </c>
      <c r="K30" s="2">
        <f t="shared" si="12"/>
        <v>2.8770452044148982E-3</v>
      </c>
      <c r="L30" s="2">
        <f t="shared" si="13"/>
        <v>1.9205968476608407E-3</v>
      </c>
      <c r="M30" s="2">
        <f t="shared" si="14"/>
        <v>1.2553032666454611E-3</v>
      </c>
      <c r="N30" s="2">
        <f t="shared" si="15"/>
        <v>5.9655573468917888E-4</v>
      </c>
      <c r="O30" s="2">
        <f t="shared" si="16"/>
        <v>2.4073440059041349E-5</v>
      </c>
      <c r="P30" s="2">
        <f t="shared" si="17"/>
        <v>0.36827014030332345</v>
      </c>
      <c r="Q30" s="2">
        <f t="shared" si="17"/>
        <v>0.14972746563574507</v>
      </c>
      <c r="R30" s="2">
        <f t="shared" si="17"/>
        <v>2.2394530294842948E-2</v>
      </c>
      <c r="S30" s="2">
        <f t="shared" si="17"/>
        <v>2.2394530294842948E-2</v>
      </c>
      <c r="T30" s="2">
        <f t="shared" si="17"/>
        <v>2.7656876140769312E-4</v>
      </c>
      <c r="U30" s="2">
        <f t="shared" si="17"/>
        <v>1.8005080365626591E-6</v>
      </c>
      <c r="V30" s="2">
        <f t="shared" si="18"/>
        <v>0.36397609923322333</v>
      </c>
      <c r="W30" s="2">
        <f t="shared" si="18"/>
        <v>0.14685042043133018</v>
      </c>
      <c r="X30" s="2">
        <f t="shared" si="18"/>
        <v>2.0473933447182107E-2</v>
      </c>
      <c r="Y30" s="2">
        <f t="shared" si="18"/>
        <v>2.1139227028197486E-2</v>
      </c>
      <c r="Z30" s="2">
        <f t="shared" si="18"/>
        <v>3.1998697328148576E-4</v>
      </c>
      <c r="AA30" s="2">
        <f t="shared" si="18"/>
        <v>2.2272932022478691E-5</v>
      </c>
    </row>
    <row r="31" spans="1:27">
      <c r="A31">
        <f t="shared" si="4"/>
        <v>-3.3333333333333446</v>
      </c>
      <c r="B31">
        <v>-0.29999999999999899</v>
      </c>
      <c r="C31">
        <f t="shared" si="19"/>
        <v>0.10000000000000003</v>
      </c>
      <c r="D31">
        <f t="shared" si="5"/>
        <v>4.237642394005853</v>
      </c>
      <c r="E31">
        <f t="shared" si="6"/>
        <v>1.9040954671978749</v>
      </c>
      <c r="F31">
        <f t="shared" si="7"/>
        <v>0.31474486379557154</v>
      </c>
      <c r="G31">
        <f t="shared" si="8"/>
        <v>1.9139654878374417E-2</v>
      </c>
      <c r="H31">
        <f t="shared" si="9"/>
        <v>4.2816885268986136E-4</v>
      </c>
      <c r="I31">
        <f t="shared" si="10"/>
        <v>3.5237213519066822E-6</v>
      </c>
      <c r="J31" s="2">
        <f t="shared" si="11"/>
        <v>7.9057663334945565E-3</v>
      </c>
      <c r="K31" s="2">
        <f t="shared" si="12"/>
        <v>5.8540161185678284E-3</v>
      </c>
      <c r="L31" s="2">
        <f t="shared" si="13"/>
        <v>4.3188974112123605E-3</v>
      </c>
      <c r="M31" s="2">
        <f t="shared" si="14"/>
        <v>3.1197140127028986E-3</v>
      </c>
      <c r="N31" s="2">
        <f t="shared" si="15"/>
        <v>1.6385005736895238E-3</v>
      </c>
      <c r="O31" s="2">
        <f t="shared" si="16"/>
        <v>7.307404962457295E-5</v>
      </c>
      <c r="P31" s="2">
        <f t="shared" si="17"/>
        <v>0.38138781546052419</v>
      </c>
      <c r="Q31" s="2">
        <f t="shared" si="17"/>
        <v>0.17136859204780761</v>
      </c>
      <c r="R31" s="2">
        <f t="shared" si="17"/>
        <v>2.8327037741601249E-2</v>
      </c>
      <c r="S31" s="2">
        <f t="shared" si="17"/>
        <v>2.8327037741601249E-2</v>
      </c>
      <c r="T31" s="2">
        <f t="shared" si="17"/>
        <v>4.0297754117581418E-4</v>
      </c>
      <c r="U31" s="2">
        <f t="shared" si="17"/>
        <v>2.9423958042199211E-6</v>
      </c>
      <c r="V31" s="2">
        <f t="shared" si="18"/>
        <v>0.37348204912702965</v>
      </c>
      <c r="W31" s="2">
        <f t="shared" si="18"/>
        <v>0.16551457592923977</v>
      </c>
      <c r="X31" s="2">
        <f t="shared" si="18"/>
        <v>2.4008140330388887E-2</v>
      </c>
      <c r="Y31" s="2">
        <f t="shared" si="18"/>
        <v>2.5207323728898348E-2</v>
      </c>
      <c r="Z31" s="2">
        <f t="shared" si="18"/>
        <v>1.2355230325137097E-3</v>
      </c>
      <c r="AA31" s="2">
        <f t="shared" si="18"/>
        <v>7.0131653820353025E-5</v>
      </c>
    </row>
    <row r="32" spans="1:27">
      <c r="A32">
        <f t="shared" si="4"/>
        <v>-5.0000000000000249</v>
      </c>
      <c r="B32">
        <v>-0.19999999999999901</v>
      </c>
      <c r="C32">
        <f t="shared" si="19"/>
        <v>9.9999999999999978E-2</v>
      </c>
      <c r="D32">
        <f t="shared" si="5"/>
        <v>9.776067349386496</v>
      </c>
      <c r="E32">
        <f t="shared" si="6"/>
        <v>4.854651374580377</v>
      </c>
      <c r="F32">
        <f t="shared" si="7"/>
        <v>0.88686482115579712</v>
      </c>
      <c r="G32">
        <f t="shared" si="8"/>
        <v>5.9602205036621871E-2</v>
      </c>
      <c r="H32">
        <f t="shared" si="9"/>
        <v>1.4735766939135159E-3</v>
      </c>
      <c r="I32">
        <f t="shared" si="10"/>
        <v>1.3402588361744238E-5</v>
      </c>
      <c r="J32" s="2">
        <f t="shared" si="11"/>
        <v>1.8238278962396177E-2</v>
      </c>
      <c r="K32" s="2">
        <f t="shared" si="12"/>
        <v>1.4925305945212698E-2</v>
      </c>
      <c r="L32" s="2">
        <f t="shared" si="13"/>
        <v>1.2169470008167857E-2</v>
      </c>
      <c r="M32" s="2">
        <f t="shared" si="14"/>
        <v>9.7150045506219224E-3</v>
      </c>
      <c r="N32" s="2">
        <f t="shared" si="15"/>
        <v>5.6390282552890138E-3</v>
      </c>
      <c r="O32" s="2">
        <f t="shared" si="16"/>
        <v>2.7793951599319283E-4</v>
      </c>
      <c r="P32" s="2">
        <f t="shared" si="17"/>
        <v>0.39104269397545599</v>
      </c>
      <c r="Q32" s="2">
        <f t="shared" si="17"/>
        <v>0.19418605498321317</v>
      </c>
      <c r="R32" s="2">
        <f t="shared" si="17"/>
        <v>3.5474592846231535E-2</v>
      </c>
      <c r="S32" s="2">
        <f t="shared" si="17"/>
        <v>3.5474592846231535E-2</v>
      </c>
      <c r="T32" s="2">
        <f t="shared" si="17"/>
        <v>5.8132046957934001E-4</v>
      </c>
      <c r="U32" s="2">
        <f t="shared" si="17"/>
        <v>4.7606272281198652E-6</v>
      </c>
      <c r="V32" s="2">
        <f t="shared" si="18"/>
        <v>0.37280441501305983</v>
      </c>
      <c r="W32" s="2">
        <f t="shared" si="18"/>
        <v>0.17926074903800049</v>
      </c>
      <c r="X32" s="2">
        <f t="shared" si="18"/>
        <v>2.3305122838063679E-2</v>
      </c>
      <c r="Y32" s="2">
        <f t="shared" si="18"/>
        <v>2.5759588295609613E-2</v>
      </c>
      <c r="Z32" s="2">
        <f t="shared" si="18"/>
        <v>5.0577077857096742E-3</v>
      </c>
      <c r="AA32" s="2">
        <f t="shared" si="18"/>
        <v>2.7317888876507299E-4</v>
      </c>
    </row>
    <row r="33" spans="1:27">
      <c r="A33">
        <f t="shared" si="4"/>
        <v>-10</v>
      </c>
      <c r="B33">
        <v>-0.1</v>
      </c>
      <c r="C33">
        <f t="shared" si="19"/>
        <v>9.9999999999999006E-2</v>
      </c>
      <c r="D33">
        <f t="shared" si="5"/>
        <v>39.695254747701171</v>
      </c>
      <c r="E33">
        <f t="shared" si="6"/>
        <v>21.78521770325505</v>
      </c>
      <c r="F33">
        <f t="shared" si="7"/>
        <v>4.3983595980427186</v>
      </c>
      <c r="G33">
        <f t="shared" si="8"/>
        <v>0.32668190561999177</v>
      </c>
      <c r="H33">
        <f t="shared" si="9"/>
        <v>8.9261657177132914E-3</v>
      </c>
      <c r="I33">
        <f t="shared" si="10"/>
        <v>8.9724351623833359E-5</v>
      </c>
      <c r="J33" s="2">
        <f t="shared" si="11"/>
        <v>7.4055661003336756E-2</v>
      </c>
      <c r="K33" s="2">
        <f t="shared" si="12"/>
        <v>6.6977217150273882E-2</v>
      </c>
      <c r="L33" s="2">
        <f t="shared" si="13"/>
        <v>6.0353848677593608E-2</v>
      </c>
      <c r="M33" s="2">
        <f t="shared" si="14"/>
        <v>5.3248301765916363E-2</v>
      </c>
      <c r="N33" s="2">
        <f t="shared" si="15"/>
        <v>3.4158317582981226E-2</v>
      </c>
      <c r="O33" s="2">
        <f t="shared" si="16"/>
        <v>1.8606811005486869E-3</v>
      </c>
      <c r="P33" s="2">
        <f t="shared" si="17"/>
        <v>0.39695254747701181</v>
      </c>
      <c r="Q33" s="2">
        <f t="shared" si="17"/>
        <v>0.21785217703255053</v>
      </c>
      <c r="R33" s="2">
        <f t="shared" si="17"/>
        <v>4.3983595980427191E-2</v>
      </c>
      <c r="S33" s="2">
        <f t="shared" si="17"/>
        <v>4.3983595980427191E-2</v>
      </c>
      <c r="T33" s="2">
        <f t="shared" si="17"/>
        <v>8.3024724649642028E-4</v>
      </c>
      <c r="U33" s="2">
        <f t="shared" si="17"/>
        <v>7.6257807558138509E-6</v>
      </c>
      <c r="V33" s="2">
        <f t="shared" si="18"/>
        <v>0.32289688647367504</v>
      </c>
      <c r="W33" s="2">
        <f t="shared" si="18"/>
        <v>0.15087495988227664</v>
      </c>
      <c r="X33" s="2">
        <f t="shared" si="18"/>
        <v>1.6370252697166417E-2</v>
      </c>
      <c r="Y33" s="2">
        <f t="shared" si="18"/>
        <v>9.2647057854891718E-3</v>
      </c>
      <c r="Z33" s="2">
        <f t="shared" si="18"/>
        <v>3.3328070336484807E-2</v>
      </c>
      <c r="AA33" s="2">
        <f t="shared" si="18"/>
        <v>1.8530553197928731E-3</v>
      </c>
    </row>
    <row r="34" spans="1:27">
      <c r="A34">
        <f t="shared" si="4"/>
        <v>-14.285714285714285</v>
      </c>
      <c r="B34">
        <v>-7.0000000000000007E-2</v>
      </c>
      <c r="C34">
        <f t="shared" si="19"/>
        <v>0.03</v>
      </c>
      <c r="D34">
        <f t="shared" si="5"/>
        <v>81.217564931173669</v>
      </c>
      <c r="E34">
        <f t="shared" si="6"/>
        <v>45.930599037810126</v>
      </c>
      <c r="F34">
        <f t="shared" si="7"/>
        <v>9.5556398525883992</v>
      </c>
      <c r="G34">
        <f t="shared" si="8"/>
        <v>0.73134610799231858</v>
      </c>
      <c r="H34">
        <f t="shared" si="9"/>
        <v>2.0591674006288654E-2</v>
      </c>
      <c r="I34">
        <f t="shared" si="10"/>
        <v>2.1328772987537094E-4</v>
      </c>
      <c r="J34" s="2">
        <f t="shared" si="11"/>
        <v>0.15151988554520632</v>
      </c>
      <c r="K34" s="2">
        <f t="shared" si="12"/>
        <v>0.14121060195500923</v>
      </c>
      <c r="L34" s="2">
        <f t="shared" si="13"/>
        <v>0.13112153038540661</v>
      </c>
      <c r="M34" s="2">
        <f t="shared" si="14"/>
        <v>0.1192075152732924</v>
      </c>
      <c r="N34" s="2">
        <f t="shared" si="15"/>
        <v>7.8799449003756405E-2</v>
      </c>
      <c r="O34" s="2">
        <f t="shared" si="16"/>
        <v>4.4231074482640083E-3</v>
      </c>
      <c r="P34" s="2">
        <f t="shared" si="17"/>
        <v>0.39796606816275104</v>
      </c>
      <c r="Q34" s="2">
        <f t="shared" si="17"/>
        <v>0.22505993528526966</v>
      </c>
      <c r="R34" s="2">
        <f t="shared" si="17"/>
        <v>4.6822635277683163E-2</v>
      </c>
      <c r="S34" s="2">
        <f t="shared" si="17"/>
        <v>4.6822635277683163E-2</v>
      </c>
      <c r="T34" s="2">
        <f t="shared" si="17"/>
        <v>9.2214266941475413E-4</v>
      </c>
      <c r="U34" s="2">
        <f t="shared" si="17"/>
        <v>8.7664443935029216E-6</v>
      </c>
      <c r="V34" s="2">
        <f t="shared" ref="V34:V42" si="20">ABS(P34-J34)</f>
        <v>0.24644618261754472</v>
      </c>
      <c r="W34" s="2">
        <f t="shared" ref="W34:W42" si="21">ABS(Q34-K34)</f>
        <v>8.3849333330260428E-2</v>
      </c>
      <c r="X34" s="2">
        <f t="shared" ref="X34:X42" si="22">ABS(R34-L34)</f>
        <v>8.4298895107723454E-2</v>
      </c>
      <c r="Y34" s="2">
        <f t="shared" ref="Y34:Y42" si="23">ABS(S34-M34)</f>
        <v>7.2384879995609247E-2</v>
      </c>
      <c r="Z34" s="2">
        <f t="shared" ref="Z34:Z42" si="24">ABS(T34-N34)</f>
        <v>7.7877306334341645E-2</v>
      </c>
      <c r="AA34" s="2">
        <f t="shared" ref="AA34:AA42" si="25">ABS(U34-O34)</f>
        <v>4.4143410038705051E-3</v>
      </c>
    </row>
    <row r="35" spans="1:27">
      <c r="A35">
        <f t="shared" si="4"/>
        <v>-20</v>
      </c>
      <c r="B35">
        <v>-0.05</v>
      </c>
      <c r="C35">
        <f t="shared" si="19"/>
        <v>2.0000000000000004E-2</v>
      </c>
      <c r="D35">
        <f t="shared" si="5"/>
        <v>159.37756563790558</v>
      </c>
      <c r="E35">
        <f t="shared" si="6"/>
        <v>91.952856273693186</v>
      </c>
      <c r="F35">
        <f t="shared" si="7"/>
        <v>19.516807431673101</v>
      </c>
      <c r="G35">
        <f t="shared" si="8"/>
        <v>1.5239048392887238</v>
      </c>
      <c r="H35">
        <f t="shared" si="9"/>
        <v>4.3773617375920212E-2</v>
      </c>
      <c r="I35">
        <f t="shared" si="10"/>
        <v>4.6256476143191329E-4</v>
      </c>
      <c r="J35" s="2">
        <f t="shared" si="11"/>
        <v>0.29733556434982478</v>
      </c>
      <c r="K35" s="2">
        <f t="shared" si="12"/>
        <v>0.28270300100378892</v>
      </c>
      <c r="L35" s="2">
        <f t="shared" si="13"/>
        <v>0.26780767150669255</v>
      </c>
      <c r="M35" s="2">
        <f t="shared" si="14"/>
        <v>0.24839252909029325</v>
      </c>
      <c r="N35" s="2">
        <f t="shared" si="15"/>
        <v>0.16751124406254439</v>
      </c>
      <c r="O35" s="2">
        <f t="shared" si="16"/>
        <v>9.5925520084510756E-3</v>
      </c>
      <c r="P35" s="2">
        <f t="shared" si="17"/>
        <v>0.39844391409476404</v>
      </c>
      <c r="Q35" s="2">
        <f t="shared" si="17"/>
        <v>0.22988214068423302</v>
      </c>
      <c r="R35" s="2">
        <f t="shared" si="17"/>
        <v>4.8792018579182764E-2</v>
      </c>
      <c r="S35" s="2">
        <f t="shared" si="17"/>
        <v>4.8792018579182764E-2</v>
      </c>
      <c r="T35" s="2">
        <f t="shared" si="17"/>
        <v>9.8849563013197789E-4</v>
      </c>
      <c r="U35" s="2">
        <f t="shared" si="17"/>
        <v>9.6153651178689854E-6</v>
      </c>
      <c r="V35" s="2">
        <f t="shared" si="20"/>
        <v>0.10110834974493926</v>
      </c>
      <c r="W35" s="2">
        <f t="shared" si="21"/>
        <v>5.2820860319555907E-2</v>
      </c>
      <c r="X35" s="2">
        <f t="shared" si="22"/>
        <v>0.2190156529275098</v>
      </c>
      <c r="Y35" s="2">
        <f t="shared" si="23"/>
        <v>0.1996005105111105</v>
      </c>
      <c r="Z35" s="2">
        <f t="shared" si="24"/>
        <v>0.16652274843241241</v>
      </c>
      <c r="AA35" s="2">
        <f t="shared" si="25"/>
        <v>9.5829366433332064E-3</v>
      </c>
    </row>
    <row r="36" spans="1:27">
      <c r="A36">
        <f t="shared" si="4"/>
        <v>-50</v>
      </c>
      <c r="B36">
        <v>-0.02</v>
      </c>
      <c r="C36">
        <f t="shared" si="19"/>
        <v>3.0000000000000002E-2</v>
      </c>
      <c r="D36">
        <f t="shared" si="5"/>
        <v>997.15624980916527</v>
      </c>
      <c r="E36">
        <f t="shared" si="6"/>
        <v>592.8298800484489</v>
      </c>
      <c r="F36">
        <f t="shared" si="7"/>
        <v>129.65894170705141</v>
      </c>
      <c r="G36">
        <f t="shared" si="8"/>
        <v>10.432307461309906</v>
      </c>
      <c r="H36">
        <f t="shared" si="9"/>
        <v>0.30879040835255916</v>
      </c>
      <c r="I36">
        <f t="shared" si="10"/>
        <v>3.3624260651736113E-3</v>
      </c>
      <c r="J36" s="2">
        <f t="shared" si="11"/>
        <v>1.8602995666000264</v>
      </c>
      <c r="K36" s="2">
        <f t="shared" si="12"/>
        <v>1.8226164250469286</v>
      </c>
      <c r="L36" s="2">
        <f t="shared" si="13"/>
        <v>1.7791669764715559</v>
      </c>
      <c r="M36" s="2">
        <f t="shared" si="14"/>
        <v>1.7004390088896797</v>
      </c>
      <c r="N36" s="2">
        <f t="shared" si="15"/>
        <v>1.1816676015944843</v>
      </c>
      <c r="O36" s="2">
        <f t="shared" si="16"/>
        <v>6.9729148422165307E-2</v>
      </c>
      <c r="P36" s="2">
        <f t="shared" si="17"/>
        <v>0.39886249992366613</v>
      </c>
      <c r="Q36" s="2">
        <f t="shared" si="17"/>
        <v>0.23713195201937959</v>
      </c>
      <c r="R36" s="2">
        <f t="shared" si="17"/>
        <v>5.1863576682820565E-2</v>
      </c>
      <c r="S36" s="2">
        <f t="shared" si="17"/>
        <v>5.1863576682820565E-2</v>
      </c>
      <c r="T36" s="2">
        <f t="shared" si="17"/>
        <v>1.0962610558242138E-3</v>
      </c>
      <c r="U36" s="2">
        <f t="shared" si="17"/>
        <v>1.1037062598626703E-5</v>
      </c>
      <c r="V36" s="2">
        <f t="shared" si="20"/>
        <v>1.4614370666763603</v>
      </c>
      <c r="W36" s="2">
        <f t="shared" si="21"/>
        <v>1.585484473027549</v>
      </c>
      <c r="X36" s="2">
        <f t="shared" si="22"/>
        <v>1.7273033997887353</v>
      </c>
      <c r="Y36" s="2">
        <f t="shared" si="23"/>
        <v>1.6485754322068591</v>
      </c>
      <c r="Z36" s="2">
        <f t="shared" si="24"/>
        <v>1.18057134053866</v>
      </c>
      <c r="AA36" s="2">
        <f t="shared" si="25"/>
        <v>6.9718111359566681E-2</v>
      </c>
    </row>
    <row r="37" spans="1:27">
      <c r="A37">
        <f t="shared" si="4"/>
        <v>-100</v>
      </c>
      <c r="B37">
        <v>-0.01</v>
      </c>
      <c r="C37">
        <f t="shared" si="19"/>
        <v>0.01</v>
      </c>
      <c r="D37">
        <f t="shared" si="5"/>
        <v>3989.2233378608216</v>
      </c>
      <c r="E37">
        <f t="shared" si="6"/>
        <v>2395.5109772801334</v>
      </c>
      <c r="F37">
        <f t="shared" si="7"/>
        <v>529.19227719240314</v>
      </c>
      <c r="G37">
        <f t="shared" si="8"/>
        <v>43.006524587304497</v>
      </c>
      <c r="H37">
        <f t="shared" si="9"/>
        <v>1.2857623858162106</v>
      </c>
      <c r="I37">
        <f t="shared" si="10"/>
        <v>1.4141406395950034E-2</v>
      </c>
      <c r="J37" s="2">
        <f t="shared" si="11"/>
        <v>7.4423145298577325</v>
      </c>
      <c r="K37" s="2">
        <f t="shared" si="12"/>
        <v>7.3648407418569599</v>
      </c>
      <c r="L37" s="2">
        <f t="shared" si="13"/>
        <v>7.26152328091462</v>
      </c>
      <c r="M37" s="2">
        <f t="shared" si="14"/>
        <v>7.0099517595931093</v>
      </c>
      <c r="N37" s="2">
        <f t="shared" si="15"/>
        <v>4.9203074757851422</v>
      </c>
      <c r="O37" s="2">
        <f t="shared" si="16"/>
        <v>0.29326093908638684</v>
      </c>
      <c r="P37" s="2">
        <f t="shared" ref="P37:U69" si="26">_xlfn.NORM.DIST($B37,P$3,1,FALSE)</f>
        <v>0.39892233378608216</v>
      </c>
      <c r="Q37" s="2">
        <f t="shared" si="26"/>
        <v>0.23955109772801336</v>
      </c>
      <c r="R37" s="2">
        <f t="shared" si="26"/>
        <v>5.2919227719240312E-2</v>
      </c>
      <c r="S37" s="2">
        <f t="shared" si="26"/>
        <v>5.2919227719240312E-2</v>
      </c>
      <c r="T37" s="2">
        <f t="shared" si="26"/>
        <v>1.134506194579533E-3</v>
      </c>
      <c r="U37" s="2">
        <f t="shared" si="26"/>
        <v>1.1553916433112896E-5</v>
      </c>
      <c r="V37" s="2">
        <f t="shared" si="20"/>
        <v>7.0433921960716503</v>
      </c>
      <c r="W37" s="2">
        <f t="shared" si="21"/>
        <v>7.1252896441289462</v>
      </c>
      <c r="X37" s="2">
        <f t="shared" si="22"/>
        <v>7.2086040531953799</v>
      </c>
      <c r="Y37" s="2">
        <f t="shared" si="23"/>
        <v>6.9570325318738693</v>
      </c>
      <c r="Z37" s="2">
        <f t="shared" si="24"/>
        <v>4.919172969590563</v>
      </c>
      <c r="AA37" s="2">
        <f t="shared" si="25"/>
        <v>0.29324938516995375</v>
      </c>
    </row>
    <row r="38" spans="1:27">
      <c r="A38">
        <f t="shared" si="4"/>
        <v>1000</v>
      </c>
      <c r="B38">
        <v>1E-3</v>
      </c>
      <c r="C38">
        <f>B38</f>
        <v>1E-3</v>
      </c>
      <c r="D38">
        <f t="shared" si="5"/>
        <v>398942.08093034243</v>
      </c>
      <c r="E38">
        <f t="shared" si="6"/>
        <v>242212.69516298547</v>
      </c>
      <c r="F38">
        <f t="shared" si="7"/>
        <v>54099.029450649919</v>
      </c>
      <c r="G38">
        <f t="shared" si="8"/>
        <v>4445.1616978685533</v>
      </c>
      <c r="H38">
        <f t="shared" si="9"/>
        <v>134.3665515554095</v>
      </c>
      <c r="I38">
        <f t="shared" si="10"/>
        <v>1.4941709802283083</v>
      </c>
      <c r="J38" s="2">
        <f t="shared" si="11"/>
        <v>744.2682933544877</v>
      </c>
      <c r="K38" s="2">
        <f t="shared" si="12"/>
        <v>744.66698021844616</v>
      </c>
      <c r="L38" s="2">
        <f t="shared" si="13"/>
        <v>742.34144896251235</v>
      </c>
      <c r="M38" s="2">
        <f t="shared" si="14"/>
        <v>724.54980644606849</v>
      </c>
      <c r="N38" s="2">
        <f t="shared" si="15"/>
        <v>514.18890100278099</v>
      </c>
      <c r="O38" s="2">
        <f t="shared" si="16"/>
        <v>30.98574304058414</v>
      </c>
      <c r="P38" s="2">
        <f t="shared" si="26"/>
        <v>0.39894208093034239</v>
      </c>
      <c r="Q38" s="2">
        <f t="shared" si="26"/>
        <v>0.24221269516298546</v>
      </c>
      <c r="R38" s="2">
        <f t="shared" si="26"/>
        <v>5.409902945064992E-2</v>
      </c>
      <c r="S38" s="2">
        <f t="shared" si="26"/>
        <v>5.409902945064992E-2</v>
      </c>
      <c r="T38" s="2">
        <f t="shared" si="26"/>
        <v>1.177982623879244E-3</v>
      </c>
      <c r="U38" s="2">
        <f t="shared" si="26"/>
        <v>1.2149050827607048E-5</v>
      </c>
      <c r="V38" s="2">
        <f t="shared" si="20"/>
        <v>743.8693512735573</v>
      </c>
      <c r="W38" s="2">
        <f t="shared" si="21"/>
        <v>744.42476752328321</v>
      </c>
      <c r="X38" s="2">
        <f t="shared" si="22"/>
        <v>742.28734993306171</v>
      </c>
      <c r="Y38" s="2">
        <f t="shared" si="23"/>
        <v>724.49570741661785</v>
      </c>
      <c r="Z38" s="2">
        <f t="shared" si="24"/>
        <v>514.18772302015714</v>
      </c>
      <c r="AA38" s="2">
        <f t="shared" si="25"/>
        <v>30.985730891533311</v>
      </c>
    </row>
    <row r="39" spans="1:27">
      <c r="A39">
        <f t="shared" si="4"/>
        <v>100</v>
      </c>
      <c r="B39">
        <v>0.01</v>
      </c>
      <c r="C39">
        <f>B39-B38</f>
        <v>9.0000000000000011E-3</v>
      </c>
      <c r="D39">
        <f t="shared" si="5"/>
        <v>3989.2233378608216</v>
      </c>
      <c r="E39">
        <f t="shared" si="6"/>
        <v>2443.9035090699954</v>
      </c>
      <c r="F39">
        <f t="shared" si="7"/>
        <v>550.78902372125765</v>
      </c>
      <c r="G39">
        <f t="shared" si="8"/>
        <v>45.665899546701439</v>
      </c>
      <c r="H39">
        <f t="shared" si="9"/>
        <v>1.3928497646575992</v>
      </c>
      <c r="I39">
        <f t="shared" si="10"/>
        <v>1.5628671089492899E-2</v>
      </c>
      <c r="J39" s="2">
        <f t="shared" si="11"/>
        <v>7.4423145298577325</v>
      </c>
      <c r="K39" s="2">
        <f t="shared" si="12"/>
        <v>7.513620393926117</v>
      </c>
      <c r="L39" s="2">
        <f t="shared" si="13"/>
        <v>7.5578716678247915</v>
      </c>
      <c r="M39" s="2">
        <f t="shared" si="14"/>
        <v>7.4434229678559038</v>
      </c>
      <c r="N39" s="2">
        <f t="shared" si="15"/>
        <v>5.3301054575024551</v>
      </c>
      <c r="O39" s="2">
        <f t="shared" si="16"/>
        <v>0.32410346128582801</v>
      </c>
      <c r="P39" s="2">
        <f t="shared" si="26"/>
        <v>0.39892233378608216</v>
      </c>
      <c r="Q39" s="2">
        <f t="shared" si="26"/>
        <v>0.24439035090699956</v>
      </c>
      <c r="R39" s="2">
        <f t="shared" si="26"/>
        <v>5.5078902372125767E-2</v>
      </c>
      <c r="S39" s="2">
        <f t="shared" si="26"/>
        <v>5.5078902372125767E-2</v>
      </c>
      <c r="T39" s="2">
        <f t="shared" si="26"/>
        <v>1.2146813228324756E-3</v>
      </c>
      <c r="U39" s="2">
        <f t="shared" si="26"/>
        <v>1.265757083161482E-5</v>
      </c>
      <c r="V39" s="2">
        <f t="shared" si="20"/>
        <v>7.0433921960716503</v>
      </c>
      <c r="W39" s="2">
        <f t="shared" si="21"/>
        <v>7.2692300430191175</v>
      </c>
      <c r="X39" s="2">
        <f t="shared" si="22"/>
        <v>7.502792765452666</v>
      </c>
      <c r="Y39" s="2">
        <f t="shared" si="23"/>
        <v>7.3883440654837784</v>
      </c>
      <c r="Z39" s="2">
        <f t="shared" si="24"/>
        <v>5.3288907761796223</v>
      </c>
      <c r="AA39" s="2">
        <f t="shared" si="25"/>
        <v>0.32409080371499638</v>
      </c>
    </row>
    <row r="40" spans="1:27">
      <c r="A40">
        <f t="shared" si="4"/>
        <v>50</v>
      </c>
      <c r="B40">
        <v>0.02</v>
      </c>
      <c r="C40">
        <f t="shared" si="19"/>
        <v>0.01</v>
      </c>
      <c r="D40">
        <f t="shared" si="5"/>
        <v>997.15624980916527</v>
      </c>
      <c r="E40">
        <f t="shared" si="6"/>
        <v>617.02372641760678</v>
      </c>
      <c r="F40">
        <f t="shared" si="7"/>
        <v>140.45785475967011</v>
      </c>
      <c r="G40">
        <f t="shared" si="8"/>
        <v>11.762393817334948</v>
      </c>
      <c r="H40">
        <f t="shared" si="9"/>
        <v>0.36236890105972763</v>
      </c>
      <c r="I40">
        <f t="shared" si="10"/>
        <v>4.1068764701126786E-3</v>
      </c>
      <c r="J40" s="2">
        <f t="shared" si="11"/>
        <v>1.8602995666000264</v>
      </c>
      <c r="K40" s="2">
        <f t="shared" si="12"/>
        <v>1.8969988124088568</v>
      </c>
      <c r="L40" s="2">
        <f t="shared" si="13"/>
        <v>1.9273485768459939</v>
      </c>
      <c r="M40" s="2">
        <f t="shared" si="14"/>
        <v>1.9172396288258677</v>
      </c>
      <c r="N40" s="2">
        <f t="shared" si="15"/>
        <v>1.3866997763699436</v>
      </c>
      <c r="O40" s="2">
        <f t="shared" si="16"/>
        <v>8.5167374206992205E-2</v>
      </c>
      <c r="P40" s="2">
        <f t="shared" si="26"/>
        <v>0.39886249992366613</v>
      </c>
      <c r="Q40" s="2">
        <f t="shared" si="26"/>
        <v>0.24680949056704274</v>
      </c>
      <c r="R40" s="2">
        <f t="shared" si="26"/>
        <v>5.6183141903868049E-2</v>
      </c>
      <c r="S40" s="2">
        <f t="shared" si="26"/>
        <v>5.6183141903868049E-2</v>
      </c>
      <c r="T40" s="2">
        <f t="shared" si="26"/>
        <v>1.2566807156337689E-3</v>
      </c>
      <c r="U40" s="2">
        <f t="shared" si="26"/>
        <v>1.3246336835901517E-5</v>
      </c>
      <c r="V40" s="2">
        <f t="shared" si="20"/>
        <v>1.4614370666763603</v>
      </c>
      <c r="W40" s="2">
        <f t="shared" si="21"/>
        <v>1.650189321841814</v>
      </c>
      <c r="X40" s="2">
        <f t="shared" si="22"/>
        <v>1.8711654349421258</v>
      </c>
      <c r="Y40" s="2">
        <f t="shared" si="23"/>
        <v>1.8610564869219997</v>
      </c>
      <c r="Z40" s="2">
        <f t="shared" si="24"/>
        <v>1.3854430956543098</v>
      </c>
      <c r="AA40" s="2">
        <f t="shared" si="25"/>
        <v>8.5154127870156304E-2</v>
      </c>
    </row>
    <row r="41" spans="1:27">
      <c r="A41">
        <f t="shared" si="4"/>
        <v>20</v>
      </c>
      <c r="B41">
        <v>0.05</v>
      </c>
      <c r="C41">
        <f t="shared" si="19"/>
        <v>3.0000000000000002E-2</v>
      </c>
      <c r="D41">
        <f t="shared" si="5"/>
        <v>159.37756563790558</v>
      </c>
      <c r="E41">
        <f t="shared" si="6"/>
        <v>101.62362258767558</v>
      </c>
      <c r="F41">
        <f t="shared" si="7"/>
        <v>23.837882427526427</v>
      </c>
      <c r="G41">
        <f t="shared" si="8"/>
        <v>2.0570563692215753</v>
      </c>
      <c r="H41">
        <f t="shared" si="9"/>
        <v>6.5302563506496783E-2</v>
      </c>
      <c r="I41">
        <f t="shared" si="10"/>
        <v>7.6264036124912412E-4</v>
      </c>
      <c r="J41" s="2">
        <f t="shared" si="11"/>
        <v>0.29733556434982478</v>
      </c>
      <c r="K41" s="2">
        <f t="shared" si="12"/>
        <v>0.3124351351620982</v>
      </c>
      <c r="L41" s="2">
        <f t="shared" si="13"/>
        <v>0.32710102863472701</v>
      </c>
      <c r="M41" s="2">
        <f t="shared" si="14"/>
        <v>0.33529484312861058</v>
      </c>
      <c r="N41" s="2">
        <f t="shared" si="15"/>
        <v>0.24989741102511814</v>
      </c>
      <c r="O41" s="2">
        <f t="shared" si="16"/>
        <v>1.5815444536630491E-2</v>
      </c>
      <c r="P41" s="2">
        <f t="shared" si="26"/>
        <v>0.39844391409476404</v>
      </c>
      <c r="Q41" s="2">
        <f t="shared" si="26"/>
        <v>0.25405905646918903</v>
      </c>
      <c r="R41" s="2">
        <f t="shared" si="26"/>
        <v>5.9594706068816075E-2</v>
      </c>
      <c r="S41" s="2">
        <f t="shared" si="26"/>
        <v>5.9594706068816075E-2</v>
      </c>
      <c r="T41" s="2">
        <f t="shared" si="26"/>
        <v>1.3907599149377875E-3</v>
      </c>
      <c r="U41" s="2">
        <f t="shared" si="26"/>
        <v>1.517300152996742E-5</v>
      </c>
      <c r="V41" s="2">
        <f t="shared" si="20"/>
        <v>0.10110834974493926</v>
      </c>
      <c r="W41" s="2">
        <f t="shared" si="21"/>
        <v>5.8376078692909172E-2</v>
      </c>
      <c r="X41" s="2">
        <f t="shared" si="22"/>
        <v>0.26750632256591095</v>
      </c>
      <c r="Y41" s="2">
        <f t="shared" si="23"/>
        <v>0.27570013705979451</v>
      </c>
      <c r="Z41" s="2">
        <f t="shared" si="24"/>
        <v>0.24850665111018036</v>
      </c>
      <c r="AA41" s="2">
        <f t="shared" si="25"/>
        <v>1.5800271535100524E-2</v>
      </c>
    </row>
    <row r="42" spans="1:27">
      <c r="A42">
        <f t="shared" si="4"/>
        <v>14.285714285714285</v>
      </c>
      <c r="B42">
        <v>7.0000000000000007E-2</v>
      </c>
      <c r="C42">
        <f>B42-B41</f>
        <v>2.0000000000000004E-2</v>
      </c>
      <c r="D42">
        <f t="shared" si="5"/>
        <v>81.217564931173669</v>
      </c>
      <c r="E42">
        <f t="shared" si="6"/>
        <v>52.832764639009959</v>
      </c>
      <c r="F42">
        <f t="shared" si="7"/>
        <v>12.64335196491942</v>
      </c>
      <c r="G42">
        <f t="shared" si="8"/>
        <v>1.1130806602156214</v>
      </c>
      <c r="H42">
        <f t="shared" si="9"/>
        <v>3.604927741787161E-2</v>
      </c>
      <c r="I42">
        <f t="shared" si="10"/>
        <v>4.2950874350676104E-4</v>
      </c>
      <c r="J42" s="2">
        <f t="shared" si="11"/>
        <v>0.15151988554520632</v>
      </c>
      <c r="K42" s="2">
        <f t="shared" si="12"/>
        <v>0.16243085554970427</v>
      </c>
      <c r="L42" s="2">
        <f t="shared" si="13"/>
        <v>0.17349080589224056</v>
      </c>
      <c r="M42" s="2">
        <f t="shared" si="14"/>
        <v>0.18142925538677196</v>
      </c>
      <c r="N42" s="2">
        <f t="shared" si="15"/>
        <v>0.13795202840936141</v>
      </c>
      <c r="O42" s="2">
        <f t="shared" si="16"/>
        <v>8.9070445993745025E-3</v>
      </c>
      <c r="P42" s="2">
        <f t="shared" si="26"/>
        <v>0.39796606816275104</v>
      </c>
      <c r="Q42" s="2">
        <f t="shared" si="26"/>
        <v>0.25888054673114885</v>
      </c>
      <c r="R42" s="2">
        <f t="shared" si="26"/>
        <v>6.1952424628105164E-2</v>
      </c>
      <c r="S42" s="2">
        <f t="shared" si="26"/>
        <v>6.1952424628105164E-2</v>
      </c>
      <c r="T42" s="2">
        <f t="shared" si="26"/>
        <v>1.487258616127506E-3</v>
      </c>
      <c r="U42" s="2">
        <f t="shared" si="26"/>
        <v>1.6602423681826843E-5</v>
      </c>
      <c r="V42" s="2">
        <f t="shared" si="20"/>
        <v>0.24644618261754472</v>
      </c>
      <c r="W42" s="2">
        <f t="shared" si="21"/>
        <v>9.6449691181444586E-2</v>
      </c>
      <c r="X42" s="2">
        <f t="shared" si="22"/>
        <v>0.1115383812641354</v>
      </c>
      <c r="Y42" s="2">
        <f t="shared" si="23"/>
        <v>0.1194768307586668</v>
      </c>
      <c r="Z42" s="2">
        <f t="shared" si="24"/>
        <v>0.13646476979323391</v>
      </c>
      <c r="AA42" s="2">
        <f t="shared" si="25"/>
        <v>8.8904421756926758E-3</v>
      </c>
    </row>
    <row r="43" spans="1:27">
      <c r="A43">
        <f t="shared" si="4"/>
        <v>10</v>
      </c>
      <c r="B43">
        <v>0.1</v>
      </c>
      <c r="C43">
        <f t="shared" si="19"/>
        <v>0.03</v>
      </c>
      <c r="D43">
        <f t="shared" si="5"/>
        <v>39.695254747701171</v>
      </c>
      <c r="E43">
        <f t="shared" si="6"/>
        <v>26.608524989875477</v>
      </c>
      <c r="F43">
        <f t="shared" si="7"/>
        <v>6.5615814774676586</v>
      </c>
      <c r="G43">
        <f t="shared" si="8"/>
        <v>0.59525324197758522</v>
      </c>
      <c r="H43">
        <f t="shared" si="9"/>
        <v>1.9865547139277268E-2</v>
      </c>
      <c r="I43">
        <f t="shared" si="10"/>
        <v>2.4389607458933518E-4</v>
      </c>
      <c r="J43" s="2">
        <f t="shared" si="11"/>
        <v>7.4055661003336756E-2</v>
      </c>
      <c r="K43" s="2">
        <f t="shared" si="12"/>
        <v>8.1806157761237147E-2</v>
      </c>
      <c r="L43" s="2">
        <f t="shared" si="13"/>
        <v>9.0037362054938078E-2</v>
      </c>
      <c r="M43" s="2">
        <f t="shared" si="14"/>
        <v>9.7024731736543399E-2</v>
      </c>
      <c r="N43" s="2">
        <f t="shared" si="15"/>
        <v>7.6020733829368595E-2</v>
      </c>
      <c r="O43" s="2">
        <f t="shared" si="16"/>
        <v>5.0578556241786549E-3</v>
      </c>
      <c r="P43" s="2">
        <f t="shared" si="26"/>
        <v>0.39695254747701181</v>
      </c>
      <c r="Q43" s="2">
        <f t="shared" si="26"/>
        <v>0.26608524989875482</v>
      </c>
      <c r="R43" s="2">
        <f t="shared" si="26"/>
        <v>6.5615814774676595E-2</v>
      </c>
      <c r="S43" s="2">
        <f t="shared" si="26"/>
        <v>6.5615814774676595E-2</v>
      </c>
      <c r="T43" s="2">
        <f t="shared" si="26"/>
        <v>1.6434718358225107E-3</v>
      </c>
      <c r="U43" s="2">
        <f t="shared" si="26"/>
        <v>1.8988722950139869E-5</v>
      </c>
      <c r="V43" s="2">
        <f t="shared" ref="V43:V67" si="27">ABS(P43-J43)</f>
        <v>0.32289688647367504</v>
      </c>
      <c r="W43" s="2">
        <f t="shared" ref="W43:W67" si="28">ABS(Q43-K43)</f>
        <v>0.18427909213751767</v>
      </c>
      <c r="X43" s="2">
        <f t="shared" ref="X43:X67" si="29">ABS(R43-L43)</f>
        <v>2.4421547280261482E-2</v>
      </c>
      <c r="Y43" s="2">
        <f t="shared" ref="Y43:Y67" si="30">ABS(S43-M43)</f>
        <v>3.1408916961866803E-2</v>
      </c>
      <c r="Z43" s="2">
        <f t="shared" ref="Z43:Z67" si="31">ABS(T43-N43)</f>
        <v>7.4377261993546079E-2</v>
      </c>
      <c r="AA43" s="2">
        <f t="shared" ref="AA43:AA67" si="32">ABS(U43-O43)</f>
        <v>5.0388669012285149E-3</v>
      </c>
    </row>
    <row r="44" spans="1:27">
      <c r="A44">
        <f t="shared" si="4"/>
        <v>5</v>
      </c>
      <c r="B44">
        <v>0.2</v>
      </c>
      <c r="C44">
        <f t="shared" si="19"/>
        <v>0.1</v>
      </c>
      <c r="D44">
        <f t="shared" si="5"/>
        <v>9.7760673493863948</v>
      </c>
      <c r="E44">
        <f t="shared" si="6"/>
        <v>7.2422888190370669</v>
      </c>
      <c r="F44">
        <f t="shared" si="7"/>
        <v>1.9737539575223533</v>
      </c>
      <c r="G44">
        <f t="shared" si="8"/>
        <v>0.19788628957449916</v>
      </c>
      <c r="H44">
        <f t="shared" si="9"/>
        <v>7.2986731447865051E-3</v>
      </c>
      <c r="I44">
        <f t="shared" si="10"/>
        <v>9.9032477275801857E-5</v>
      </c>
      <c r="J44" s="2">
        <f t="shared" si="11"/>
        <v>1.8238278962395989E-2</v>
      </c>
      <c r="K44" s="2">
        <f t="shared" si="12"/>
        <v>2.2265940028920135E-2</v>
      </c>
      <c r="L44" s="2">
        <f t="shared" si="13"/>
        <v>2.7083653581238779E-2</v>
      </c>
      <c r="M44" s="2">
        <f t="shared" si="14"/>
        <v>3.2254951012981987E-2</v>
      </c>
      <c r="N44" s="2">
        <f t="shared" si="15"/>
        <v>2.7930289790526336E-2</v>
      </c>
      <c r="O44" s="2">
        <f t="shared" si="16"/>
        <v>2.0537106757833063E-3</v>
      </c>
      <c r="P44" s="2">
        <f t="shared" si="26"/>
        <v>0.39104269397545588</v>
      </c>
      <c r="Q44" s="2">
        <f t="shared" si="26"/>
        <v>0.28969155276148273</v>
      </c>
      <c r="R44" s="2">
        <f t="shared" si="26"/>
        <v>7.8950158300894149E-2</v>
      </c>
      <c r="S44" s="2">
        <f t="shared" si="26"/>
        <v>7.8950158300894149E-2</v>
      </c>
      <c r="T44" s="2">
        <f t="shared" si="26"/>
        <v>2.2778507240906916E-3</v>
      </c>
      <c r="U44" s="2">
        <f t="shared" si="26"/>
        <v>2.9518009107476466E-5</v>
      </c>
      <c r="V44" s="2">
        <f t="shared" si="27"/>
        <v>0.37280441501305989</v>
      </c>
      <c r="W44" s="2">
        <f t="shared" si="28"/>
        <v>0.2674256127325626</v>
      </c>
      <c r="X44" s="2">
        <f t="shared" si="29"/>
        <v>5.1866504719655371E-2</v>
      </c>
      <c r="Y44" s="2">
        <f t="shared" si="30"/>
        <v>4.6695207287912162E-2</v>
      </c>
      <c r="Z44" s="2">
        <f t="shared" si="31"/>
        <v>2.5652439066435644E-2</v>
      </c>
      <c r="AA44" s="2">
        <f t="shared" si="32"/>
        <v>2.0241926666758297E-3</v>
      </c>
    </row>
    <row r="45" spans="1:27">
      <c r="A45">
        <f t="shared" si="4"/>
        <v>3.3333333333333335</v>
      </c>
      <c r="B45">
        <v>0.3</v>
      </c>
      <c r="C45">
        <f t="shared" si="19"/>
        <v>9.9999999999999978E-2</v>
      </c>
      <c r="D45">
        <f t="shared" si="5"/>
        <v>4.2376423940058237</v>
      </c>
      <c r="E45">
        <f t="shared" si="6"/>
        <v>3.4694881485195697</v>
      </c>
      <c r="F45">
        <f t="shared" si="7"/>
        <v>1.0449897486320772</v>
      </c>
      <c r="G45">
        <f t="shared" si="8"/>
        <v>0.11578816460469547</v>
      </c>
      <c r="H45">
        <f t="shared" si="9"/>
        <v>4.7197807838972386E-3</v>
      </c>
      <c r="I45">
        <f t="shared" si="10"/>
        <v>7.0775835320745448E-5</v>
      </c>
      <c r="J45" s="2">
        <f t="shared" si="11"/>
        <v>7.9057663334945009E-3</v>
      </c>
      <c r="K45" s="2">
        <f t="shared" si="12"/>
        <v>1.0666712827431429E-2</v>
      </c>
      <c r="L45" s="2">
        <f t="shared" si="13"/>
        <v>1.4339244382529093E-2</v>
      </c>
      <c r="M45" s="2">
        <f t="shared" si="14"/>
        <v>1.8873169966641432E-2</v>
      </c>
      <c r="N45" s="2">
        <f t="shared" si="15"/>
        <v>1.8061480823561866E-2</v>
      </c>
      <c r="O45" s="2">
        <f t="shared" si="16"/>
        <v>1.4677315218611876E-3</v>
      </c>
      <c r="P45" s="2">
        <f t="shared" si="26"/>
        <v>0.38138781546052414</v>
      </c>
      <c r="Q45" s="2">
        <f t="shared" si="26"/>
        <v>0.31225393336676127</v>
      </c>
      <c r="R45" s="2">
        <f t="shared" si="26"/>
        <v>9.4049077376886947E-2</v>
      </c>
      <c r="S45" s="2">
        <f t="shared" si="26"/>
        <v>9.4049077376886947E-2</v>
      </c>
      <c r="T45" s="2">
        <f t="shared" si="26"/>
        <v>3.1256857207069269E-3</v>
      </c>
      <c r="U45" s="2">
        <f t="shared" si="26"/>
        <v>4.5429234820270584E-5</v>
      </c>
      <c r="V45" s="2">
        <f t="shared" si="27"/>
        <v>0.37348204912702965</v>
      </c>
      <c r="W45" s="2">
        <f t="shared" si="28"/>
        <v>0.30158722053932985</v>
      </c>
      <c r="X45" s="2">
        <f t="shared" si="29"/>
        <v>7.9709832994357854E-2</v>
      </c>
      <c r="Y45" s="2">
        <f t="shared" si="30"/>
        <v>7.5175907410245518E-2</v>
      </c>
      <c r="Z45" s="2">
        <f t="shared" si="31"/>
        <v>1.4935795102854938E-2</v>
      </c>
      <c r="AA45" s="2">
        <f t="shared" si="32"/>
        <v>1.4223022870409169E-3</v>
      </c>
    </row>
    <row r="46" spans="1:27">
      <c r="A46">
        <f t="shared" si="4"/>
        <v>2.5</v>
      </c>
      <c r="B46">
        <v>0.4</v>
      </c>
      <c r="C46">
        <f t="shared" si="19"/>
        <v>0.10000000000000003</v>
      </c>
      <c r="D46">
        <f t="shared" si="5"/>
        <v>2.3016883768957705</v>
      </c>
      <c r="E46">
        <f t="shared" si="6"/>
        <v>2.0826537680737474</v>
      </c>
      <c r="F46">
        <f t="shared" si="7"/>
        <v>0.69325521674659696</v>
      </c>
      <c r="G46">
        <f t="shared" si="8"/>
        <v>8.489355771053507E-2</v>
      </c>
      <c r="H46">
        <f t="shared" si="9"/>
        <v>3.8243870632110738E-3</v>
      </c>
      <c r="I46">
        <f t="shared" si="10"/>
        <v>6.3380325409292224E-5</v>
      </c>
      <c r="J46" s="2">
        <f t="shared" si="11"/>
        <v>4.2940410701000692E-3</v>
      </c>
      <c r="K46" s="2">
        <f t="shared" si="12"/>
        <v>6.4029818555482922E-3</v>
      </c>
      <c r="L46" s="2">
        <f t="shared" si="13"/>
        <v>9.5127784606551177E-3</v>
      </c>
      <c r="M46" s="2">
        <f t="shared" si="14"/>
        <v>1.3837429319428374E-2</v>
      </c>
      <c r="N46" s="2">
        <f t="shared" si="15"/>
        <v>1.463502157552087E-2</v>
      </c>
      <c r="O46" s="2">
        <f t="shared" si="16"/>
        <v>1.3143652921574305E-3</v>
      </c>
      <c r="P46" s="2">
        <f t="shared" si="26"/>
        <v>0.36827014030332333</v>
      </c>
      <c r="Q46" s="2">
        <f t="shared" si="26"/>
        <v>0.33322460289179967</v>
      </c>
      <c r="R46" s="2">
        <f t="shared" si="26"/>
        <v>0.11092083467945554</v>
      </c>
      <c r="S46" s="2">
        <f t="shared" si="26"/>
        <v>0.11092083467945554</v>
      </c>
      <c r="T46" s="2">
        <f t="shared" si="26"/>
        <v>4.2464147809999891E-3</v>
      </c>
      <c r="U46" s="2">
        <f t="shared" si="26"/>
        <v>6.9221472993312506E-5</v>
      </c>
      <c r="V46" s="2">
        <f t="shared" si="27"/>
        <v>0.36397609923322327</v>
      </c>
      <c r="W46" s="2">
        <f t="shared" si="28"/>
        <v>0.3268216210362514</v>
      </c>
      <c r="X46" s="2">
        <f t="shared" si="29"/>
        <v>0.10140805621880042</v>
      </c>
      <c r="Y46" s="2">
        <f t="shared" si="30"/>
        <v>9.7083405360027172E-2</v>
      </c>
      <c r="Z46" s="2">
        <f t="shared" si="31"/>
        <v>1.0388606794520881E-2</v>
      </c>
      <c r="AA46" s="2">
        <f t="shared" si="32"/>
        <v>1.245143819164118E-3</v>
      </c>
    </row>
    <row r="47" spans="1:27">
      <c r="A47">
        <f t="shared" si="4"/>
        <v>2</v>
      </c>
      <c r="B47">
        <v>0.5</v>
      </c>
      <c r="C47">
        <f t="shared" si="19"/>
        <v>9.9999999999999978E-2</v>
      </c>
      <c r="D47">
        <f t="shared" si="5"/>
        <v>1.4082613070571981</v>
      </c>
      <c r="E47">
        <f t="shared" si="6"/>
        <v>1.4082613070571981</v>
      </c>
      <c r="F47">
        <f t="shared" si="7"/>
        <v>0.51807038266356698</v>
      </c>
      <c r="G47">
        <f t="shared" si="8"/>
        <v>7.0113201974274161E-2</v>
      </c>
      <c r="H47">
        <f t="shared" si="9"/>
        <v>3.4907307801830406E-3</v>
      </c>
      <c r="I47">
        <f t="shared" si="10"/>
        <v>6.3934964427621898E-5</v>
      </c>
      <c r="J47" s="2">
        <f t="shared" si="11"/>
        <v>2.627259167938289E-3</v>
      </c>
      <c r="K47" s="2">
        <f t="shared" si="12"/>
        <v>4.3296066466669003E-3</v>
      </c>
      <c r="L47" s="2">
        <f t="shared" si="13"/>
        <v>7.1089097611605184E-3</v>
      </c>
      <c r="M47" s="2">
        <f t="shared" si="14"/>
        <v>1.1428269739688704E-2</v>
      </c>
      <c r="N47" s="2">
        <f t="shared" si="15"/>
        <v>1.3358198173439965E-2</v>
      </c>
      <c r="O47" s="2">
        <f t="shared" si="16"/>
        <v>1.32586725701263E-3</v>
      </c>
      <c r="P47" s="2">
        <f t="shared" si="26"/>
        <v>0.35206532676429952</v>
      </c>
      <c r="Q47" s="2">
        <f t="shared" si="26"/>
        <v>0.35206532676429952</v>
      </c>
      <c r="R47" s="2">
        <f t="shared" si="26"/>
        <v>0.12951759566589174</v>
      </c>
      <c r="S47" s="2">
        <f t="shared" si="26"/>
        <v>0.12951759566589174</v>
      </c>
      <c r="T47" s="2">
        <f t="shared" si="26"/>
        <v>5.7115840512007056E-3</v>
      </c>
      <c r="U47" s="2">
        <f t="shared" si="26"/>
        <v>1.0442471687901096E-4</v>
      </c>
      <c r="V47" s="2">
        <f t="shared" si="27"/>
        <v>0.34943806759636126</v>
      </c>
      <c r="W47" s="2">
        <f t="shared" si="28"/>
        <v>0.34773572011763265</v>
      </c>
      <c r="X47" s="2">
        <f t="shared" si="29"/>
        <v>0.12240868590473122</v>
      </c>
      <c r="Y47" s="2">
        <f t="shared" si="30"/>
        <v>0.11808932592620304</v>
      </c>
      <c r="Z47" s="2">
        <f t="shared" si="31"/>
        <v>7.6466141222392599E-3</v>
      </c>
      <c r="AA47" s="2">
        <f t="shared" si="32"/>
        <v>1.2214425401336191E-3</v>
      </c>
    </row>
    <row r="48" spans="1:27">
      <c r="A48">
        <f t="shared" si="4"/>
        <v>1.6666666666666667</v>
      </c>
      <c r="B48">
        <v>0.6</v>
      </c>
      <c r="C48">
        <f t="shared" si="19"/>
        <v>9.9999999999999978E-2</v>
      </c>
      <c r="D48">
        <f t="shared" si="5"/>
        <v>0.9256238969216658</v>
      </c>
      <c r="E48">
        <f t="shared" si="6"/>
        <v>1.0229726119536759</v>
      </c>
      <c r="F48">
        <f t="shared" si="7"/>
        <v>0.415909626765958</v>
      </c>
      <c r="G48">
        <f t="shared" si="8"/>
        <v>6.2207028596785834E-2</v>
      </c>
      <c r="H48">
        <f t="shared" si="9"/>
        <v>3.4228310235361668E-3</v>
      </c>
      <c r="I48">
        <f t="shared" si="10"/>
        <v>6.9284642472370927E-5</v>
      </c>
      <c r="J48" s="2">
        <f t="shared" si="11"/>
        <v>1.7268484599154295E-3</v>
      </c>
      <c r="K48" s="2">
        <f t="shared" si="12"/>
        <v>3.1450619269857874E-3</v>
      </c>
      <c r="L48" s="2">
        <f t="shared" si="13"/>
        <v>5.7070701287264937E-3</v>
      </c>
      <c r="M48" s="2">
        <f t="shared" si="14"/>
        <v>1.0139584022556077E-2</v>
      </c>
      <c r="N48" s="2">
        <f t="shared" si="15"/>
        <v>1.3098361920708458E-2</v>
      </c>
      <c r="O48" s="2">
        <f t="shared" si="16"/>
        <v>1.4368075385720533E-3</v>
      </c>
      <c r="P48" s="2">
        <f t="shared" si="26"/>
        <v>0.33322460289179967</v>
      </c>
      <c r="Q48" s="2">
        <f t="shared" si="26"/>
        <v>0.36827014030332333</v>
      </c>
      <c r="R48" s="2">
        <f t="shared" si="26"/>
        <v>0.14972746563574488</v>
      </c>
      <c r="S48" s="2">
        <f t="shared" si="26"/>
        <v>0.14972746563574488</v>
      </c>
      <c r="T48" s="2">
        <f t="shared" si="26"/>
        <v>7.6058505355751536E-3</v>
      </c>
      <c r="U48" s="2">
        <f t="shared" si="26"/>
        <v>1.5596344929760477E-4</v>
      </c>
      <c r="V48" s="2">
        <f t="shared" si="27"/>
        <v>0.33149775443188423</v>
      </c>
      <c r="W48" s="2">
        <f t="shared" si="28"/>
        <v>0.36512507837633756</v>
      </c>
      <c r="X48" s="2">
        <f t="shared" si="29"/>
        <v>0.14402039550701839</v>
      </c>
      <c r="Y48" s="2">
        <f t="shared" si="30"/>
        <v>0.1395878816131888</v>
      </c>
      <c r="Z48" s="2">
        <f t="shared" si="31"/>
        <v>5.4925113851333049E-3</v>
      </c>
      <c r="AA48" s="2">
        <f t="shared" si="32"/>
        <v>1.2808440892744485E-3</v>
      </c>
    </row>
    <row r="49" spans="1:27">
      <c r="A49">
        <f t="shared" si="4"/>
        <v>1.4285714285714286</v>
      </c>
      <c r="B49">
        <v>0.7</v>
      </c>
      <c r="C49">
        <f t="shared" si="19"/>
        <v>9.9999999999999978E-2</v>
      </c>
      <c r="D49">
        <f t="shared" si="5"/>
        <v>0.63725292523828836</v>
      </c>
      <c r="E49">
        <f t="shared" si="6"/>
        <v>0.77834248053168187</v>
      </c>
      <c r="F49">
        <f t="shared" si="7"/>
        <v>0.34973182050572932</v>
      </c>
      <c r="G49">
        <f t="shared" si="8"/>
        <v>5.7810281105308552E-2</v>
      </c>
      <c r="H49">
        <f t="shared" si="9"/>
        <v>3.5154468143952684E-3</v>
      </c>
      <c r="I49">
        <f t="shared" si="10"/>
        <v>7.8643258657320686E-5</v>
      </c>
      <c r="J49" s="2">
        <f t="shared" si="11"/>
        <v>1.188862167651522E-3</v>
      </c>
      <c r="K49" s="2">
        <f t="shared" si="12"/>
        <v>2.3929626981907125E-3</v>
      </c>
      <c r="L49" s="2">
        <f t="shared" si="13"/>
        <v>4.7989849174531066E-3</v>
      </c>
      <c r="M49" s="2">
        <f t="shared" si="14"/>
        <v>9.4229256059523286E-3</v>
      </c>
      <c r="N49" s="2">
        <f t="shared" si="15"/>
        <v>1.3452780570038063E-2</v>
      </c>
      <c r="O49" s="2">
        <f t="shared" si="16"/>
        <v>1.6308841738162981E-3</v>
      </c>
      <c r="P49" s="2">
        <f t="shared" si="26"/>
        <v>0.31225393336676127</v>
      </c>
      <c r="Q49" s="2">
        <f t="shared" si="26"/>
        <v>0.38138781546052408</v>
      </c>
      <c r="R49" s="2">
        <f t="shared" si="26"/>
        <v>0.17136859204780736</v>
      </c>
      <c r="S49" s="2">
        <f t="shared" si="26"/>
        <v>0.17136859204780736</v>
      </c>
      <c r="T49" s="2">
        <f t="shared" si="26"/>
        <v>1.0027578174999269E-2</v>
      </c>
      <c r="U49" s="2">
        <f t="shared" si="26"/>
        <v>2.3062129778558439E-4</v>
      </c>
      <c r="V49" s="2">
        <f t="shared" si="27"/>
        <v>0.31106507119910976</v>
      </c>
      <c r="W49" s="2">
        <f t="shared" si="28"/>
        <v>0.37899485276233336</v>
      </c>
      <c r="X49" s="2">
        <f t="shared" si="29"/>
        <v>0.16656960713035424</v>
      </c>
      <c r="Y49" s="2">
        <f t="shared" si="30"/>
        <v>0.16194566644185504</v>
      </c>
      <c r="Z49" s="2">
        <f t="shared" si="31"/>
        <v>3.4252023950387938E-3</v>
      </c>
      <c r="AA49" s="2">
        <f t="shared" si="32"/>
        <v>1.4002628760307137E-3</v>
      </c>
    </row>
    <row r="50" spans="1:27">
      <c r="A50">
        <f t="shared" si="4"/>
        <v>1.25</v>
      </c>
      <c r="B50">
        <v>0.8</v>
      </c>
      <c r="C50">
        <f t="shared" si="19"/>
        <v>0.10000000000000009</v>
      </c>
      <c r="D50">
        <f t="shared" si="5"/>
        <v>0.45264305118981668</v>
      </c>
      <c r="E50">
        <f t="shared" si="6"/>
        <v>0.61100420933664978</v>
      </c>
      <c r="F50">
        <f t="shared" si="7"/>
        <v>0.30341571091127018</v>
      </c>
      <c r="G50">
        <f t="shared" si="8"/>
        <v>5.5429051322236592E-2</v>
      </c>
      <c r="H50">
        <f t="shared" si="9"/>
        <v>3.7251378147888123E-3</v>
      </c>
      <c r="I50">
        <f t="shared" si="10"/>
        <v>9.2098543369593499E-5</v>
      </c>
      <c r="J50" s="2">
        <f t="shared" si="11"/>
        <v>8.4445308557618774E-4</v>
      </c>
      <c r="K50" s="2">
        <f t="shared" si="12"/>
        <v>1.8784922035623086E-3</v>
      </c>
      <c r="L50" s="2">
        <f t="shared" si="13"/>
        <v>4.1634399131194981E-3</v>
      </c>
      <c r="M50" s="2">
        <f t="shared" si="14"/>
        <v>9.0347913386981844E-3</v>
      </c>
      <c r="N50" s="2">
        <f t="shared" si="15"/>
        <v>1.4255218258543206E-2</v>
      </c>
      <c r="O50" s="2">
        <f t="shared" si="16"/>
        <v>1.9099164935101796E-3</v>
      </c>
      <c r="P50" s="2">
        <f t="shared" si="26"/>
        <v>0.28969155276148273</v>
      </c>
      <c r="Q50" s="2">
        <f t="shared" si="26"/>
        <v>0.39104269397545594</v>
      </c>
      <c r="R50" s="2">
        <f t="shared" si="26"/>
        <v>0.19418605498321295</v>
      </c>
      <c r="S50" s="2">
        <f t="shared" si="26"/>
        <v>0.19418605498321295</v>
      </c>
      <c r="T50" s="2">
        <f t="shared" si="26"/>
        <v>1.3088846704102573E-2</v>
      </c>
      <c r="U50" s="2">
        <f t="shared" si="26"/>
        <v>3.3762379497524454E-4</v>
      </c>
      <c r="V50" s="2">
        <f t="shared" si="27"/>
        <v>0.28884709967590655</v>
      </c>
      <c r="W50" s="2">
        <f t="shared" si="28"/>
        <v>0.38916420177189365</v>
      </c>
      <c r="X50" s="2">
        <f t="shared" si="29"/>
        <v>0.19002261507009346</v>
      </c>
      <c r="Y50" s="2">
        <f t="shared" si="30"/>
        <v>0.18515126364451476</v>
      </c>
      <c r="Z50" s="2">
        <f t="shared" si="31"/>
        <v>1.1663715544406334E-3</v>
      </c>
      <c r="AA50" s="2">
        <f t="shared" si="32"/>
        <v>1.5722926985349351E-3</v>
      </c>
    </row>
    <row r="51" spans="1:27">
      <c r="A51">
        <f t="shared" si="4"/>
        <v>1.1111111111111112</v>
      </c>
      <c r="B51">
        <v>0.9</v>
      </c>
      <c r="C51">
        <f t="shared" si="19"/>
        <v>9.9999999999999978E-2</v>
      </c>
      <c r="D51">
        <f t="shared" si="5"/>
        <v>0.32850030851698125</v>
      </c>
      <c r="E51">
        <f t="shared" si="6"/>
        <v>0.4900648734284096</v>
      </c>
      <c r="F51">
        <f t="shared" si="7"/>
        <v>0.26895330497845743</v>
      </c>
      <c r="G51">
        <f t="shared" si="8"/>
        <v>5.4300735778305173E-2</v>
      </c>
      <c r="H51">
        <f t="shared" si="9"/>
        <v>4.0331099459258246E-3</v>
      </c>
      <c r="I51">
        <f t="shared" si="10"/>
        <v>1.101995767618925E-4</v>
      </c>
      <c r="J51" s="2">
        <f t="shared" si="11"/>
        <v>6.128517789253876E-4</v>
      </c>
      <c r="K51" s="2">
        <f t="shared" si="12"/>
        <v>1.5066721798438481E-3</v>
      </c>
      <c r="L51" s="2">
        <f t="shared" si="13"/>
        <v>3.6905502399649064E-3</v>
      </c>
      <c r="M51" s="2">
        <f t="shared" si="14"/>
        <v>8.8508788368520525E-3</v>
      </c>
      <c r="N51" s="2">
        <f t="shared" si="15"/>
        <v>1.5433754507451275E-2</v>
      </c>
      <c r="O51" s="2">
        <f t="shared" si="16"/>
        <v>2.2852911841477323E-3</v>
      </c>
      <c r="P51" s="2">
        <f t="shared" si="26"/>
        <v>0.26608524989875482</v>
      </c>
      <c r="Q51" s="2">
        <f t="shared" si="26"/>
        <v>0.39695254747701181</v>
      </c>
      <c r="R51" s="2">
        <f t="shared" si="26"/>
        <v>0.21785217703255053</v>
      </c>
      <c r="S51" s="2">
        <f t="shared" si="26"/>
        <v>0.21785217703255053</v>
      </c>
      <c r="T51" s="2">
        <f t="shared" si="26"/>
        <v>1.6914679039810303E-2</v>
      </c>
      <c r="U51" s="2">
        <f t="shared" si="26"/>
        <v>4.8935467057131799E-4</v>
      </c>
      <c r="V51" s="2">
        <f t="shared" si="27"/>
        <v>0.26547239811982942</v>
      </c>
      <c r="W51" s="2">
        <f t="shared" si="28"/>
        <v>0.39544587529716796</v>
      </c>
      <c r="X51" s="2">
        <f t="shared" si="29"/>
        <v>0.21416162679258563</v>
      </c>
      <c r="Y51" s="2">
        <f t="shared" si="30"/>
        <v>0.20900129819569846</v>
      </c>
      <c r="Z51" s="2">
        <f t="shared" si="31"/>
        <v>1.4809245323590282E-3</v>
      </c>
      <c r="AA51" s="2">
        <f t="shared" si="32"/>
        <v>1.7959365135764142E-3</v>
      </c>
    </row>
    <row r="52" spans="1:27">
      <c r="A52">
        <f t="shared" si="4"/>
        <v>1</v>
      </c>
      <c r="B52">
        <v>1</v>
      </c>
      <c r="C52">
        <f t="shared" si="19"/>
        <v>9.9999999999999978E-2</v>
      </c>
      <c r="D52">
        <f t="shared" si="5"/>
        <v>0.24197072451914337</v>
      </c>
      <c r="E52">
        <f t="shared" si="6"/>
        <v>0.3989422804014327</v>
      </c>
      <c r="F52">
        <f t="shared" si="7"/>
        <v>0.24197072451914337</v>
      </c>
      <c r="G52">
        <f t="shared" si="8"/>
        <v>5.3990966513188063E-2</v>
      </c>
      <c r="H52">
        <f t="shared" si="9"/>
        <v>4.4318484119380075E-3</v>
      </c>
      <c r="I52">
        <f t="shared" si="10"/>
        <v>1.3383022576488537E-4</v>
      </c>
      <c r="J52" s="2">
        <f t="shared" si="11"/>
        <v>4.5142176468231907E-4</v>
      </c>
      <c r="K52" s="2">
        <f t="shared" si="12"/>
        <v>1.2265217685146117E-3</v>
      </c>
      <c r="L52" s="2">
        <f t="shared" si="13"/>
        <v>3.3202979807596508E-3</v>
      </c>
      <c r="M52" s="2">
        <f t="shared" si="14"/>
        <v>8.8003872515423076E-3</v>
      </c>
      <c r="N52" s="2">
        <f t="shared" si="15"/>
        <v>1.6959631976605424E-2</v>
      </c>
      <c r="O52" s="2">
        <f t="shared" si="16"/>
        <v>2.7753376564578097E-3</v>
      </c>
      <c r="P52" s="2">
        <f t="shared" si="26"/>
        <v>0.24197072451914337</v>
      </c>
      <c r="Q52" s="2">
        <f t="shared" si="26"/>
        <v>0.3989422804014327</v>
      </c>
      <c r="R52" s="2">
        <f t="shared" si="26"/>
        <v>0.24197072451914337</v>
      </c>
      <c r="S52" s="2">
        <f t="shared" si="26"/>
        <v>0.24197072451914337</v>
      </c>
      <c r="T52" s="2">
        <f t="shared" si="26"/>
        <v>2.1641292583382807E-2</v>
      </c>
      <c r="U52" s="2">
        <f t="shared" si="26"/>
        <v>7.0221723347187171E-4</v>
      </c>
      <c r="V52" s="2">
        <f t="shared" si="27"/>
        <v>0.24151930275446104</v>
      </c>
      <c r="W52" s="2">
        <f t="shared" si="28"/>
        <v>0.39771575863291808</v>
      </c>
      <c r="X52" s="2">
        <f t="shared" si="29"/>
        <v>0.23865042653838373</v>
      </c>
      <c r="Y52" s="2">
        <f t="shared" si="30"/>
        <v>0.23317033726760106</v>
      </c>
      <c r="Z52" s="2">
        <f t="shared" si="31"/>
        <v>4.6816606067773825E-3</v>
      </c>
      <c r="AA52" s="2">
        <f t="shared" si="32"/>
        <v>2.0731204229859379E-3</v>
      </c>
    </row>
    <row r="53" spans="1:27">
      <c r="A53">
        <f t="shared" si="4"/>
        <v>0.90909090909090906</v>
      </c>
      <c r="B53">
        <v>1.1000000000000001</v>
      </c>
      <c r="C53">
        <f t="shared" si="19"/>
        <v>0.10000000000000009</v>
      </c>
      <c r="D53">
        <f t="shared" si="5"/>
        <v>0.18004312151450455</v>
      </c>
      <c r="E53">
        <f t="shared" si="6"/>
        <v>0.3280599565925717</v>
      </c>
      <c r="F53">
        <f t="shared" si="7"/>
        <v>0.21990516520558251</v>
      </c>
      <c r="G53">
        <f t="shared" si="8"/>
        <v>5.4227946094774035E-2</v>
      </c>
      <c r="H53">
        <f t="shared" si="9"/>
        <v>4.9194482808064899E-3</v>
      </c>
      <c r="I53">
        <f t="shared" si="10"/>
        <v>1.6417807553121709E-4</v>
      </c>
      <c r="J53" s="2">
        <f t="shared" si="11"/>
        <v>3.3588932625839538E-4</v>
      </c>
      <c r="K53" s="2">
        <f t="shared" si="12"/>
        <v>1.0085987319615841E-3</v>
      </c>
      <c r="L53" s="2">
        <f t="shared" si="13"/>
        <v>3.0175165919005529E-3</v>
      </c>
      <c r="M53" s="2">
        <f t="shared" si="14"/>
        <v>8.8390143075731641E-3</v>
      </c>
      <c r="N53" s="2">
        <f t="shared" si="15"/>
        <v>1.8825560943303621E-2</v>
      </c>
      <c r="O53" s="2">
        <f t="shared" si="16"/>
        <v>3.4046837534822084E-3</v>
      </c>
      <c r="P53" s="2">
        <f t="shared" si="26"/>
        <v>0.21785217703255053</v>
      </c>
      <c r="Q53" s="2">
        <f t="shared" si="26"/>
        <v>0.39695254747701181</v>
      </c>
      <c r="R53" s="2">
        <f t="shared" si="26"/>
        <v>0.26608524989875487</v>
      </c>
      <c r="S53" s="2">
        <f t="shared" si="26"/>
        <v>0.26608524989875487</v>
      </c>
      <c r="T53" s="2">
        <f t="shared" si="26"/>
        <v>2.7413196996280795E-2</v>
      </c>
      <c r="U53" s="2">
        <f t="shared" si="26"/>
        <v>9.9764558384091476E-4</v>
      </c>
      <c r="V53" s="2">
        <f t="shared" si="27"/>
        <v>0.21751628770629214</v>
      </c>
      <c r="W53" s="2">
        <f t="shared" si="28"/>
        <v>0.39594394874505023</v>
      </c>
      <c r="X53" s="2">
        <f t="shared" si="29"/>
        <v>0.26306773330685435</v>
      </c>
      <c r="Y53" s="2">
        <f t="shared" si="30"/>
        <v>0.2572462355911817</v>
      </c>
      <c r="Z53" s="2">
        <f t="shared" si="31"/>
        <v>8.5876360529771739E-3</v>
      </c>
      <c r="AA53" s="2">
        <f t="shared" si="32"/>
        <v>2.4070381696412934E-3</v>
      </c>
    </row>
    <row r="54" spans="1:27">
      <c r="A54">
        <f t="shared" si="4"/>
        <v>0.83333333333333337</v>
      </c>
      <c r="B54">
        <v>1.2</v>
      </c>
      <c r="C54">
        <f t="shared" si="19"/>
        <v>9.9999999999999867E-2</v>
      </c>
      <c r="D54">
        <f t="shared" si="5"/>
        <v>0.13485142707167566</v>
      </c>
      <c r="E54">
        <f t="shared" si="6"/>
        <v>0.27155742637184443</v>
      </c>
      <c r="F54">
        <f t="shared" si="7"/>
        <v>0.20117468941769634</v>
      </c>
      <c r="G54">
        <f t="shared" si="8"/>
        <v>5.4826498820065385E-2</v>
      </c>
      <c r="H54">
        <f t="shared" si="9"/>
        <v>5.4968413770694231E-3</v>
      </c>
      <c r="I54">
        <f t="shared" si="10"/>
        <v>2.0274092068851409E-4</v>
      </c>
      <c r="J54" s="2">
        <f t="shared" si="11"/>
        <v>2.5157948053260799E-4</v>
      </c>
      <c r="K54" s="2">
        <f t="shared" si="12"/>
        <v>8.348854238054707E-4</v>
      </c>
      <c r="L54" s="2">
        <f t="shared" si="13"/>
        <v>2.760498884238708E-3</v>
      </c>
      <c r="M54" s="2">
        <f t="shared" si="14"/>
        <v>8.9365768465164749E-3</v>
      </c>
      <c r="N54" s="2">
        <f t="shared" si="15"/>
        <v>2.1035107278885516E-2</v>
      </c>
      <c r="O54" s="2">
        <f t="shared" si="16"/>
        <v>4.2043903645524218E-3</v>
      </c>
      <c r="P54" s="2">
        <f t="shared" si="26"/>
        <v>0.19418605498321295</v>
      </c>
      <c r="Q54" s="2">
        <f t="shared" si="26"/>
        <v>0.39104269397545594</v>
      </c>
      <c r="R54" s="2">
        <f t="shared" si="26"/>
        <v>0.28969155276148273</v>
      </c>
      <c r="S54" s="2">
        <f t="shared" si="26"/>
        <v>0.28969155276148273</v>
      </c>
      <c r="T54" s="2">
        <f t="shared" si="26"/>
        <v>3.4378999416437545E-2</v>
      </c>
      <c r="U54" s="2">
        <f t="shared" si="26"/>
        <v>1.4032599831570781E-3</v>
      </c>
      <c r="V54" s="2">
        <f t="shared" si="27"/>
        <v>0.19393447550268034</v>
      </c>
      <c r="W54" s="2">
        <f t="shared" si="28"/>
        <v>0.39020780855165044</v>
      </c>
      <c r="X54" s="2">
        <f t="shared" si="29"/>
        <v>0.28693105387724405</v>
      </c>
      <c r="Y54" s="2">
        <f t="shared" si="30"/>
        <v>0.28075497591496623</v>
      </c>
      <c r="Z54" s="2">
        <f t="shared" si="31"/>
        <v>1.3343892137552028E-2</v>
      </c>
      <c r="AA54" s="2">
        <f t="shared" si="32"/>
        <v>2.8011303813953439E-3</v>
      </c>
    </row>
    <row r="55" spans="1:27">
      <c r="A55">
        <f t="shared" si="4"/>
        <v>0.76923076923076916</v>
      </c>
      <c r="B55">
        <v>1.3</v>
      </c>
      <c r="C55">
        <f t="shared" si="19"/>
        <v>0.10000000000000009</v>
      </c>
      <c r="D55">
        <f t="shared" si="5"/>
        <v>0.10140153375609902</v>
      </c>
      <c r="E55">
        <f t="shared" si="6"/>
        <v>0.2256732635861089</v>
      </c>
      <c r="F55">
        <f t="shared" si="7"/>
        <v>0.18476564104542084</v>
      </c>
      <c r="G55">
        <f t="shared" si="8"/>
        <v>5.5650341643128362E-2</v>
      </c>
      <c r="H55">
        <f t="shared" si="9"/>
        <v>6.1662336180015329E-3</v>
      </c>
      <c r="I55">
        <f t="shared" si="10"/>
        <v>2.5134927251523753E-4</v>
      </c>
      <c r="J55" s="2">
        <f t="shared" si="11"/>
        <v>1.8917519629962722E-4</v>
      </c>
      <c r="K55" s="2">
        <f t="shared" si="12"/>
        <v>6.9381758704937797E-4</v>
      </c>
      <c r="L55" s="2">
        <f t="shared" si="13"/>
        <v>2.5353355704331843E-3</v>
      </c>
      <c r="M55" s="2">
        <f t="shared" si="14"/>
        <v>9.0708610860028554E-3</v>
      </c>
      <c r="N55" s="2">
        <f t="shared" si="15"/>
        <v>2.3596712505188678E-2</v>
      </c>
      <c r="O55" s="2">
        <f t="shared" si="16"/>
        <v>5.2124181734575451E-3</v>
      </c>
      <c r="P55" s="2">
        <f t="shared" si="26"/>
        <v>0.17136859204780736</v>
      </c>
      <c r="Q55" s="2">
        <f t="shared" si="26"/>
        <v>0.38138781546052408</v>
      </c>
      <c r="R55" s="2">
        <f t="shared" si="26"/>
        <v>0.31225393336676127</v>
      </c>
      <c r="S55" s="2">
        <f t="shared" si="26"/>
        <v>0.31225393336676127</v>
      </c>
      <c r="T55" s="2">
        <f t="shared" si="26"/>
        <v>4.2685840119669638E-2</v>
      </c>
      <c r="U55" s="2">
        <f t="shared" si="26"/>
        <v>1.9541461974693264E-3</v>
      </c>
      <c r="V55" s="2">
        <f t="shared" si="27"/>
        <v>0.17117941685150773</v>
      </c>
      <c r="W55" s="2">
        <f t="shared" si="28"/>
        <v>0.38069399787347469</v>
      </c>
      <c r="X55" s="2">
        <f t="shared" si="29"/>
        <v>0.3097185977963281</v>
      </c>
      <c r="Y55" s="2">
        <f t="shared" si="30"/>
        <v>0.30318307228075841</v>
      </c>
      <c r="Z55" s="2">
        <f t="shared" si="31"/>
        <v>1.908912761448096E-2</v>
      </c>
      <c r="AA55" s="2">
        <f t="shared" si="32"/>
        <v>3.2582719759882187E-3</v>
      </c>
    </row>
    <row r="56" spans="1:27">
      <c r="A56">
        <f t="shared" si="4"/>
        <v>0.7142857142857143</v>
      </c>
      <c r="B56">
        <v>1.4</v>
      </c>
      <c r="C56">
        <f t="shared" si="19"/>
        <v>9.9999999999999867E-2</v>
      </c>
      <c r="D56">
        <f t="shared" si="5"/>
        <v>7.6391564099869844E-2</v>
      </c>
      <c r="E56">
        <f t="shared" si="6"/>
        <v>0.18789292872618543</v>
      </c>
      <c r="F56">
        <f t="shared" si="7"/>
        <v>0.17001255249581618</v>
      </c>
      <c r="G56">
        <f t="shared" si="8"/>
        <v>5.6592262591558959E-2</v>
      </c>
      <c r="H56">
        <f t="shared" si="9"/>
        <v>6.9300863437171505E-3</v>
      </c>
      <c r="I56">
        <f t="shared" si="10"/>
        <v>3.1219486230294488E-4</v>
      </c>
      <c r="J56" s="2">
        <f t="shared" si="11"/>
        <v>1.4251647483940765E-4</v>
      </c>
      <c r="K56" s="2">
        <f t="shared" si="12"/>
        <v>5.7766443556881819E-4</v>
      </c>
      <c r="L56" s="2">
        <f t="shared" si="13"/>
        <v>2.3328951710064956E-3</v>
      </c>
      <c r="M56" s="2">
        <f t="shared" si="14"/>
        <v>9.2243917531099999E-3</v>
      </c>
      <c r="N56" s="2">
        <f t="shared" si="15"/>
        <v>2.6519795586633435E-2</v>
      </c>
      <c r="O56" s="2">
        <f t="shared" si="16"/>
        <v>6.4742187540220335E-3</v>
      </c>
      <c r="P56" s="2">
        <f t="shared" si="26"/>
        <v>0.14972746563574488</v>
      </c>
      <c r="Q56" s="2">
        <f t="shared" si="26"/>
        <v>0.36827014030332339</v>
      </c>
      <c r="R56" s="2">
        <f t="shared" si="26"/>
        <v>0.33322460289179967</v>
      </c>
      <c r="S56" s="2">
        <f t="shared" si="26"/>
        <v>0.33322460289179967</v>
      </c>
      <c r="T56" s="2">
        <f t="shared" si="26"/>
        <v>5.2472467756496825E-2</v>
      </c>
      <c r="U56" s="2">
        <f t="shared" si="26"/>
        <v>2.6942197685102041E-3</v>
      </c>
      <c r="V56" s="2">
        <f t="shared" si="27"/>
        <v>0.14958494916090548</v>
      </c>
      <c r="W56" s="2">
        <f t="shared" si="28"/>
        <v>0.36769247586775455</v>
      </c>
      <c r="X56" s="2">
        <f t="shared" si="29"/>
        <v>0.33089170772079318</v>
      </c>
      <c r="Y56" s="2">
        <f t="shared" si="30"/>
        <v>0.32400021113868965</v>
      </c>
      <c r="Z56" s="2">
        <f t="shared" si="31"/>
        <v>2.595267216986339E-2</v>
      </c>
      <c r="AA56" s="2">
        <f t="shared" si="32"/>
        <v>3.7799989855118294E-3</v>
      </c>
    </row>
    <row r="57" spans="1:27">
      <c r="A57">
        <f t="shared" si="4"/>
        <v>0.66666666666666663</v>
      </c>
      <c r="B57">
        <v>1.5</v>
      </c>
      <c r="C57">
        <f t="shared" si="19"/>
        <v>0.10000000000000009</v>
      </c>
      <c r="D57">
        <f t="shared" si="5"/>
        <v>5.7563375851507441E-2</v>
      </c>
      <c r="E57">
        <f t="shared" si="6"/>
        <v>0.15647347856191091</v>
      </c>
      <c r="F57">
        <f t="shared" si="7"/>
        <v>0.15647347856191091</v>
      </c>
      <c r="G57">
        <f t="shared" si="8"/>
        <v>5.7563375851507441E-2</v>
      </c>
      <c r="H57">
        <f t="shared" si="9"/>
        <v>7.7903557749193515E-3</v>
      </c>
      <c r="I57">
        <f t="shared" si="10"/>
        <v>3.8785897557589338E-4</v>
      </c>
      <c r="J57" s="2">
        <f t="shared" si="11"/>
        <v>1.0739051494596514E-4</v>
      </c>
      <c r="K57" s="2">
        <f t="shared" si="12"/>
        <v>4.8106740518521113E-4</v>
      </c>
      <c r="L57" s="2">
        <f t="shared" si="13"/>
        <v>2.1471133582130855E-3</v>
      </c>
      <c r="M57" s="2">
        <f t="shared" si="14"/>
        <v>9.3826806911412684E-3</v>
      </c>
      <c r="N57" s="2">
        <f t="shared" si="15"/>
        <v>2.9811842515542943E-2</v>
      </c>
      <c r="O57" s="2">
        <f t="shared" si="16"/>
        <v>8.0433221580454434E-3</v>
      </c>
      <c r="P57" s="2">
        <f t="shared" si="26"/>
        <v>0.12951759566589174</v>
      </c>
      <c r="Q57" s="2">
        <f t="shared" si="26"/>
        <v>0.35206532676429952</v>
      </c>
      <c r="R57" s="2">
        <f t="shared" si="26"/>
        <v>0.35206532676429952</v>
      </c>
      <c r="S57" s="2">
        <f t="shared" si="26"/>
        <v>0.35206532676429952</v>
      </c>
      <c r="T57" s="2">
        <f t="shared" si="26"/>
        <v>6.3861071407639025E-2</v>
      </c>
      <c r="U57" s="2">
        <f t="shared" si="26"/>
        <v>3.6776131197097067E-3</v>
      </c>
      <c r="V57" s="2">
        <f t="shared" si="27"/>
        <v>0.12941020515094578</v>
      </c>
      <c r="W57" s="2">
        <f t="shared" si="28"/>
        <v>0.3515842593591143</v>
      </c>
      <c r="X57" s="2">
        <f t="shared" si="29"/>
        <v>0.34991821340608642</v>
      </c>
      <c r="Y57" s="2">
        <f t="shared" si="30"/>
        <v>0.34268264607315824</v>
      </c>
      <c r="Z57" s="2">
        <f t="shared" si="31"/>
        <v>3.4049228892096078E-2</v>
      </c>
      <c r="AA57" s="2">
        <f t="shared" si="32"/>
        <v>4.3657090383357362E-3</v>
      </c>
    </row>
    <row r="58" spans="1:27">
      <c r="A58">
        <f t="shared" si="4"/>
        <v>0.625</v>
      </c>
      <c r="B58">
        <v>1.6</v>
      </c>
      <c r="C58">
        <f t="shared" si="19"/>
        <v>0.10000000000000009</v>
      </c>
      <c r="D58">
        <f t="shared" si="5"/>
        <v>4.332845104666231E-2</v>
      </c>
      <c r="E58">
        <f t="shared" si="6"/>
        <v>0.13016586050460921</v>
      </c>
      <c r="F58">
        <f t="shared" si="7"/>
        <v>0.14385552355598566</v>
      </c>
      <c r="G58">
        <f t="shared" si="8"/>
        <v>5.8487291263962835E-2</v>
      </c>
      <c r="H58">
        <f t="shared" si="9"/>
        <v>8.7478633964230054E-3</v>
      </c>
      <c r="I58">
        <f t="shared" si="10"/>
        <v>4.813356126847733E-4</v>
      </c>
      <c r="J58" s="2">
        <f t="shared" si="11"/>
        <v>8.0833769751713681E-5</v>
      </c>
      <c r="K58" s="2">
        <f t="shared" si="12"/>
        <v>4.0018636597176826E-4</v>
      </c>
      <c r="L58" s="2">
        <f t="shared" si="13"/>
        <v>1.9739710468415494E-3</v>
      </c>
      <c r="M58" s="2">
        <f t="shared" si="14"/>
        <v>9.5332765026700326E-3</v>
      </c>
      <c r="N58" s="2">
        <f t="shared" si="15"/>
        <v>3.3475996919324916E-2</v>
      </c>
      <c r="O58" s="2">
        <f t="shared" si="16"/>
        <v>9.9818172138864507E-3</v>
      </c>
      <c r="P58" s="2">
        <f t="shared" si="26"/>
        <v>0.11092083467945554</v>
      </c>
      <c r="Q58" s="2">
        <f t="shared" si="26"/>
        <v>0.33322460289179967</v>
      </c>
      <c r="R58" s="2">
        <f t="shared" si="26"/>
        <v>0.36827014030332339</v>
      </c>
      <c r="S58" s="2">
        <f t="shared" si="26"/>
        <v>0.36827014030332339</v>
      </c>
      <c r="T58" s="2">
        <f t="shared" si="26"/>
        <v>7.6948111711978767E-2</v>
      </c>
      <c r="U58" s="2">
        <f t="shared" si="26"/>
        <v>4.9699968894816385E-3</v>
      </c>
      <c r="V58" s="2">
        <f t="shared" si="27"/>
        <v>0.11084000090970383</v>
      </c>
      <c r="W58" s="2">
        <f t="shared" si="28"/>
        <v>0.33282441652582789</v>
      </c>
      <c r="X58" s="2">
        <f t="shared" si="29"/>
        <v>0.36629616925648184</v>
      </c>
      <c r="Y58" s="2">
        <f t="shared" si="30"/>
        <v>0.35873686380065334</v>
      </c>
      <c r="Z58" s="2">
        <f t="shared" si="31"/>
        <v>4.3472114792653851E-2</v>
      </c>
      <c r="AA58" s="2">
        <f t="shared" si="32"/>
        <v>5.0118203244048122E-3</v>
      </c>
    </row>
    <row r="59" spans="1:27">
      <c r="A59">
        <f t="shared" si="4"/>
        <v>0.58823529411764708</v>
      </c>
      <c r="B59">
        <v>1.7</v>
      </c>
      <c r="C59">
        <f t="shared" si="19"/>
        <v>9.9999999999999867E-2</v>
      </c>
      <c r="D59">
        <f t="shared" si="5"/>
        <v>3.2542933348403788E-2</v>
      </c>
      <c r="E59">
        <f t="shared" si="6"/>
        <v>0.10804634372552294</v>
      </c>
      <c r="F59">
        <f t="shared" si="7"/>
        <v>0.13196810223547548</v>
      </c>
      <c r="G59">
        <f t="shared" si="8"/>
        <v>5.9297090673981791E-2</v>
      </c>
      <c r="H59">
        <f t="shared" si="9"/>
        <v>9.8017431631838032E-3</v>
      </c>
      <c r="I59">
        <f t="shared" si="10"/>
        <v>5.9604461558950916E-4</v>
      </c>
      <c r="J59" s="2">
        <f t="shared" si="11"/>
        <v>6.0712255291500326E-5</v>
      </c>
      <c r="K59" s="2">
        <f t="shared" si="12"/>
        <v>3.3218136832831443E-4</v>
      </c>
      <c r="L59" s="2">
        <f t="shared" si="13"/>
        <v>1.8108530453338646E-3</v>
      </c>
      <c r="M59" s="2">
        <f t="shared" si="14"/>
        <v>9.6652717023206353E-3</v>
      </c>
      <c r="N59" s="2">
        <f t="shared" si="15"/>
        <v>3.750894464914991E-2</v>
      </c>
      <c r="O59" s="2">
        <f t="shared" si="16"/>
        <v>1.2360623746392298E-2</v>
      </c>
      <c r="P59" s="2">
        <f t="shared" si="26"/>
        <v>9.4049077376886947E-2</v>
      </c>
      <c r="Q59" s="2">
        <f t="shared" si="26"/>
        <v>0.31225393336676127</v>
      </c>
      <c r="R59" s="2">
        <f t="shared" si="26"/>
        <v>0.38138781546052408</v>
      </c>
      <c r="S59" s="2">
        <f t="shared" si="26"/>
        <v>0.38138781546052408</v>
      </c>
      <c r="T59" s="2">
        <f t="shared" si="26"/>
        <v>9.1794526995661999E-2</v>
      </c>
      <c r="U59" s="2">
        <f t="shared" si="26"/>
        <v>6.649718317702483E-3</v>
      </c>
      <c r="V59" s="2">
        <f t="shared" si="27"/>
        <v>9.3988365121595446E-2</v>
      </c>
      <c r="W59" s="2">
        <f t="shared" si="28"/>
        <v>0.31192175199843297</v>
      </c>
      <c r="X59" s="2">
        <f t="shared" si="29"/>
        <v>0.37957696241519023</v>
      </c>
      <c r="Y59" s="2">
        <f t="shared" si="30"/>
        <v>0.37172254375820346</v>
      </c>
      <c r="Z59" s="2">
        <f t="shared" si="31"/>
        <v>5.4285582346512089E-2</v>
      </c>
      <c r="AA59" s="2">
        <f t="shared" si="32"/>
        <v>5.710905428689815E-3</v>
      </c>
    </row>
    <row r="60" spans="1:27">
      <c r="A60">
        <f t="shared" si="4"/>
        <v>0.55555555555555558</v>
      </c>
      <c r="B60">
        <v>1.8</v>
      </c>
      <c r="C60">
        <f t="shared" si="19"/>
        <v>0.10000000000000009</v>
      </c>
      <c r="D60">
        <f t="shared" si="5"/>
        <v>2.4367332808917945E-2</v>
      </c>
      <c r="E60">
        <f t="shared" si="6"/>
        <v>8.9410973074531705E-2</v>
      </c>
      <c r="F60">
        <f t="shared" si="7"/>
        <v>0.1206921894985975</v>
      </c>
      <c r="G60">
        <f t="shared" si="8"/>
        <v>5.9933967587411402E-2</v>
      </c>
      <c r="H60">
        <f t="shared" si="9"/>
        <v>1.0948948409330686E-2</v>
      </c>
      <c r="I60">
        <f t="shared" si="10"/>
        <v>7.3582969181013589E-4</v>
      </c>
      <c r="J60" s="2">
        <f t="shared" si="11"/>
        <v>4.5459815021270707E-5</v>
      </c>
      <c r="K60" s="2">
        <f t="shared" si="12"/>
        <v>2.7488814850518692E-4</v>
      </c>
      <c r="L60" s="2">
        <f t="shared" si="13"/>
        <v>1.6561261031970444E-3</v>
      </c>
      <c r="M60" s="2">
        <f t="shared" si="14"/>
        <v>9.7690809843489265E-3</v>
      </c>
      <c r="N60" s="2">
        <f t="shared" si="15"/>
        <v>4.189902683785323E-2</v>
      </c>
      <c r="O60" s="2">
        <f t="shared" si="16"/>
        <v>1.5259451598087679E-2</v>
      </c>
      <c r="P60" s="2">
        <f t="shared" si="26"/>
        <v>7.8950158300894149E-2</v>
      </c>
      <c r="Q60" s="2">
        <f t="shared" si="26"/>
        <v>0.28969155276148273</v>
      </c>
      <c r="R60" s="2">
        <f t="shared" si="26"/>
        <v>0.39104269397545594</v>
      </c>
      <c r="S60" s="2">
        <f t="shared" si="26"/>
        <v>0.39104269397545594</v>
      </c>
      <c r="T60" s="2">
        <f t="shared" si="26"/>
        <v>0.10841582151632927</v>
      </c>
      <c r="U60" s="2">
        <f t="shared" si="26"/>
        <v>8.8086110972569898E-3</v>
      </c>
      <c r="V60" s="2">
        <f t="shared" si="27"/>
        <v>7.8904698485872879E-2</v>
      </c>
      <c r="W60" s="2">
        <f t="shared" si="28"/>
        <v>0.28941666461297755</v>
      </c>
      <c r="X60" s="2">
        <f t="shared" si="29"/>
        <v>0.38938656787225889</v>
      </c>
      <c r="Y60" s="2">
        <f t="shared" si="30"/>
        <v>0.38127361299110701</v>
      </c>
      <c r="Z60" s="2">
        <f t="shared" si="31"/>
        <v>6.6516794678476043E-2</v>
      </c>
      <c r="AA60" s="2">
        <f t="shared" si="32"/>
        <v>6.4508405008306888E-3</v>
      </c>
    </row>
    <row r="61" spans="1:27">
      <c r="A61">
        <f t="shared" si="4"/>
        <v>0.52631578947368418</v>
      </c>
      <c r="B61">
        <v>1.9</v>
      </c>
      <c r="C61">
        <f t="shared" si="19"/>
        <v>9.9999999999999867E-2</v>
      </c>
      <c r="D61">
        <f t="shared" si="5"/>
        <v>1.8176125976364709E-2</v>
      </c>
      <c r="E61">
        <f t="shared" si="6"/>
        <v>7.3707825456718806E-2</v>
      </c>
      <c r="F61">
        <f t="shared" si="7"/>
        <v>0.10995915442576505</v>
      </c>
      <c r="G61">
        <f t="shared" si="8"/>
        <v>6.0346863443919818E-2</v>
      </c>
      <c r="H61">
        <f t="shared" si="9"/>
        <v>1.218382160122637E-2</v>
      </c>
      <c r="I61">
        <f t="shared" si="10"/>
        <v>9.0493602664817679E-4</v>
      </c>
      <c r="J61" s="2">
        <f t="shared" si="11"/>
        <v>3.3909469336194654E-5</v>
      </c>
      <c r="K61" s="2">
        <f t="shared" si="12"/>
        <v>2.2660985529428582E-4</v>
      </c>
      <c r="L61" s="2">
        <f t="shared" si="13"/>
        <v>1.5088484738451154E-3</v>
      </c>
      <c r="M61" s="2">
        <f t="shared" si="14"/>
        <v>9.8363819360913589E-3</v>
      </c>
      <c r="N61" s="2">
        <f t="shared" si="15"/>
        <v>4.6624593447016353E-2</v>
      </c>
      <c r="O61" s="2">
        <f t="shared" si="16"/>
        <v>1.8766336357036662E-2</v>
      </c>
      <c r="P61" s="2">
        <f t="shared" si="26"/>
        <v>6.5615814774676595E-2</v>
      </c>
      <c r="Q61" s="2">
        <f t="shared" si="26"/>
        <v>0.26608524989875487</v>
      </c>
      <c r="R61" s="2">
        <f t="shared" si="26"/>
        <v>0.39695254747701181</v>
      </c>
      <c r="S61" s="2">
        <f t="shared" si="26"/>
        <v>0.39695254747701181</v>
      </c>
      <c r="T61" s="2">
        <f t="shared" si="26"/>
        <v>0.12677265821596284</v>
      </c>
      <c r="U61" s="2">
        <f t="shared" si="26"/>
        <v>1.1552305854127322E-2</v>
      </c>
      <c r="V61" s="2">
        <f t="shared" si="27"/>
        <v>6.5581905305340402E-2</v>
      </c>
      <c r="W61" s="2">
        <f t="shared" si="28"/>
        <v>0.2658586400434606</v>
      </c>
      <c r="X61" s="2">
        <f t="shared" si="29"/>
        <v>0.39544369900316667</v>
      </c>
      <c r="Y61" s="2">
        <f t="shared" si="30"/>
        <v>0.38711616554092043</v>
      </c>
      <c r="Z61" s="2">
        <f t="shared" si="31"/>
        <v>8.0148064768946481E-2</v>
      </c>
      <c r="AA61" s="2">
        <f t="shared" si="32"/>
        <v>7.2140305029093407E-3</v>
      </c>
    </row>
    <row r="62" spans="1:27">
      <c r="A62">
        <f t="shared" si="4"/>
        <v>0.5</v>
      </c>
      <c r="B62">
        <v>2</v>
      </c>
      <c r="C62">
        <f t="shared" si="19"/>
        <v>0.10000000000000009</v>
      </c>
      <c r="D62">
        <f t="shared" si="5"/>
        <v>1.3497741628297016E-2</v>
      </c>
      <c r="E62">
        <f t="shared" si="6"/>
        <v>6.0492681129785841E-2</v>
      </c>
      <c r="F62">
        <f t="shared" si="7"/>
        <v>9.9735570100358176E-2</v>
      </c>
      <c r="G62">
        <f t="shared" si="8"/>
        <v>6.0492681129785841E-2</v>
      </c>
      <c r="H62">
        <f t="shared" si="9"/>
        <v>1.3497741628297016E-2</v>
      </c>
      <c r="I62">
        <f t="shared" si="10"/>
        <v>1.1079621029845019E-3</v>
      </c>
      <c r="J62" s="2">
        <f t="shared" si="11"/>
        <v>2.5181452662013167E-5</v>
      </c>
      <c r="K62" s="2">
        <f t="shared" si="12"/>
        <v>1.8598076435226833E-4</v>
      </c>
      <c r="L62" s="2">
        <f t="shared" si="13"/>
        <v>1.3685614764852804E-3</v>
      </c>
      <c r="M62" s="2">
        <f t="shared" si="14"/>
        <v>9.8601498399948986E-3</v>
      </c>
      <c r="N62" s="2">
        <f t="shared" si="15"/>
        <v>5.1652653532687283E-2</v>
      </c>
      <c r="O62" s="2">
        <f t="shared" si="16"/>
        <v>2.2976640207894576E-2</v>
      </c>
      <c r="P62" s="2">
        <f t="shared" si="26"/>
        <v>5.3990966513188063E-2</v>
      </c>
      <c r="Q62" s="2">
        <f t="shared" si="26"/>
        <v>0.24197072451914337</v>
      </c>
      <c r="R62" s="2">
        <f t="shared" si="26"/>
        <v>0.3989422804014327</v>
      </c>
      <c r="S62" s="2">
        <f t="shared" si="26"/>
        <v>0.3989422804014327</v>
      </c>
      <c r="T62" s="2">
        <f t="shared" si="26"/>
        <v>0.14676266317373993</v>
      </c>
      <c r="U62" s="2">
        <f t="shared" si="26"/>
        <v>1.4999852074791971E-2</v>
      </c>
      <c r="V62" s="2">
        <f t="shared" si="27"/>
        <v>5.3965785060526052E-2</v>
      </c>
      <c r="W62" s="2">
        <f t="shared" si="28"/>
        <v>0.24178474375479109</v>
      </c>
      <c r="X62" s="2">
        <f t="shared" si="29"/>
        <v>0.39757371892494742</v>
      </c>
      <c r="Y62" s="2">
        <f t="shared" si="30"/>
        <v>0.38908213056143781</v>
      </c>
      <c r="Z62" s="2">
        <f t="shared" si="31"/>
        <v>9.5110009641052651E-2</v>
      </c>
      <c r="AA62" s="2">
        <f t="shared" si="32"/>
        <v>7.9767881331026056E-3</v>
      </c>
    </row>
    <row r="63" spans="1:27">
      <c r="A63">
        <f t="shared" si="4"/>
        <v>0.47619047619047616</v>
      </c>
      <c r="B63">
        <v>2.1</v>
      </c>
      <c r="C63">
        <f t="shared" si="19"/>
        <v>0.10000000000000009</v>
      </c>
      <c r="D63">
        <f t="shared" si="5"/>
        <v>9.9736045307091126E-3</v>
      </c>
      <c r="E63">
        <f t="shared" si="6"/>
        <v>4.9399586628696264E-2</v>
      </c>
      <c r="F63">
        <f t="shared" si="7"/>
        <v>9.0011915527667075E-2</v>
      </c>
      <c r="G63">
        <f t="shared" si="8"/>
        <v>6.0336791360261877E-2</v>
      </c>
      <c r="H63">
        <f t="shared" si="9"/>
        <v>1.4878869563418728E-2</v>
      </c>
      <c r="I63">
        <f t="shared" si="10"/>
        <v>1.3497805940534816E-3</v>
      </c>
      <c r="J63" s="2">
        <f t="shared" si="11"/>
        <v>1.8606805292018224E-5</v>
      </c>
      <c r="K63" s="2">
        <f t="shared" si="12"/>
        <v>1.5187577585096121E-4</v>
      </c>
      <c r="L63" s="2">
        <f t="shared" si="13"/>
        <v>1.2351344649843233E-3</v>
      </c>
      <c r="M63" s="2">
        <f t="shared" si="14"/>
        <v>9.8347402126264128E-3</v>
      </c>
      <c r="N63" s="2">
        <f t="shared" si="15"/>
        <v>5.6937902330723308E-2</v>
      </c>
      <c r="O63" s="2">
        <f t="shared" si="16"/>
        <v>2.799141142609899E-2</v>
      </c>
      <c r="P63" s="2">
        <f t="shared" si="26"/>
        <v>4.3983595980427191E-2</v>
      </c>
      <c r="Q63" s="2">
        <f t="shared" si="26"/>
        <v>0.21785217703255053</v>
      </c>
      <c r="R63" s="2">
        <f t="shared" si="26"/>
        <v>0.39695254747701181</v>
      </c>
      <c r="S63" s="2">
        <f t="shared" si="26"/>
        <v>0.39695254747701181</v>
      </c>
      <c r="T63" s="2">
        <f t="shared" si="26"/>
        <v>0.16821418902129615</v>
      </c>
      <c r="U63" s="2">
        <f t="shared" si="26"/>
        <v>1.9282455107074013E-2</v>
      </c>
      <c r="V63" s="2">
        <f t="shared" si="27"/>
        <v>4.3964989175135173E-2</v>
      </c>
      <c r="W63" s="2">
        <f t="shared" si="28"/>
        <v>0.21770030125669956</v>
      </c>
      <c r="X63" s="2">
        <f t="shared" si="29"/>
        <v>0.39571741301202751</v>
      </c>
      <c r="Y63" s="2">
        <f t="shared" si="30"/>
        <v>0.38711780726438538</v>
      </c>
      <c r="Z63" s="2">
        <f t="shared" si="31"/>
        <v>0.11127628669057284</v>
      </c>
      <c r="AA63" s="2">
        <f t="shared" si="32"/>
        <v>8.7089563190249769E-3</v>
      </c>
    </row>
    <row r="64" spans="1:27">
      <c r="A64">
        <f t="shared" si="4"/>
        <v>0.45454545454545453</v>
      </c>
      <c r="B64">
        <v>2.2000000000000002</v>
      </c>
      <c r="C64">
        <f t="shared" si="19"/>
        <v>0.10000000000000009</v>
      </c>
      <c r="D64">
        <f t="shared" si="5"/>
        <v>7.3294613318659954E-3</v>
      </c>
      <c r="E64">
        <f t="shared" si="6"/>
        <v>4.012108574033324E-2</v>
      </c>
      <c r="F64">
        <f t="shared" si="7"/>
        <v>8.0793945036251202E-2</v>
      </c>
      <c r="G64">
        <f t="shared" si="8"/>
        <v>5.9853626603612139E-2</v>
      </c>
      <c r="H64">
        <f t="shared" si="9"/>
        <v>1.6312016177870696E-2</v>
      </c>
      <c r="I64">
        <f t="shared" si="10"/>
        <v>1.635423880780985E-3</v>
      </c>
      <c r="J64" s="2">
        <f t="shared" si="11"/>
        <v>1.3673878834627385E-5</v>
      </c>
      <c r="K64" s="2">
        <f t="shared" si="12"/>
        <v>1.2334963591084734E-4</v>
      </c>
      <c r="L64" s="2">
        <f t="shared" si="13"/>
        <v>1.1086463996608311E-3</v>
      </c>
      <c r="M64" s="2">
        <f t="shared" si="14"/>
        <v>9.7559856127476287E-3</v>
      </c>
      <c r="N64" s="2">
        <f t="shared" si="15"/>
        <v>6.2422214267961879E-2</v>
      </c>
      <c r="O64" s="2">
        <f t="shared" si="16"/>
        <v>3.3915010265138087E-2</v>
      </c>
      <c r="P64" s="2">
        <f t="shared" si="26"/>
        <v>3.5474592846231424E-2</v>
      </c>
      <c r="Q64" s="2">
        <f t="shared" si="26"/>
        <v>0.19418605498321292</v>
      </c>
      <c r="R64" s="2">
        <f t="shared" si="26"/>
        <v>0.39104269397545588</v>
      </c>
      <c r="S64" s="2">
        <f t="shared" si="26"/>
        <v>0.39104269397545588</v>
      </c>
      <c r="T64" s="2">
        <f t="shared" si="26"/>
        <v>0.19088276776145105</v>
      </c>
      <c r="U64" s="2">
        <f t="shared" si="26"/>
        <v>2.4541140219969899E-2</v>
      </c>
      <c r="V64" s="2">
        <f t="shared" si="27"/>
        <v>3.5460918967396796E-2</v>
      </c>
      <c r="W64" s="2">
        <f t="shared" si="28"/>
        <v>0.19406270534730208</v>
      </c>
      <c r="X64" s="2">
        <f t="shared" si="29"/>
        <v>0.38993404757579503</v>
      </c>
      <c r="Y64" s="2">
        <f t="shared" si="30"/>
        <v>0.38128670836270823</v>
      </c>
      <c r="Z64" s="2">
        <f t="shared" si="31"/>
        <v>0.12846055349348917</v>
      </c>
      <c r="AA64" s="2">
        <f t="shared" si="32"/>
        <v>9.3738700451681881E-3</v>
      </c>
    </row>
    <row r="65" spans="1:27">
      <c r="A65">
        <f t="shared" si="4"/>
        <v>0.43478260869565222</v>
      </c>
      <c r="B65">
        <v>2.2999999999999998</v>
      </c>
      <c r="C65">
        <f t="shared" si="19"/>
        <v>9.9999999999999645E-2</v>
      </c>
      <c r="D65">
        <f t="shared" si="5"/>
        <v>5.3548275503972004E-3</v>
      </c>
      <c r="E65">
        <f t="shared" si="6"/>
        <v>3.2394818912629006E-2</v>
      </c>
      <c r="F65">
        <f t="shared" si="7"/>
        <v>7.2095995361157697E-2</v>
      </c>
      <c r="G65">
        <f t="shared" si="8"/>
        <v>5.9027208575947308E-2</v>
      </c>
      <c r="H65">
        <f t="shared" si="9"/>
        <v>1.7778653568409627E-2</v>
      </c>
      <c r="I65">
        <f t="shared" si="10"/>
        <v>1.9699309668095638E-3</v>
      </c>
      <c r="J65" s="2">
        <f t="shared" si="11"/>
        <v>9.9899924140557008E-6</v>
      </c>
      <c r="K65" s="2">
        <f t="shared" si="12"/>
        <v>9.9595737366937729E-5</v>
      </c>
      <c r="L65" s="2">
        <f t="shared" si="13"/>
        <v>9.8929400775328363E-4</v>
      </c>
      <c r="M65" s="2">
        <f t="shared" si="14"/>
        <v>9.6212816216025582E-3</v>
      </c>
      <c r="N65" s="2">
        <f t="shared" si="15"/>
        <v>6.8034687456274778E-2</v>
      </c>
      <c r="O65" s="2">
        <f t="shared" si="16"/>
        <v>4.0851934318737598E-2</v>
      </c>
      <c r="P65" s="2">
        <f t="shared" si="26"/>
        <v>2.8327037741601186E-2</v>
      </c>
      <c r="Q65" s="2">
        <f t="shared" si="26"/>
        <v>0.17136859204780741</v>
      </c>
      <c r="R65" s="2">
        <f t="shared" si="26"/>
        <v>0.38138781546052414</v>
      </c>
      <c r="S65" s="2">
        <f t="shared" si="26"/>
        <v>0.38138781546052414</v>
      </c>
      <c r="T65" s="2">
        <f t="shared" si="26"/>
        <v>0.21445090144815329</v>
      </c>
      <c r="U65" s="2">
        <f t="shared" si="26"/>
        <v>3.092318367152282E-2</v>
      </c>
      <c r="V65" s="2">
        <f t="shared" si="27"/>
        <v>2.831704774918713E-2</v>
      </c>
      <c r="W65" s="2">
        <f t="shared" si="28"/>
        <v>0.17126899631044049</v>
      </c>
      <c r="X65" s="2">
        <f t="shared" si="29"/>
        <v>0.38039852145277087</v>
      </c>
      <c r="Y65" s="2">
        <f t="shared" si="30"/>
        <v>0.37176653383892155</v>
      </c>
      <c r="Z65" s="2">
        <f t="shared" si="31"/>
        <v>0.14641621399187851</v>
      </c>
      <c r="AA65" s="2">
        <f t="shared" si="32"/>
        <v>9.9287506472147784E-3</v>
      </c>
    </row>
    <row r="66" spans="1:27">
      <c r="A66">
        <f t="shared" si="4"/>
        <v>0.41666666666666669</v>
      </c>
      <c r="B66">
        <v>2.4</v>
      </c>
      <c r="C66">
        <f t="shared" si="19"/>
        <v>0.10000000000000009</v>
      </c>
      <c r="D66">
        <f t="shared" si="5"/>
        <v>3.8879392872991146E-3</v>
      </c>
      <c r="E66">
        <f t="shared" si="6"/>
        <v>2.5994351672872375E-2</v>
      </c>
      <c r="F66">
        <f t="shared" si="7"/>
        <v>6.3935788247104761E-2</v>
      </c>
      <c r="G66">
        <f t="shared" si="8"/>
        <v>5.7851493557604113E-2</v>
      </c>
      <c r="H66">
        <f t="shared" si="9"/>
        <v>1.9257089354072145E-2</v>
      </c>
      <c r="I66">
        <f t="shared" si="10"/>
        <v>2.3581543808481966E-3</v>
      </c>
      <c r="J66" s="2">
        <f t="shared" si="11"/>
        <v>7.2533585107789784E-6</v>
      </c>
      <c r="K66" s="2">
        <f t="shared" si="12"/>
        <v>7.9917922344857785E-5</v>
      </c>
      <c r="L66" s="2">
        <f t="shared" si="13"/>
        <v>8.7732046526291111E-4</v>
      </c>
      <c r="M66" s="2">
        <f t="shared" si="14"/>
        <v>9.4296431285900845E-3</v>
      </c>
      <c r="N66" s="2">
        <f t="shared" si="15"/>
        <v>7.3692310302385461E-2</v>
      </c>
      <c r="O66" s="2">
        <f t="shared" si="16"/>
        <v>4.8902814110219898E-2</v>
      </c>
      <c r="P66" s="2">
        <f t="shared" si="26"/>
        <v>2.2394530294842899E-2</v>
      </c>
      <c r="Q66" s="2">
        <f t="shared" si="26"/>
        <v>0.14972746563574488</v>
      </c>
      <c r="R66" s="2">
        <f t="shared" si="26"/>
        <v>0.36827014030332339</v>
      </c>
      <c r="S66" s="2">
        <f t="shared" si="26"/>
        <v>0.36827014030332339</v>
      </c>
      <c r="T66" s="2">
        <f t="shared" si="26"/>
        <v>0.23853168931007668</v>
      </c>
      <c r="U66" s="2">
        <f t="shared" si="26"/>
        <v>3.8577201393303777E-2</v>
      </c>
      <c r="V66" s="2">
        <f t="shared" si="27"/>
        <v>2.2387276936332121E-2</v>
      </c>
      <c r="W66" s="2">
        <f t="shared" si="28"/>
        <v>0.14964754771340003</v>
      </c>
      <c r="X66" s="2">
        <f t="shared" si="29"/>
        <v>0.36739281983806049</v>
      </c>
      <c r="Y66" s="2">
        <f t="shared" si="30"/>
        <v>0.35884049717473332</v>
      </c>
      <c r="Z66" s="2">
        <f t="shared" si="31"/>
        <v>0.16483937900769122</v>
      </c>
      <c r="AA66" s="2">
        <f t="shared" si="32"/>
        <v>1.0325612716916122E-2</v>
      </c>
    </row>
    <row r="67" spans="1:27">
      <c r="A67">
        <f t="shared" si="4"/>
        <v>0.4</v>
      </c>
      <c r="B67">
        <v>2.5</v>
      </c>
      <c r="C67">
        <f t="shared" si="19"/>
        <v>0.10000000000000009</v>
      </c>
      <c r="D67">
        <f t="shared" si="5"/>
        <v>2.8045280789709666E-3</v>
      </c>
      <c r="E67">
        <f t="shared" si="6"/>
        <v>2.0722815306542679E-2</v>
      </c>
      <c r="F67">
        <f t="shared" si="7"/>
        <v>5.6330452282287925E-2</v>
      </c>
      <c r="G67">
        <f t="shared" si="8"/>
        <v>5.6330452282287925E-2</v>
      </c>
      <c r="H67">
        <f t="shared" si="9"/>
        <v>2.0722815306542679E-2</v>
      </c>
      <c r="I67">
        <f t="shared" si="10"/>
        <v>2.8045280789709666E-3</v>
      </c>
      <c r="J67" s="2">
        <f t="shared" si="11"/>
        <v>5.2321412725696382E-6</v>
      </c>
      <c r="K67" s="2">
        <f t="shared" si="12"/>
        <v>6.3710930946719261E-5</v>
      </c>
      <c r="L67" s="2">
        <f t="shared" si="13"/>
        <v>7.7296080895671081E-4</v>
      </c>
      <c r="M67" s="2">
        <f t="shared" si="14"/>
        <v>9.1817173529866319E-3</v>
      </c>
      <c r="N67" s="2">
        <f t="shared" si="15"/>
        <v>7.9301295633539742E-2</v>
      </c>
      <c r="O67" s="2">
        <f t="shared" si="16"/>
        <v>5.8159599908585512E-2</v>
      </c>
      <c r="P67" s="2">
        <f t="shared" si="26"/>
        <v>1.752830049356854E-2</v>
      </c>
      <c r="Q67" s="2">
        <f t="shared" si="26"/>
        <v>0.12951759566589174</v>
      </c>
      <c r="R67" s="2">
        <f t="shared" si="26"/>
        <v>0.35206532676429952</v>
      </c>
      <c r="S67" s="2">
        <f t="shared" si="26"/>
        <v>0.35206532676429952</v>
      </c>
      <c r="T67" s="2">
        <f t="shared" si="26"/>
        <v>0.26267657615695478</v>
      </c>
      <c r="U67" s="2">
        <f t="shared" si="26"/>
        <v>4.7646860715437028E-2</v>
      </c>
      <c r="V67" s="2">
        <f t="shared" si="27"/>
        <v>1.7523068352295969E-2</v>
      </c>
      <c r="W67" s="2">
        <f t="shared" si="28"/>
        <v>0.12945388473494501</v>
      </c>
      <c r="X67" s="2">
        <f t="shared" si="29"/>
        <v>0.3512923659553428</v>
      </c>
      <c r="Y67" s="2">
        <f t="shared" si="30"/>
        <v>0.34288360941131291</v>
      </c>
      <c r="Z67" s="2">
        <f t="shared" si="31"/>
        <v>0.18337528052341504</v>
      </c>
      <c r="AA67" s="2">
        <f t="shared" si="32"/>
        <v>1.0512739193148483E-2</v>
      </c>
    </row>
    <row r="68" spans="1:27">
      <c r="A68">
        <f t="shared" si="4"/>
        <v>0.38461538461538458</v>
      </c>
      <c r="B68">
        <v>2.6</v>
      </c>
      <c r="C68">
        <f t="shared" si="19"/>
        <v>0.10000000000000009</v>
      </c>
      <c r="D68">
        <f t="shared" si="5"/>
        <v>2.0093149753972798E-3</v>
      </c>
      <c r="E68">
        <f t="shared" si="6"/>
        <v>1.6408407496960879E-2</v>
      </c>
      <c r="F68">
        <f t="shared" si="7"/>
        <v>4.9293580309437819E-2</v>
      </c>
      <c r="G68">
        <f t="shared" si="8"/>
        <v>5.4477831405817065E-2</v>
      </c>
      <c r="H68">
        <f t="shared" si="9"/>
        <v>2.2149033378068766E-2</v>
      </c>
      <c r="I68">
        <f t="shared" si="10"/>
        <v>3.3128003394738014E-3</v>
      </c>
      <c r="J68" s="2">
        <f t="shared" si="11"/>
        <v>3.748587825237883E-6</v>
      </c>
      <c r="K68" s="2">
        <f t="shared" si="12"/>
        <v>5.0446568264035509E-5</v>
      </c>
      <c r="L68" s="2">
        <f t="shared" si="13"/>
        <v>6.764015584575045E-4</v>
      </c>
      <c r="M68" s="2">
        <f t="shared" si="14"/>
        <v>8.879744963971278E-3</v>
      </c>
      <c r="N68" s="2">
        <f t="shared" si="15"/>
        <v>8.4759093681485417E-2</v>
      </c>
      <c r="O68" s="2">
        <f t="shared" si="16"/>
        <v>6.8700022569043825E-2</v>
      </c>
      <c r="P68" s="2">
        <f t="shared" si="26"/>
        <v>1.3582969233685613E-2</v>
      </c>
      <c r="Q68" s="2">
        <f t="shared" si="26"/>
        <v>0.11092083467945554</v>
      </c>
      <c r="R68" s="2">
        <f t="shared" si="26"/>
        <v>0.33322460289179967</v>
      </c>
      <c r="S68" s="2">
        <f t="shared" si="26"/>
        <v>0.33322460289179967</v>
      </c>
      <c r="T68" s="2">
        <f t="shared" si="26"/>
        <v>0.28638724062431681</v>
      </c>
      <c r="U68" s="2">
        <f t="shared" si="26"/>
        <v>5.826327870446095E-2</v>
      </c>
      <c r="V68" s="2">
        <f t="shared" ref="V68:AA110" si="33">ABS(P68-J68)</f>
        <v>1.3579220645860375E-2</v>
      </c>
      <c r="W68" s="2">
        <f t="shared" si="33"/>
        <v>0.11087038811119151</v>
      </c>
      <c r="X68" s="2">
        <f t="shared" si="33"/>
        <v>0.33254820133334217</v>
      </c>
      <c r="Y68" s="2">
        <f t="shared" si="33"/>
        <v>0.32434485792782841</v>
      </c>
      <c r="Z68" s="2">
        <f t="shared" si="33"/>
        <v>0.20162814694283138</v>
      </c>
      <c r="AA68" s="2">
        <f t="shared" si="33"/>
        <v>1.0436743864582876E-2</v>
      </c>
    </row>
    <row r="69" spans="1:27">
      <c r="A69">
        <f t="shared" si="4"/>
        <v>0.37037037037037035</v>
      </c>
      <c r="B69">
        <v>2.7</v>
      </c>
      <c r="C69">
        <f t="shared" si="19"/>
        <v>0.10000000000000009</v>
      </c>
      <c r="D69">
        <f t="shared" si="5"/>
        <v>1.4294835136382153E-3</v>
      </c>
      <c r="E69">
        <f t="shared" si="6"/>
        <v>1.2901108007803416E-2</v>
      </c>
      <c r="F69">
        <f t="shared" si="7"/>
        <v>4.2833187018760106E-2</v>
      </c>
      <c r="G69">
        <f t="shared" si="8"/>
        <v>5.2316572765503992E-2</v>
      </c>
      <c r="H69">
        <f t="shared" si="9"/>
        <v>2.3507351446887158E-2</v>
      </c>
      <c r="I69">
        <f t="shared" si="10"/>
        <v>3.8857390592045519E-3</v>
      </c>
      <c r="J69" s="2">
        <f t="shared" si="11"/>
        <v>2.6668514201179432E-6</v>
      </c>
      <c r="K69" s="2">
        <f t="shared" si="12"/>
        <v>3.9663606959901057E-5</v>
      </c>
      <c r="L69" s="2">
        <f t="shared" si="13"/>
        <v>5.8775269053938011E-4</v>
      </c>
      <c r="M69" s="2">
        <f t="shared" si="14"/>
        <v>8.5274654214138965E-3</v>
      </c>
      <c r="N69" s="2">
        <f t="shared" si="15"/>
        <v>8.9957054535083208E-2</v>
      </c>
      <c r="O69" s="2">
        <f t="shared" si="16"/>
        <v>8.0581482042219821E-2</v>
      </c>
      <c r="P69" s="2">
        <f t="shared" si="26"/>
        <v>1.0420934814422592E-2</v>
      </c>
      <c r="Q69" s="2">
        <f t="shared" si="26"/>
        <v>9.4049077376886905E-2</v>
      </c>
      <c r="R69" s="2">
        <f t="shared" si="26"/>
        <v>0.31225393336676122</v>
      </c>
      <c r="S69" s="2">
        <f t="shared" si="26"/>
        <v>0.31225393336676122</v>
      </c>
      <c r="T69" s="2">
        <f t="shared" si="26"/>
        <v>0.30913134133072989</v>
      </c>
      <c r="U69" s="2">
        <f t="shared" si="26"/>
        <v>7.0536288531942617E-2</v>
      </c>
      <c r="V69" s="2">
        <f t="shared" si="33"/>
        <v>1.0418267963002473E-2</v>
      </c>
      <c r="W69" s="2">
        <f t="shared" si="33"/>
        <v>9.4009413769927011E-2</v>
      </c>
      <c r="X69" s="2">
        <f t="shared" si="33"/>
        <v>0.31166618067622182</v>
      </c>
      <c r="Y69" s="2">
        <f t="shared" si="33"/>
        <v>0.3037264679453473</v>
      </c>
      <c r="Z69" s="2">
        <f t="shared" si="33"/>
        <v>0.21917428679564668</v>
      </c>
      <c r="AA69" s="2">
        <f t="shared" si="33"/>
        <v>1.0045193510277203E-2</v>
      </c>
    </row>
    <row r="70" spans="1:27">
      <c r="A70">
        <f t="shared" ref="A70:A133" si="34">1/B70</f>
        <v>0.35714285714285715</v>
      </c>
      <c r="B70">
        <v>2.8</v>
      </c>
      <c r="C70">
        <f t="shared" si="19"/>
        <v>9.9999999999999645E-2</v>
      </c>
      <c r="D70">
        <f t="shared" ref="D70:D133" si="35">_xlfn.NORM.DIST($B70,J$2,1,FALSE)/$B70^2</f>
        <v>1.0096239264005063E-3</v>
      </c>
      <c r="E70">
        <f t="shared" ref="E70:E133" si="36">_xlfn.NORM.DIST($B70,K$2,1,FALSE)/$B70^2</f>
        <v>1.0070173252665075E-2</v>
      </c>
      <c r="F70">
        <f t="shared" ref="F70:F133" si="37">_xlfn.NORM.DIST($B70,L$2,1,FALSE)/$B70^2</f>
        <v>3.6950453158352402E-2</v>
      </c>
      <c r="G70">
        <f t="shared" ref="G70:G133" si="38">_xlfn.NORM.DIST($B70,M$2,1,FALSE)/$B70^2</f>
        <v>4.9877894639726521E-2</v>
      </c>
      <c r="H70">
        <f t="shared" ref="H70:H133" si="39">_xlfn.NORM.DIST($B70,N$2,1,FALSE)/$B70^2</f>
        <v>2.4768629462144511E-2</v>
      </c>
      <c r="I70">
        <f t="shared" ref="I70:I133" si="40">_xlfn.NORM.DIST($B70,O$2,1,FALSE)/$B70^2</f>
        <v>4.5248205161009473E-3</v>
      </c>
      <c r="J70" s="2">
        <f t="shared" ref="J70:J133" si="41">D70/D$3</f>
        <v>1.8835593249015159E-6</v>
      </c>
      <c r="K70" s="2">
        <f t="shared" ref="K70:K133" si="42">E70/E$3</f>
        <v>3.0960084488109199E-5</v>
      </c>
      <c r="L70" s="2">
        <f t="shared" ref="L70:L133" si="43">F70/F$3</f>
        <v>5.070304073091506E-4</v>
      </c>
      <c r="M70" s="2">
        <f t="shared" ref="M70:M133" si="44">G70/G$3</f>
        <v>8.1299672235725061E-3</v>
      </c>
      <c r="N70" s="2">
        <f t="shared" ref="N70:N133" si="45">H70/H$3</f>
        <v>9.4783666136086506E-2</v>
      </c>
      <c r="O70" s="2">
        <f t="shared" ref="O70:O133" si="46">I70/I$3</f>
        <v>9.3834593009726408E-2</v>
      </c>
      <c r="P70" s="2">
        <f t="shared" ref="P70:U101" si="47">_xlfn.NORM.DIST($B70,P$3,1,FALSE)</f>
        <v>7.9154515829799686E-3</v>
      </c>
      <c r="Q70" s="2">
        <f t="shared" si="47"/>
        <v>7.8950158300894177E-2</v>
      </c>
      <c r="R70" s="2">
        <f t="shared" si="47"/>
        <v>0.28969155276148278</v>
      </c>
      <c r="S70" s="2">
        <f t="shared" si="47"/>
        <v>0.28969155276148278</v>
      </c>
      <c r="T70" s="2">
        <f t="shared" si="47"/>
        <v>0.33036152849118994</v>
      </c>
      <c r="U70" s="2">
        <f t="shared" si="47"/>
        <v>8.454488608665639E-2</v>
      </c>
      <c r="V70" s="2">
        <f t="shared" si="33"/>
        <v>7.9135680236550668E-3</v>
      </c>
      <c r="W70" s="2">
        <f t="shared" si="33"/>
        <v>7.891919821640607E-2</v>
      </c>
      <c r="X70" s="2">
        <f t="shared" si="33"/>
        <v>0.28918452235417363</v>
      </c>
      <c r="Y70" s="2">
        <f t="shared" si="33"/>
        <v>0.28156158553791027</v>
      </c>
      <c r="Z70" s="2">
        <f t="shared" si="33"/>
        <v>0.23557786235510342</v>
      </c>
      <c r="AA70" s="2">
        <f t="shared" si="33"/>
        <v>9.289706923070018E-3</v>
      </c>
    </row>
    <row r="71" spans="1:27">
      <c r="A71">
        <f t="shared" si="34"/>
        <v>0.34482758620689657</v>
      </c>
      <c r="B71">
        <v>2.9</v>
      </c>
      <c r="C71">
        <f t="shared" ref="C71:C134" si="48">B71-B70</f>
        <v>0.10000000000000009</v>
      </c>
      <c r="D71">
        <f t="shared" si="35"/>
        <v>7.0779220211365681E-4</v>
      </c>
      <c r="E71">
        <f t="shared" si="36"/>
        <v>7.8021182847415691E-3</v>
      </c>
      <c r="F71">
        <f t="shared" si="37"/>
        <v>3.1639149809602245E-2</v>
      </c>
      <c r="G71">
        <f t="shared" si="38"/>
        <v>4.720006509833672E-2</v>
      </c>
      <c r="H71">
        <f t="shared" si="39"/>
        <v>2.5903944950362724E-2</v>
      </c>
      <c r="I71">
        <f t="shared" si="40"/>
        <v>5.2299162878034705E-3</v>
      </c>
      <c r="J71" s="2">
        <f t="shared" si="41"/>
        <v>1.3204605868808461E-6</v>
      </c>
      <c r="K71" s="2">
        <f t="shared" si="42"/>
        <v>2.3987098853328385E-5</v>
      </c>
      <c r="L71" s="2">
        <f t="shared" si="43"/>
        <v>4.3414923617118547E-4</v>
      </c>
      <c r="M71" s="2">
        <f t="shared" si="44"/>
        <v>7.6934879663972545E-3</v>
      </c>
      <c r="N71" s="2">
        <f t="shared" si="45"/>
        <v>9.91282490432219E-2</v>
      </c>
      <c r="O71" s="2">
        <f t="shared" si="46"/>
        <v>0.10845669228088105</v>
      </c>
      <c r="P71" s="2">
        <f t="shared" si="47"/>
        <v>5.9525324197758538E-3</v>
      </c>
      <c r="Q71" s="2">
        <f t="shared" si="47"/>
        <v>6.5615814774676595E-2</v>
      </c>
      <c r="R71" s="2">
        <f t="shared" si="47"/>
        <v>0.26608524989875487</v>
      </c>
      <c r="S71" s="2">
        <f t="shared" si="47"/>
        <v>0.26608524989875487</v>
      </c>
      <c r="T71" s="2">
        <f t="shared" si="47"/>
        <v>0.34953683582969941</v>
      </c>
      <c r="U71" s="2">
        <f t="shared" si="47"/>
        <v>0.10032730296152649</v>
      </c>
      <c r="V71" s="2">
        <f t="shared" si="33"/>
        <v>5.9512119591889727E-3</v>
      </c>
      <c r="W71" s="2">
        <f t="shared" si="33"/>
        <v>6.5591827675823264E-2</v>
      </c>
      <c r="X71" s="2">
        <f t="shared" si="33"/>
        <v>0.26565110066258368</v>
      </c>
      <c r="Y71" s="2">
        <f t="shared" si="33"/>
        <v>0.25839176193235763</v>
      </c>
      <c r="Z71" s="2">
        <f t="shared" si="33"/>
        <v>0.25040858678647748</v>
      </c>
      <c r="AA71" s="2">
        <f t="shared" si="33"/>
        <v>8.1293893193545574E-3</v>
      </c>
    </row>
    <row r="72" spans="1:27">
      <c r="A72">
        <f t="shared" si="34"/>
        <v>0.33333333333333331</v>
      </c>
      <c r="B72">
        <v>3</v>
      </c>
      <c r="C72">
        <f t="shared" si="48"/>
        <v>0.10000000000000009</v>
      </c>
      <c r="D72">
        <f t="shared" si="35"/>
        <v>4.9242760132644527E-4</v>
      </c>
      <c r="E72">
        <f t="shared" si="36"/>
        <v>5.9989962792431177E-3</v>
      </c>
      <c r="F72">
        <f t="shared" si="37"/>
        <v>2.6885636057682596E-2</v>
      </c>
      <c r="G72">
        <f t="shared" si="38"/>
        <v>4.4326920044603632E-2</v>
      </c>
      <c r="H72">
        <f t="shared" si="39"/>
        <v>2.6885636057682596E-2</v>
      </c>
      <c r="I72">
        <f t="shared" si="40"/>
        <v>5.9989962792431177E-3</v>
      </c>
      <c r="J72" s="2">
        <f t="shared" si="41"/>
        <v>9.1867533649294362E-7</v>
      </c>
      <c r="K72" s="2">
        <f t="shared" si="42"/>
        <v>1.8443518993088454E-5</v>
      </c>
      <c r="L72" s="2">
        <f t="shared" si="43"/>
        <v>3.6892199786218343E-4</v>
      </c>
      <c r="M72" s="2">
        <f t="shared" si="44"/>
        <v>7.225172788217802E-3</v>
      </c>
      <c r="N72" s="2">
        <f t="shared" si="45"/>
        <v>0.1028849479072904</v>
      </c>
      <c r="O72" s="2">
        <f t="shared" si="46"/>
        <v>0.12440568025330323</v>
      </c>
      <c r="P72" s="2">
        <f t="shared" si="47"/>
        <v>4.4318484119380075E-3</v>
      </c>
      <c r="Q72" s="2">
        <f t="shared" si="47"/>
        <v>5.3990966513188063E-2</v>
      </c>
      <c r="R72" s="2">
        <f t="shared" si="47"/>
        <v>0.24197072451914337</v>
      </c>
      <c r="S72" s="2">
        <f t="shared" si="47"/>
        <v>0.24197072451914337</v>
      </c>
      <c r="T72" s="2">
        <f t="shared" si="47"/>
        <v>0.36614532160079932</v>
      </c>
      <c r="U72" s="2">
        <f t="shared" si="47"/>
        <v>0.11787127653234103</v>
      </c>
      <c r="V72" s="2">
        <f t="shared" si="33"/>
        <v>4.4309297366015143E-3</v>
      </c>
      <c r="W72" s="2">
        <f t="shared" si="33"/>
        <v>5.3972522994194971E-2</v>
      </c>
      <c r="X72" s="2">
        <f t="shared" si="33"/>
        <v>0.24160180252128119</v>
      </c>
      <c r="Y72" s="2">
        <f t="shared" si="33"/>
        <v>0.23474555173092557</v>
      </c>
      <c r="Z72" s="2">
        <f t="shared" si="33"/>
        <v>0.26326037369350891</v>
      </c>
      <c r="AA72" s="2">
        <f t="shared" si="33"/>
        <v>6.5344037209622008E-3</v>
      </c>
    </row>
    <row r="73" spans="1:27">
      <c r="A73">
        <f t="shared" si="34"/>
        <v>0.32258064516129031</v>
      </c>
      <c r="B73">
        <v>3.1</v>
      </c>
      <c r="C73">
        <f t="shared" si="48"/>
        <v>0.10000000000000009</v>
      </c>
      <c r="D73">
        <f t="shared" si="35"/>
        <v>3.3993954799166679E-4</v>
      </c>
      <c r="E73">
        <f t="shared" si="36"/>
        <v>4.5768570218966895E-3</v>
      </c>
      <c r="F73">
        <f t="shared" si="37"/>
        <v>2.2669321231274766E-2</v>
      </c>
      <c r="G73">
        <f t="shared" si="38"/>
        <v>4.130619640759748E-2</v>
      </c>
      <c r="H73">
        <f t="shared" si="39"/>
        <v>2.7688371477497902E-2</v>
      </c>
      <c r="I73">
        <f t="shared" si="40"/>
        <v>6.8278683428383549E-3</v>
      </c>
      <c r="J73" s="2">
        <f t="shared" si="41"/>
        <v>6.34192879922412E-7</v>
      </c>
      <c r="K73" s="2">
        <f t="shared" si="42"/>
        <v>1.4071245502197933E-5</v>
      </c>
      <c r="L73" s="2">
        <f t="shared" si="43"/>
        <v>3.1106614925822826E-4</v>
      </c>
      <c r="M73" s="2">
        <f t="shared" si="44"/>
        <v>6.7328026844329768E-3</v>
      </c>
      <c r="N73" s="2">
        <f t="shared" si="45"/>
        <v>0.10595682583027652</v>
      </c>
      <c r="O73" s="2">
        <f t="shared" si="46"/>
        <v>0.14159462122186384</v>
      </c>
      <c r="P73" s="2">
        <f t="shared" si="47"/>
        <v>3.2668190561999182E-3</v>
      </c>
      <c r="Q73" s="2">
        <f t="shared" si="47"/>
        <v>4.3983595980427191E-2</v>
      </c>
      <c r="R73" s="2">
        <f t="shared" si="47"/>
        <v>0.21785217703255053</v>
      </c>
      <c r="S73" s="2">
        <f t="shared" si="47"/>
        <v>0.21785217703255053</v>
      </c>
      <c r="T73" s="2">
        <f t="shared" si="47"/>
        <v>0.37972665479343198</v>
      </c>
      <c r="U73" s="2">
        <f t="shared" si="47"/>
        <v>0.13710518890742643</v>
      </c>
      <c r="V73" s="2">
        <f t="shared" si="33"/>
        <v>3.2661848633199959E-3</v>
      </c>
      <c r="W73" s="2">
        <f t="shared" si="33"/>
        <v>4.3969524734924992E-2</v>
      </c>
      <c r="X73" s="2">
        <f t="shared" si="33"/>
        <v>0.21754111088329231</v>
      </c>
      <c r="Y73" s="2">
        <f t="shared" si="33"/>
        <v>0.21111937434811756</v>
      </c>
      <c r="Z73" s="2">
        <f t="shared" si="33"/>
        <v>0.27376982896315549</v>
      </c>
      <c r="AA73" s="2">
        <f t="shared" si="33"/>
        <v>4.4894323144374082E-3</v>
      </c>
    </row>
    <row r="74" spans="1:27">
      <c r="A74">
        <f t="shared" si="34"/>
        <v>0.3125</v>
      </c>
      <c r="B74">
        <v>3.2</v>
      </c>
      <c r="C74">
        <f t="shared" si="48"/>
        <v>0.10000000000000009</v>
      </c>
      <c r="D74">
        <f t="shared" si="35"/>
        <v>2.3282111342430077E-4</v>
      </c>
      <c r="E74">
        <f t="shared" si="36"/>
        <v>3.464315707639787E-3</v>
      </c>
      <c r="F74">
        <f t="shared" si="37"/>
        <v>1.8963481931954383E-2</v>
      </c>
      <c r="G74">
        <f t="shared" si="38"/>
        <v>3.8187763083540605E-2</v>
      </c>
      <c r="H74">
        <f t="shared" si="39"/>
        <v>2.8290190699363546E-2</v>
      </c>
      <c r="I74">
        <f t="shared" si="40"/>
        <v>7.7099763965716951E-3</v>
      </c>
      <c r="J74" s="2">
        <f t="shared" si="41"/>
        <v>4.3435220556603016E-7</v>
      </c>
      <c r="K74" s="2">
        <f t="shared" si="42"/>
        <v>1.0650810498580688E-5</v>
      </c>
      <c r="L74" s="2">
        <f t="shared" si="43"/>
        <v>2.6021499456996858E-4</v>
      </c>
      <c r="M74" s="2">
        <f t="shared" si="44"/>
        <v>6.2245061555476974E-3</v>
      </c>
      <c r="N74" s="2">
        <f t="shared" si="45"/>
        <v>0.10825984515101747</v>
      </c>
      <c r="O74" s="2">
        <f t="shared" si="46"/>
        <v>0.15988755680199046</v>
      </c>
      <c r="P74" s="2">
        <f t="shared" si="47"/>
        <v>2.3840882014648404E-3</v>
      </c>
      <c r="Q74" s="2">
        <f t="shared" si="47"/>
        <v>3.5474592846231424E-2</v>
      </c>
      <c r="R74" s="2">
        <f t="shared" si="47"/>
        <v>0.19418605498321292</v>
      </c>
      <c r="S74" s="2">
        <f t="shared" si="47"/>
        <v>0.19418605498321292</v>
      </c>
      <c r="T74" s="2">
        <f t="shared" si="47"/>
        <v>0.38989326439400096</v>
      </c>
      <c r="U74" s="2">
        <f t="shared" si="47"/>
        <v>0.15789080945829281</v>
      </c>
      <c r="V74" s="2">
        <f t="shared" si="33"/>
        <v>2.3836538492592744E-3</v>
      </c>
      <c r="W74" s="2">
        <f t="shared" si="33"/>
        <v>3.5463942035732846E-2</v>
      </c>
      <c r="X74" s="2">
        <f t="shared" si="33"/>
        <v>0.19392583998864296</v>
      </c>
      <c r="Y74" s="2">
        <f t="shared" si="33"/>
        <v>0.18796154882766522</v>
      </c>
      <c r="Z74" s="2">
        <f t="shared" si="33"/>
        <v>0.28163341924298346</v>
      </c>
      <c r="AA74" s="2">
        <f t="shared" si="33"/>
        <v>1.9967473436976468E-3</v>
      </c>
    </row>
    <row r="75" spans="1:27">
      <c r="A75">
        <f t="shared" si="34"/>
        <v>0.30303030303030304</v>
      </c>
      <c r="B75">
        <v>3.3</v>
      </c>
      <c r="C75">
        <f t="shared" si="48"/>
        <v>9.9999999999999645E-2</v>
      </c>
      <c r="D75">
        <f t="shared" si="35"/>
        <v>1.5817896593697716E-4</v>
      </c>
      <c r="E75">
        <f t="shared" si="36"/>
        <v>2.6011972214509817E-3</v>
      </c>
      <c r="F75">
        <f t="shared" si="37"/>
        <v>1.5736326175188928E-2</v>
      </c>
      <c r="G75">
        <f t="shared" si="38"/>
        <v>3.502183796699028E-2</v>
      </c>
      <c r="H75">
        <f t="shared" si="39"/>
        <v>2.8673455772889003E-2</v>
      </c>
      <c r="I75">
        <f t="shared" si="40"/>
        <v>8.6362789143146854E-3</v>
      </c>
      <c r="J75" s="2">
        <f t="shared" si="41"/>
        <v>2.9509945089760421E-7</v>
      </c>
      <c r="K75" s="2">
        <f t="shared" si="42"/>
        <v>7.9972095539710925E-6</v>
      </c>
      <c r="L75" s="2">
        <f t="shared" si="43"/>
        <v>2.1593228737851452E-4</v>
      </c>
      <c r="M75" s="2">
        <f t="shared" si="44"/>
        <v>5.7084685878886418E-3</v>
      </c>
      <c r="N75" s="2">
        <f t="shared" si="45"/>
        <v>0.10972650961972298</v>
      </c>
      <c r="O75" s="2">
        <f t="shared" si="46"/>
        <v>0.17909698609250227</v>
      </c>
      <c r="P75" s="2">
        <f t="shared" si="47"/>
        <v>1.7225689390536812E-3</v>
      </c>
      <c r="Q75" s="2">
        <f t="shared" si="47"/>
        <v>2.8327037741601186E-2</v>
      </c>
      <c r="R75" s="2">
        <f t="shared" si="47"/>
        <v>0.17136859204780741</v>
      </c>
      <c r="S75" s="2">
        <f t="shared" si="47"/>
        <v>0.17136859204780741</v>
      </c>
      <c r="T75" s="2">
        <f t="shared" si="47"/>
        <v>0.39634869901469988</v>
      </c>
      <c r="U75" s="2">
        <f t="shared" si="47"/>
        <v>0.18001838706323567</v>
      </c>
      <c r="V75" s="2">
        <f t="shared" si="33"/>
        <v>1.7222738396027836E-3</v>
      </c>
      <c r="W75" s="2">
        <f t="shared" si="33"/>
        <v>2.8319040532047215E-2</v>
      </c>
      <c r="X75" s="2">
        <f t="shared" si="33"/>
        <v>0.1711526597604289</v>
      </c>
      <c r="Y75" s="2">
        <f t="shared" si="33"/>
        <v>0.16566012345991876</v>
      </c>
      <c r="Z75" s="2">
        <f t="shared" si="33"/>
        <v>0.28662218939497691</v>
      </c>
      <c r="AA75" s="2">
        <f t="shared" si="33"/>
        <v>9.2140097073339922E-4</v>
      </c>
    </row>
    <row r="76" spans="1:27">
      <c r="A76">
        <f t="shared" si="34"/>
        <v>0.29411764705882354</v>
      </c>
      <c r="B76">
        <v>3.4</v>
      </c>
      <c r="C76">
        <f t="shared" si="48"/>
        <v>0.10000000000000009</v>
      </c>
      <c r="D76">
        <f t="shared" si="35"/>
        <v>1.0659335367413669E-4</v>
      </c>
      <c r="E76">
        <f t="shared" si="36"/>
        <v>1.9372431050902164E-3</v>
      </c>
      <c r="F76">
        <f t="shared" si="37"/>
        <v>1.2952202909666513E-2</v>
      </c>
      <c r="G76">
        <f t="shared" si="38"/>
        <v>3.1857278572951855E-2</v>
      </c>
      <c r="H76">
        <f t="shared" si="39"/>
        <v>2.882565768960205E-2</v>
      </c>
      <c r="I76">
        <f t="shared" si="40"/>
        <v>9.5952279134477129E-3</v>
      </c>
      <c r="J76" s="2">
        <f t="shared" si="41"/>
        <v>1.9886108087913946E-7</v>
      </c>
      <c r="K76" s="2">
        <f t="shared" si="42"/>
        <v>5.9559263483105539E-6</v>
      </c>
      <c r="L76" s="2">
        <f t="shared" si="43"/>
        <v>1.7772882753819532E-4</v>
      </c>
      <c r="M76" s="2">
        <f t="shared" si="44"/>
        <v>5.1926536294503341E-3</v>
      </c>
      <c r="N76" s="2">
        <f t="shared" si="45"/>
        <v>0.11030895022997356</v>
      </c>
      <c r="O76" s="2">
        <f t="shared" si="46"/>
        <v>0.19898342992613977</v>
      </c>
      <c r="P76" s="2">
        <f t="shared" si="47"/>
        <v>1.2322191684730199E-3</v>
      </c>
      <c r="Q76" s="2">
        <f t="shared" si="47"/>
        <v>2.2394530294842899E-2</v>
      </c>
      <c r="R76" s="2">
        <f t="shared" si="47"/>
        <v>0.14972746563574488</v>
      </c>
      <c r="S76" s="2">
        <f t="shared" si="47"/>
        <v>0.14972746563574488</v>
      </c>
      <c r="T76" s="2">
        <f t="shared" si="47"/>
        <v>0.39890198420870226</v>
      </c>
      <c r="U76" s="2">
        <f t="shared" si="47"/>
        <v>0.2032047877737439</v>
      </c>
      <c r="V76" s="2">
        <f t="shared" si="33"/>
        <v>1.2320203073921407E-3</v>
      </c>
      <c r="W76" s="2">
        <f t="shared" si="33"/>
        <v>2.238857436849459E-2</v>
      </c>
      <c r="X76" s="2">
        <f t="shared" si="33"/>
        <v>0.14954973680820668</v>
      </c>
      <c r="Y76" s="2">
        <f t="shared" si="33"/>
        <v>0.14453481200629453</v>
      </c>
      <c r="Z76" s="2">
        <f t="shared" si="33"/>
        <v>0.28859303397872871</v>
      </c>
      <c r="AA76" s="2">
        <f t="shared" si="33"/>
        <v>4.2213578476041347E-3</v>
      </c>
    </row>
    <row r="77" spans="1:27">
      <c r="A77">
        <f t="shared" si="34"/>
        <v>0.2857142857142857</v>
      </c>
      <c r="B77">
        <v>3.5</v>
      </c>
      <c r="C77">
        <f t="shared" si="48"/>
        <v>0.10000000000000009</v>
      </c>
      <c r="D77">
        <f t="shared" si="35"/>
        <v>7.1239403677204904E-5</v>
      </c>
      <c r="E77">
        <f t="shared" si="36"/>
        <v>1.4308816729443705E-3</v>
      </c>
      <c r="F77">
        <f t="shared" si="37"/>
        <v>1.0572864952317693E-2</v>
      </c>
      <c r="G77">
        <f t="shared" si="38"/>
        <v>2.8740026674636696E-2</v>
      </c>
      <c r="H77">
        <f t="shared" si="39"/>
        <v>2.8740026674636696E-2</v>
      </c>
      <c r="I77">
        <f t="shared" si="40"/>
        <v>1.0572864952317693E-2</v>
      </c>
      <c r="J77" s="2">
        <f t="shared" si="41"/>
        <v>1.3290457920803428E-7</v>
      </c>
      <c r="K77" s="2">
        <f t="shared" si="42"/>
        <v>4.3991514719094508E-6</v>
      </c>
      <c r="L77" s="2">
        <f t="shared" si="43"/>
        <v>1.4507979104409221E-4</v>
      </c>
      <c r="M77" s="2">
        <f t="shared" si="44"/>
        <v>4.6845496698911379E-3</v>
      </c>
      <c r="N77" s="2">
        <f t="shared" si="45"/>
        <v>0.10998126066015802</v>
      </c>
      <c r="O77" s="2">
        <f t="shared" si="46"/>
        <v>0.21925742164076539</v>
      </c>
      <c r="P77" s="2">
        <f t="shared" si="47"/>
        <v>8.7268269504576015E-4</v>
      </c>
      <c r="Q77" s="2">
        <f t="shared" si="47"/>
        <v>1.752830049356854E-2</v>
      </c>
      <c r="R77" s="2">
        <f t="shared" si="47"/>
        <v>0.12951759566589174</v>
      </c>
      <c r="S77" s="2">
        <f t="shared" si="47"/>
        <v>0.12951759566589174</v>
      </c>
      <c r="T77" s="2">
        <f t="shared" si="47"/>
        <v>0.39747700737398917</v>
      </c>
      <c r="U77" s="2">
        <f t="shared" si="47"/>
        <v>0.22709525581127732</v>
      </c>
      <c r="V77" s="2">
        <f t="shared" si="33"/>
        <v>8.7254979046655216E-4</v>
      </c>
      <c r="W77" s="2">
        <f t="shared" si="33"/>
        <v>1.752390134209663E-2</v>
      </c>
      <c r="X77" s="2">
        <f t="shared" si="33"/>
        <v>0.12937251587484766</v>
      </c>
      <c r="Y77" s="2">
        <f t="shared" si="33"/>
        <v>0.12483304599600061</v>
      </c>
      <c r="Z77" s="2">
        <f t="shared" si="33"/>
        <v>0.28749574671383116</v>
      </c>
      <c r="AA77" s="2">
        <f t="shared" si="33"/>
        <v>7.8378341705119259E-3</v>
      </c>
    </row>
    <row r="78" spans="1:27">
      <c r="A78">
        <f t="shared" si="34"/>
        <v>0.27777777777777779</v>
      </c>
      <c r="B78">
        <v>3.6</v>
      </c>
      <c r="C78">
        <f t="shared" si="48"/>
        <v>0.10000000000000009</v>
      </c>
      <c r="D78">
        <f t="shared" si="35"/>
        <v>4.7214655101371288E-5</v>
      </c>
      <c r="E78">
        <f t="shared" si="36"/>
        <v>1.0480686137103097E-3</v>
      </c>
      <c r="F78">
        <f t="shared" si="37"/>
        <v>8.5587063795876193E-3</v>
      </c>
      <c r="G78">
        <f t="shared" si="38"/>
        <v>2.5711774914490712E-2</v>
      </c>
      <c r="H78">
        <f t="shared" si="39"/>
        <v>2.8415905887602112E-2</v>
      </c>
      <c r="I78">
        <f t="shared" si="40"/>
        <v>1.1553045187943277E-2</v>
      </c>
      <c r="J78" s="2">
        <f t="shared" si="41"/>
        <v>8.8083891004103118E-8</v>
      </c>
      <c r="K78" s="2">
        <f t="shared" si="42"/>
        <v>3.222217931674534E-6</v>
      </c>
      <c r="L78" s="2">
        <f t="shared" si="43"/>
        <v>1.1744170939080394E-4</v>
      </c>
      <c r="M78" s="2">
        <f t="shared" si="44"/>
        <v>4.1909525015955927E-3</v>
      </c>
      <c r="N78" s="2">
        <f t="shared" si="45"/>
        <v>0.10874092733800125</v>
      </c>
      <c r="O78" s="2">
        <f t="shared" si="46"/>
        <v>0.23958415353185913</v>
      </c>
      <c r="P78" s="2">
        <f t="shared" si="47"/>
        <v>6.119019301137719E-4</v>
      </c>
      <c r="Q78" s="2">
        <f t="shared" si="47"/>
        <v>1.3582969233685613E-2</v>
      </c>
      <c r="R78" s="2">
        <f t="shared" si="47"/>
        <v>0.11092083467945554</v>
      </c>
      <c r="S78" s="2">
        <f t="shared" si="47"/>
        <v>0.11092083467945554</v>
      </c>
      <c r="T78" s="2">
        <f t="shared" si="47"/>
        <v>0.39211628671211313</v>
      </c>
      <c r="U78" s="2">
        <f t="shared" si="47"/>
        <v>0.25126919133200271</v>
      </c>
      <c r="V78" s="2">
        <f t="shared" si="33"/>
        <v>6.1181384622276775E-4</v>
      </c>
      <c r="W78" s="2">
        <f t="shared" si="33"/>
        <v>1.3579747015753938E-2</v>
      </c>
      <c r="X78" s="2">
        <f t="shared" si="33"/>
        <v>0.11080339297006474</v>
      </c>
      <c r="Y78" s="2">
        <f t="shared" si="33"/>
        <v>0.10672988217785995</v>
      </c>
      <c r="Z78" s="2">
        <f t="shared" si="33"/>
        <v>0.28337535937411185</v>
      </c>
      <c r="AA78" s="2">
        <f t="shared" si="33"/>
        <v>1.1685037800143572E-2</v>
      </c>
    </row>
    <row r="79" spans="1:27">
      <c r="A79">
        <f t="shared" si="34"/>
        <v>0.27027027027027023</v>
      </c>
      <c r="B79">
        <v>3.7</v>
      </c>
      <c r="C79">
        <f t="shared" si="48"/>
        <v>0.10000000000000009</v>
      </c>
      <c r="D79">
        <f t="shared" si="35"/>
        <v>3.1028507710062192E-5</v>
      </c>
      <c r="E79">
        <f t="shared" si="36"/>
        <v>7.6120780236834122E-4</v>
      </c>
      <c r="F79">
        <f t="shared" si="37"/>
        <v>6.8699106922488606E-3</v>
      </c>
      <c r="G79">
        <f t="shared" si="38"/>
        <v>2.2808906747024193E-2</v>
      </c>
      <c r="H79">
        <f t="shared" si="39"/>
        <v>2.7858861611433462E-2</v>
      </c>
      <c r="I79">
        <f t="shared" si="40"/>
        <v>1.2517793429350431E-2</v>
      </c>
      <c r="J79" s="2">
        <f t="shared" si="41"/>
        <v>5.7886935428947176E-8</v>
      </c>
      <c r="K79" s="2">
        <f t="shared" si="42"/>
        <v>2.340283258591876E-6</v>
      </c>
      <c r="L79" s="2">
        <f t="shared" si="43"/>
        <v>9.4268224574698152E-5</v>
      </c>
      <c r="M79" s="2">
        <f t="shared" si="44"/>
        <v>3.7177925331101187E-3</v>
      </c>
      <c r="N79" s="2">
        <f t="shared" si="45"/>
        <v>0.10660925110714307</v>
      </c>
      <c r="O79" s="2">
        <f t="shared" si="46"/>
        <v>0.25959086059729142</v>
      </c>
      <c r="P79" s="2">
        <f t="shared" si="47"/>
        <v>4.2478027055075143E-4</v>
      </c>
      <c r="Q79" s="2">
        <f t="shared" si="47"/>
        <v>1.0420934814422592E-2</v>
      </c>
      <c r="R79" s="2">
        <f t="shared" si="47"/>
        <v>9.4049077376886905E-2</v>
      </c>
      <c r="S79" s="2">
        <f t="shared" si="47"/>
        <v>9.4049077376886905E-2</v>
      </c>
      <c r="T79" s="2">
        <f t="shared" si="47"/>
        <v>0.38297886382093399</v>
      </c>
      <c r="U79" s="2">
        <f t="shared" si="47"/>
        <v>0.27525009511135234</v>
      </c>
      <c r="V79" s="2">
        <f t="shared" si="33"/>
        <v>4.2472238361532249E-4</v>
      </c>
      <c r="W79" s="2">
        <f t="shared" si="33"/>
        <v>1.0418594531164E-2</v>
      </c>
      <c r="X79" s="2">
        <f t="shared" si="33"/>
        <v>9.3954809152312205E-2</v>
      </c>
      <c r="Y79" s="2">
        <f t="shared" si="33"/>
        <v>9.0331284843776782E-2</v>
      </c>
      <c r="Z79" s="2">
        <f t="shared" si="33"/>
        <v>0.2763696127137909</v>
      </c>
      <c r="AA79" s="2">
        <f t="shared" si="33"/>
        <v>1.5659234514060927E-2</v>
      </c>
    </row>
    <row r="80" spans="1:27">
      <c r="A80">
        <f t="shared" si="34"/>
        <v>0.26315789473684209</v>
      </c>
      <c r="B80">
        <v>3.8</v>
      </c>
      <c r="C80">
        <f t="shared" si="48"/>
        <v>9.9999999999999645E-2</v>
      </c>
      <c r="D80">
        <f t="shared" si="35"/>
        <v>2.0217931148993095E-5</v>
      </c>
      <c r="E80">
        <f t="shared" si="36"/>
        <v>5.4816146696537178E-4</v>
      </c>
      <c r="F80">
        <f t="shared" si="37"/>
        <v>5.4674624862115079E-3</v>
      </c>
      <c r="G80">
        <f t="shared" si="38"/>
        <v>2.0061741880989113E-2</v>
      </c>
      <c r="H80">
        <f t="shared" si="39"/>
        <v>2.7080518973369522E-2</v>
      </c>
      <c r="I80">
        <f t="shared" si="40"/>
        <v>1.3447787741219732E-2</v>
      </c>
      <c r="J80" s="2">
        <f t="shared" si="41"/>
        <v>3.7718671031966216E-8</v>
      </c>
      <c r="K80" s="2">
        <f t="shared" si="42"/>
        <v>1.6852863306877441E-6</v>
      </c>
      <c r="L80" s="2">
        <f t="shared" si="43"/>
        <v>7.5023971139165629E-5</v>
      </c>
      <c r="M80" s="2">
        <f t="shared" si="44"/>
        <v>3.2700117981785686E-3</v>
      </c>
      <c r="N80" s="2">
        <f t="shared" si="45"/>
        <v>0.10363071857031106</v>
      </c>
      <c r="O80" s="2">
        <f t="shared" si="46"/>
        <v>0.27887684938846968</v>
      </c>
      <c r="P80" s="2">
        <f t="shared" si="47"/>
        <v>2.9194692579146027E-4</v>
      </c>
      <c r="Q80" s="2">
        <f t="shared" si="47"/>
        <v>7.9154515829799686E-3</v>
      </c>
      <c r="R80" s="2">
        <f t="shared" si="47"/>
        <v>7.8950158300894177E-2</v>
      </c>
      <c r="S80" s="2">
        <f t="shared" si="47"/>
        <v>7.8950158300894177E-2</v>
      </c>
      <c r="T80" s="2">
        <f t="shared" si="47"/>
        <v>0.37033246567205624</v>
      </c>
      <c r="U80" s="2">
        <f t="shared" si="47"/>
        <v>0.29851954331423097</v>
      </c>
      <c r="V80" s="2">
        <f t="shared" si="33"/>
        <v>2.9190920712042831E-4</v>
      </c>
      <c r="W80" s="2">
        <f t="shared" si="33"/>
        <v>7.9137662966492807E-3</v>
      </c>
      <c r="X80" s="2">
        <f t="shared" si="33"/>
        <v>7.8875134329755014E-2</v>
      </c>
      <c r="Y80" s="2">
        <f t="shared" si="33"/>
        <v>7.5680146502715609E-2</v>
      </c>
      <c r="Z80" s="2">
        <f t="shared" si="33"/>
        <v>0.26670174710174521</v>
      </c>
      <c r="AA80" s="2">
        <f t="shared" si="33"/>
        <v>1.964269392576129E-2</v>
      </c>
    </row>
    <row r="81" spans="1:27">
      <c r="A81">
        <f t="shared" si="34"/>
        <v>0.25641025641025644</v>
      </c>
      <c r="B81">
        <v>3.9</v>
      </c>
      <c r="C81">
        <f t="shared" si="48"/>
        <v>0.10000000000000009</v>
      </c>
      <c r="D81">
        <f t="shared" si="35"/>
        <v>1.3060846245415695E-5</v>
      </c>
      <c r="E81">
        <f t="shared" si="36"/>
        <v>3.9135650360130534E-4</v>
      </c>
      <c r="F81">
        <f t="shared" si="37"/>
        <v>4.3139917669083889E-3</v>
      </c>
      <c r="G81">
        <f t="shared" si="38"/>
        <v>1.7494099270135101E-2</v>
      </c>
      <c r="H81">
        <f t="shared" si="39"/>
        <v>2.6098129354175662E-2</v>
      </c>
      <c r="I81">
        <f t="shared" si="40"/>
        <v>1.432295706985868E-2</v>
      </c>
      <c r="J81" s="2">
        <f t="shared" si="41"/>
        <v>2.4366378503295095E-8</v>
      </c>
      <c r="K81" s="2">
        <f t="shared" si="42"/>
        <v>1.2031997973084333E-6</v>
      </c>
      <c r="L81" s="2">
        <f t="shared" si="43"/>
        <v>5.9196161771819912E-5</v>
      </c>
      <c r="M81" s="2">
        <f t="shared" si="44"/>
        <v>2.8514927243709718E-3</v>
      </c>
      <c r="N81" s="2">
        <f t="shared" si="45"/>
        <v>9.9871346667092076E-2</v>
      </c>
      <c r="O81" s="2">
        <f t="shared" si="46"/>
        <v>0.29702589142786429</v>
      </c>
      <c r="P81" s="2">
        <f t="shared" si="47"/>
        <v>1.9865547139277272E-4</v>
      </c>
      <c r="Q81" s="2">
        <f t="shared" si="47"/>
        <v>5.9525324197758538E-3</v>
      </c>
      <c r="R81" s="2">
        <f t="shared" si="47"/>
        <v>6.5615814774676595E-2</v>
      </c>
      <c r="S81" s="2">
        <f t="shared" si="47"/>
        <v>6.5615814774676595E-2</v>
      </c>
      <c r="T81" s="2">
        <f t="shared" si="47"/>
        <v>0.35454047497780672</v>
      </c>
      <c r="U81" s="2">
        <f t="shared" si="47"/>
        <v>0.32053474643873769</v>
      </c>
      <c r="V81" s="2">
        <f t="shared" si="33"/>
        <v>1.9863110501426942E-4</v>
      </c>
      <c r="W81" s="2">
        <f t="shared" si="33"/>
        <v>5.9513292199785458E-3</v>
      </c>
      <c r="X81" s="2">
        <f t="shared" si="33"/>
        <v>6.555661861290478E-2</v>
      </c>
      <c r="Y81" s="2">
        <f t="shared" si="33"/>
        <v>6.2764322050305618E-2</v>
      </c>
      <c r="Z81" s="2">
        <f t="shared" si="33"/>
        <v>0.25466912831071464</v>
      </c>
      <c r="AA81" s="2">
        <f t="shared" si="33"/>
        <v>2.3508855010873408E-2</v>
      </c>
    </row>
    <row r="82" spans="1:27">
      <c r="A82">
        <f t="shared" si="34"/>
        <v>0.25</v>
      </c>
      <c r="B82">
        <v>4</v>
      </c>
      <c r="C82">
        <f t="shared" si="48"/>
        <v>0.10000000000000009</v>
      </c>
      <c r="D82">
        <f t="shared" si="35"/>
        <v>8.3643891103053355E-6</v>
      </c>
      <c r="E82">
        <f t="shared" si="36"/>
        <v>2.7699052574612547E-4</v>
      </c>
      <c r="F82">
        <f t="shared" si="37"/>
        <v>3.3744354070742539E-3</v>
      </c>
      <c r="G82">
        <f t="shared" si="38"/>
        <v>1.512317028244646E-2</v>
      </c>
      <c r="H82">
        <f t="shared" si="39"/>
        <v>2.4933892525089544E-2</v>
      </c>
      <c r="I82">
        <f t="shared" si="40"/>
        <v>1.512317028244646E-2</v>
      </c>
      <c r="J82" s="2">
        <f t="shared" si="41"/>
        <v>1.5604645149396501E-8</v>
      </c>
      <c r="K82" s="2">
        <f t="shared" si="42"/>
        <v>8.5158913003172836E-7</v>
      </c>
      <c r="L82" s="2">
        <f t="shared" si="43"/>
        <v>4.6303663761713074E-5</v>
      </c>
      <c r="M82" s="2">
        <f t="shared" si="44"/>
        <v>2.4650374599987247E-3</v>
      </c>
      <c r="N82" s="2">
        <f t="shared" si="45"/>
        <v>9.5416088652913678E-2</v>
      </c>
      <c r="O82" s="2">
        <f t="shared" si="46"/>
        <v>0.31362051233205063</v>
      </c>
      <c r="P82" s="2">
        <f t="shared" si="47"/>
        <v>1.3383022576488537E-4</v>
      </c>
      <c r="Q82" s="2">
        <f t="shared" si="47"/>
        <v>4.4318484119380075E-3</v>
      </c>
      <c r="R82" s="2">
        <f t="shared" si="47"/>
        <v>5.3990966513188063E-2</v>
      </c>
      <c r="S82" s="2">
        <f t="shared" si="47"/>
        <v>5.3990966513188063E-2</v>
      </c>
      <c r="T82" s="2">
        <f t="shared" si="47"/>
        <v>0.33604459370727374</v>
      </c>
      <c r="U82" s="2">
        <f t="shared" si="47"/>
        <v>0.34074894177323672</v>
      </c>
      <c r="V82" s="2">
        <f t="shared" si="33"/>
        <v>1.3381462111973597E-4</v>
      </c>
      <c r="W82" s="2">
        <f t="shared" si="33"/>
        <v>4.4309968228079758E-3</v>
      </c>
      <c r="X82" s="2">
        <f t="shared" si="33"/>
        <v>5.3944662849426353E-2</v>
      </c>
      <c r="Y82" s="2">
        <f t="shared" si="33"/>
        <v>5.152592905318934E-2</v>
      </c>
      <c r="Z82" s="2">
        <f t="shared" si="33"/>
        <v>0.24062850505436006</v>
      </c>
      <c r="AA82" s="2">
        <f t="shared" si="33"/>
        <v>2.7128429441186097E-2</v>
      </c>
    </row>
    <row r="83" spans="1:27">
      <c r="A83">
        <f t="shared" si="34"/>
        <v>0.24390243902439027</v>
      </c>
      <c r="B83">
        <v>4.0999999999999996</v>
      </c>
      <c r="C83">
        <f t="shared" si="48"/>
        <v>9.9999999999999645E-2</v>
      </c>
      <c r="D83">
        <f t="shared" si="35"/>
        <v>5.3100331455760225E-6</v>
      </c>
      <c r="E83">
        <f t="shared" si="36"/>
        <v>1.9433783796549226E-4</v>
      </c>
      <c r="F83">
        <f t="shared" si="37"/>
        <v>2.6165137406559927E-3</v>
      </c>
      <c r="G83">
        <f t="shared" si="38"/>
        <v>1.2959677396344477E-2</v>
      </c>
      <c r="H83">
        <f t="shared" si="39"/>
        <v>2.3614071830875185E-2</v>
      </c>
      <c r="I83">
        <f t="shared" si="40"/>
        <v>1.582898571676114E-2</v>
      </c>
      <c r="J83" s="2">
        <f t="shared" si="41"/>
        <v>9.9064237537871717E-9</v>
      </c>
      <c r="K83" s="2">
        <f t="shared" si="42"/>
        <v>5.9747888459176109E-7</v>
      </c>
      <c r="L83" s="2">
        <f t="shared" si="43"/>
        <v>3.5903538773107486E-5</v>
      </c>
      <c r="M83" s="2">
        <f t="shared" si="44"/>
        <v>2.1123937411832139E-3</v>
      </c>
      <c r="N83" s="2">
        <f t="shared" si="45"/>
        <v>9.0365448114602662E-2</v>
      </c>
      <c r="O83" s="2">
        <f t="shared" si="46"/>
        <v>0.32825753578596029</v>
      </c>
      <c r="P83" s="2">
        <f t="shared" si="47"/>
        <v>8.9261657177132928E-5</v>
      </c>
      <c r="Q83" s="2">
        <f t="shared" si="47"/>
        <v>3.2668190561999247E-3</v>
      </c>
      <c r="R83" s="2">
        <f t="shared" si="47"/>
        <v>4.3983595980427233E-2</v>
      </c>
      <c r="S83" s="2">
        <f t="shared" si="47"/>
        <v>4.3983595980427233E-2</v>
      </c>
      <c r="T83" s="2">
        <f t="shared" si="47"/>
        <v>0.31534435328349486</v>
      </c>
      <c r="U83" s="2">
        <f t="shared" si="47"/>
        <v>0.35863359705080777</v>
      </c>
      <c r="V83" s="2">
        <f t="shared" si="33"/>
        <v>8.9251750753379145E-5</v>
      </c>
      <c r="W83" s="2">
        <f t="shared" si="33"/>
        <v>3.2662215773153328E-3</v>
      </c>
      <c r="X83" s="2">
        <f t="shared" si="33"/>
        <v>4.3947692441654126E-2</v>
      </c>
      <c r="Y83" s="2">
        <f t="shared" si="33"/>
        <v>4.1871202239244017E-2</v>
      </c>
      <c r="Z83" s="2">
        <f t="shared" si="33"/>
        <v>0.22497890516889218</v>
      </c>
      <c r="AA83" s="2">
        <f t="shared" si="33"/>
        <v>3.0376061264847487E-2</v>
      </c>
    </row>
    <row r="84" spans="1:27">
      <c r="A84">
        <f t="shared" si="34"/>
        <v>0.23809523809523808</v>
      </c>
      <c r="B84">
        <v>4.2</v>
      </c>
      <c r="C84">
        <f t="shared" si="48"/>
        <v>0.10000000000000053</v>
      </c>
      <c r="D84">
        <f t="shared" si="35"/>
        <v>3.34144375037074E-6</v>
      </c>
      <c r="E84">
        <f t="shared" si="36"/>
        <v>1.3515239237329025E-4</v>
      </c>
      <c r="F84">
        <f t="shared" si="37"/>
        <v>2.0110313404893099E-3</v>
      </c>
      <c r="G84">
        <f t="shared" si="38"/>
        <v>1.1008279760953114E-2</v>
      </c>
      <c r="H84">
        <f t="shared" si="39"/>
        <v>2.2167953173211782E-2</v>
      </c>
      <c r="I84">
        <f t="shared" si="40"/>
        <v>1.6422423625934397E-2</v>
      </c>
      <c r="J84" s="2">
        <f t="shared" si="41"/>
        <v>6.2338137697303528E-9</v>
      </c>
      <c r="K84" s="2">
        <f t="shared" si="42"/>
        <v>4.155171298110256E-7</v>
      </c>
      <c r="L84" s="2">
        <f t="shared" si="43"/>
        <v>2.7595170086548072E-5</v>
      </c>
      <c r="M84" s="2">
        <f t="shared" si="44"/>
        <v>1.7943209971253129E-3</v>
      </c>
      <c r="N84" s="2">
        <f t="shared" si="45"/>
        <v>8.4831495246898619E-2</v>
      </c>
      <c r="O84" s="2">
        <f t="shared" si="46"/>
        <v>0.34056410230847056</v>
      </c>
      <c r="P84" s="2">
        <f t="shared" si="47"/>
        <v>5.8943067756539855E-5</v>
      </c>
      <c r="Q84" s="2">
        <f t="shared" si="47"/>
        <v>2.3840882014648404E-3</v>
      </c>
      <c r="R84" s="2">
        <f t="shared" si="47"/>
        <v>3.5474592846231424E-2</v>
      </c>
      <c r="S84" s="2">
        <f t="shared" si="47"/>
        <v>3.5474592846231424E-2</v>
      </c>
      <c r="T84" s="2">
        <f t="shared" si="47"/>
        <v>0.29297479546063193</v>
      </c>
      <c r="U84" s="2">
        <f t="shared" si="47"/>
        <v>0.37370119250141243</v>
      </c>
      <c r="V84" s="2">
        <f t="shared" si="33"/>
        <v>5.8936833942770125E-5</v>
      </c>
      <c r="W84" s="2">
        <f t="shared" si="33"/>
        <v>2.3836726843350295E-3</v>
      </c>
      <c r="X84" s="2">
        <f t="shared" si="33"/>
        <v>3.5446997676144877E-2</v>
      </c>
      <c r="Y84" s="2">
        <f t="shared" si="33"/>
        <v>3.368027184910611E-2</v>
      </c>
      <c r="Z84" s="2">
        <f t="shared" si="33"/>
        <v>0.20814330021373331</v>
      </c>
      <c r="AA84" s="2">
        <f t="shared" si="33"/>
        <v>3.3137090192941865E-2</v>
      </c>
    </row>
    <row r="85" spans="1:27">
      <c r="A85">
        <f t="shared" si="34"/>
        <v>0.23255813953488372</v>
      </c>
      <c r="B85">
        <v>4.3</v>
      </c>
      <c r="C85">
        <f t="shared" si="48"/>
        <v>9.9999999999999645E-2</v>
      </c>
      <c r="D85">
        <f t="shared" si="35"/>
        <v>2.0841101537094176E-6</v>
      </c>
      <c r="E85">
        <f t="shared" si="36"/>
        <v>9.3162192485326194E-5</v>
      </c>
      <c r="F85">
        <f t="shared" si="37"/>
        <v>1.5320193478421411E-3</v>
      </c>
      <c r="G85">
        <f t="shared" si="38"/>
        <v>9.2681769631047829E-3</v>
      </c>
      <c r="H85">
        <f t="shared" si="39"/>
        <v>2.0626707163900714E-2</v>
      </c>
      <c r="I85">
        <f t="shared" si="40"/>
        <v>1.688771948981943E-2</v>
      </c>
      <c r="J85" s="2">
        <f t="shared" si="41"/>
        <v>3.8881260749600007E-9</v>
      </c>
      <c r="K85" s="2">
        <f t="shared" si="42"/>
        <v>2.8642102554490387E-7</v>
      </c>
      <c r="L85" s="2">
        <f t="shared" si="43"/>
        <v>2.1022215630562955E-5</v>
      </c>
      <c r="M85" s="2">
        <f t="shared" si="44"/>
        <v>1.510688762558499E-3</v>
      </c>
      <c r="N85" s="2">
        <f t="shared" si="45"/>
        <v>7.8933512582844187E-2</v>
      </c>
      <c r="O85" s="2">
        <f t="shared" si="46"/>
        <v>0.35021329123461692</v>
      </c>
      <c r="P85" s="2">
        <f t="shared" si="47"/>
        <v>3.8535196742087129E-5</v>
      </c>
      <c r="Q85" s="2">
        <f t="shared" si="47"/>
        <v>1.7225689390536812E-3</v>
      </c>
      <c r="R85" s="2">
        <f t="shared" si="47"/>
        <v>2.8327037741601186E-2</v>
      </c>
      <c r="S85" s="2">
        <f t="shared" si="47"/>
        <v>2.8327037741601186E-2</v>
      </c>
      <c r="T85" s="2">
        <f t="shared" si="47"/>
        <v>0.26948370891733214</v>
      </c>
      <c r="U85" s="2">
        <f t="shared" si="47"/>
        <v>0.38552722336364409</v>
      </c>
      <c r="V85" s="2">
        <f t="shared" si="33"/>
        <v>3.8531308616012168E-5</v>
      </c>
      <c r="W85" s="2">
        <f t="shared" si="33"/>
        <v>1.7222825180281363E-3</v>
      </c>
      <c r="X85" s="2">
        <f t="shared" si="33"/>
        <v>2.8306015525970622E-2</v>
      </c>
      <c r="Y85" s="2">
        <f t="shared" si="33"/>
        <v>2.6816348979042687E-2</v>
      </c>
      <c r="Z85" s="2">
        <f t="shared" si="33"/>
        <v>0.19055019633448794</v>
      </c>
      <c r="AA85" s="2">
        <f t="shared" si="33"/>
        <v>3.531393212902717E-2</v>
      </c>
    </row>
    <row r="86" spans="1:27">
      <c r="A86">
        <f t="shared" si="34"/>
        <v>0.22727272727272727</v>
      </c>
      <c r="B86">
        <v>4.4000000000000004</v>
      </c>
      <c r="C86">
        <f t="shared" si="48"/>
        <v>0.10000000000000053</v>
      </c>
      <c r="D86">
        <f t="shared" si="35"/>
        <v>1.2883507897754922E-6</v>
      </c>
      <c r="E86">
        <f t="shared" si="36"/>
        <v>6.3647684321953374E-5</v>
      </c>
      <c r="F86">
        <f t="shared" si="37"/>
        <v>1.1567422672956033E-3</v>
      </c>
      <c r="G86">
        <f t="shared" si="38"/>
        <v>7.7338566960611973E-3</v>
      </c>
      <c r="H86">
        <f t="shared" si="39"/>
        <v>1.9022217990874134E-2</v>
      </c>
      <c r="I86">
        <f t="shared" si="40"/>
        <v>1.7212014612179735E-2</v>
      </c>
      <c r="J86" s="2">
        <f t="shared" si="41"/>
        <v>2.4035535216339778E-9</v>
      </c>
      <c r="K86" s="2">
        <f t="shared" si="42"/>
        <v>1.9568061389198802E-7</v>
      </c>
      <c r="L86" s="2">
        <f t="shared" si="43"/>
        <v>1.5872701220337401E-5</v>
      </c>
      <c r="M86" s="2">
        <f t="shared" si="44"/>
        <v>1.2605985458076069E-3</v>
      </c>
      <c r="N86" s="2">
        <f t="shared" si="45"/>
        <v>7.2793513341967764E-2</v>
      </c>
      <c r="O86" s="2">
        <f t="shared" si="46"/>
        <v>0.35693844214688786</v>
      </c>
      <c r="P86" s="2">
        <f t="shared" si="47"/>
        <v>2.4942471290053535E-5</v>
      </c>
      <c r="Q86" s="2">
        <f t="shared" si="47"/>
        <v>1.2322191684730175E-3</v>
      </c>
      <c r="R86" s="2">
        <f t="shared" si="47"/>
        <v>2.2394530294842882E-2</v>
      </c>
      <c r="S86" s="2">
        <f t="shared" si="47"/>
        <v>2.2394530294842882E-2</v>
      </c>
      <c r="T86" s="2">
        <f t="shared" si="47"/>
        <v>0.24540975808232326</v>
      </c>
      <c r="U86" s="2">
        <f t="shared" si="47"/>
        <v>0.39377004237499347</v>
      </c>
      <c r="V86" s="2">
        <f t="shared" si="33"/>
        <v>2.49400677365319E-5</v>
      </c>
      <c r="W86" s="2">
        <f t="shared" si="33"/>
        <v>1.2320234878591256E-3</v>
      </c>
      <c r="X86" s="2">
        <f t="shared" si="33"/>
        <v>2.2378657593622543E-2</v>
      </c>
      <c r="Y86" s="2">
        <f t="shared" si="33"/>
        <v>2.1133931749035276E-2</v>
      </c>
      <c r="Z86" s="2">
        <f t="shared" si="33"/>
        <v>0.1726162447403555</v>
      </c>
      <c r="AA86" s="2">
        <f t="shared" si="33"/>
        <v>3.683160022810561E-2</v>
      </c>
    </row>
    <row r="87" spans="1:27">
      <c r="A87">
        <f t="shared" si="34"/>
        <v>0.22222222222222221</v>
      </c>
      <c r="B87">
        <v>4.5</v>
      </c>
      <c r="C87">
        <f t="shared" si="48"/>
        <v>9.9999999999999645E-2</v>
      </c>
      <c r="D87">
        <f t="shared" si="35"/>
        <v>7.893205484891592E-7</v>
      </c>
      <c r="E87">
        <f t="shared" si="36"/>
        <v>4.3095441730654821E-5</v>
      </c>
      <c r="F87">
        <f t="shared" si="37"/>
        <v>8.6559508610215019E-4</v>
      </c>
      <c r="G87">
        <f t="shared" si="38"/>
        <v>6.3959306501674938E-3</v>
      </c>
      <c r="H87">
        <f t="shared" si="39"/>
        <v>1.7385942062434545E-2</v>
      </c>
      <c r="I87">
        <f t="shared" si="40"/>
        <v>1.7385942062434545E-2</v>
      </c>
      <c r="J87" s="2">
        <f t="shared" si="41"/>
        <v>1.4725602678054653E-9</v>
      </c>
      <c r="K87" s="2">
        <f t="shared" si="42"/>
        <v>1.3249409752511988E-7</v>
      </c>
      <c r="L87" s="2">
        <f t="shared" si="43"/>
        <v>1.1877608839878759E-5</v>
      </c>
      <c r="M87" s="2">
        <f t="shared" si="44"/>
        <v>1.0425200767934743E-3</v>
      </c>
      <c r="N87" s="2">
        <f t="shared" si="45"/>
        <v>6.6531873732688193E-2</v>
      </c>
      <c r="O87" s="2">
        <f t="shared" si="46"/>
        <v>0.36054530598818402</v>
      </c>
      <c r="P87" s="2">
        <f t="shared" si="47"/>
        <v>1.5983741106905475E-5</v>
      </c>
      <c r="Q87" s="2">
        <f t="shared" si="47"/>
        <v>8.7268269504576015E-4</v>
      </c>
      <c r="R87" s="2">
        <f t="shared" si="47"/>
        <v>1.752830049356854E-2</v>
      </c>
      <c r="S87" s="2">
        <f t="shared" si="47"/>
        <v>1.752830049356854E-2</v>
      </c>
      <c r="T87" s="2">
        <f t="shared" si="47"/>
        <v>0.22126269299473481</v>
      </c>
      <c r="U87" s="2">
        <f t="shared" si="47"/>
        <v>0.39818724974656866</v>
      </c>
      <c r="V87" s="2">
        <f t="shared" si="33"/>
        <v>1.598226854663767E-5</v>
      </c>
      <c r="W87" s="2">
        <f t="shared" si="33"/>
        <v>8.7255020094823498E-4</v>
      </c>
      <c r="X87" s="2">
        <f t="shared" si="33"/>
        <v>1.7516422884728662E-2</v>
      </c>
      <c r="Y87" s="2">
        <f t="shared" si="33"/>
        <v>1.6485780416775064E-2</v>
      </c>
      <c r="Z87" s="2">
        <f t="shared" si="33"/>
        <v>0.15473081926204663</v>
      </c>
      <c r="AA87" s="2">
        <f t="shared" si="33"/>
        <v>3.7641943758384644E-2</v>
      </c>
    </row>
    <row r="88" spans="1:27">
      <c r="A88">
        <f t="shared" si="34"/>
        <v>0.21739130434782611</v>
      </c>
      <c r="B88">
        <v>4.5999999999999996</v>
      </c>
      <c r="C88">
        <f t="shared" si="48"/>
        <v>9.9999999999999645E-2</v>
      </c>
      <c r="D88">
        <f t="shared" si="35"/>
        <v>4.7924631689445936E-7</v>
      </c>
      <c r="E88">
        <f t="shared" si="36"/>
        <v>2.8917860591388141E-5</v>
      </c>
      <c r="F88">
        <f t="shared" si="37"/>
        <v>6.4191726057115481E-4</v>
      </c>
      <c r="G88">
        <f t="shared" si="38"/>
        <v>5.2420054196340099E-3</v>
      </c>
      <c r="H88">
        <f t="shared" si="39"/>
        <v>1.5747854579007552E-2</v>
      </c>
      <c r="I88">
        <f t="shared" si="40"/>
        <v>1.7404070902803562E-2</v>
      </c>
      <c r="J88" s="2">
        <f t="shared" si="41"/>
        <v>8.9408426792094416E-10</v>
      </c>
      <c r="K88" s="2">
        <f t="shared" si="42"/>
        <v>8.8906057985427315E-8</v>
      </c>
      <c r="L88" s="2">
        <f t="shared" si="43"/>
        <v>8.8083241818807342E-6</v>
      </c>
      <c r="M88" s="2">
        <f t="shared" si="44"/>
        <v>8.5443326257540709E-4</v>
      </c>
      <c r="N88" s="2">
        <f t="shared" si="45"/>
        <v>6.0263301732443035E-2</v>
      </c>
      <c r="O88" s="2">
        <f t="shared" si="46"/>
        <v>0.36092125733293062</v>
      </c>
      <c r="P88" s="2">
        <f t="shared" si="47"/>
        <v>1.0140852065486758E-5</v>
      </c>
      <c r="Q88" s="2">
        <f t="shared" si="47"/>
        <v>6.1190193011377298E-4</v>
      </c>
      <c r="R88" s="2">
        <f t="shared" si="47"/>
        <v>1.3582969233685634E-2</v>
      </c>
      <c r="S88" s="2">
        <f t="shared" si="47"/>
        <v>1.3582969233685634E-2</v>
      </c>
      <c r="T88" s="2">
        <f t="shared" si="47"/>
        <v>0.19750660127256978</v>
      </c>
      <c r="U88" s="2">
        <f t="shared" si="47"/>
        <v>0.39864753385009744</v>
      </c>
      <c r="V88" s="2">
        <f t="shared" si="33"/>
        <v>1.0139957981218838E-5</v>
      </c>
      <c r="W88" s="2">
        <f t="shared" si="33"/>
        <v>6.1181302405578753E-4</v>
      </c>
      <c r="X88" s="2">
        <f t="shared" si="33"/>
        <v>1.3574160909503754E-2</v>
      </c>
      <c r="Y88" s="2">
        <f t="shared" si="33"/>
        <v>1.2728535971110226E-2</v>
      </c>
      <c r="Z88" s="2">
        <f t="shared" si="33"/>
        <v>0.13724329954012673</v>
      </c>
      <c r="AA88" s="2">
        <f t="shared" si="33"/>
        <v>3.7726276517166812E-2</v>
      </c>
    </row>
    <row r="89" spans="1:27">
      <c r="A89">
        <f t="shared" si="34"/>
        <v>0.21276595744680851</v>
      </c>
      <c r="B89">
        <v>4.7</v>
      </c>
      <c r="C89">
        <f t="shared" si="48"/>
        <v>0.10000000000000053</v>
      </c>
      <c r="D89">
        <f t="shared" si="35"/>
        <v>2.8835786232988179E-7</v>
      </c>
      <c r="E89">
        <f t="shared" si="36"/>
        <v>1.9229527865584036E-5</v>
      </c>
      <c r="F89">
        <f t="shared" si="37"/>
        <v>4.7174897303859617E-4</v>
      </c>
      <c r="G89">
        <f t="shared" si="38"/>
        <v>4.2575408500175145E-3</v>
      </c>
      <c r="H89">
        <f t="shared" si="39"/>
        <v>1.4135533425385295E-2</v>
      </c>
      <c r="I89">
        <f t="shared" si="40"/>
        <v>1.7265179513830876E-2</v>
      </c>
      <c r="J89" s="2">
        <f t="shared" si="41"/>
        <v>5.3796183539004138E-10</v>
      </c>
      <c r="K89" s="2">
        <f t="shared" si="42"/>
        <v>5.9119917050818654E-8</v>
      </c>
      <c r="L89" s="2">
        <f t="shared" si="43"/>
        <v>6.4732920303405102E-6</v>
      </c>
      <c r="M89" s="2">
        <f t="shared" si="44"/>
        <v>6.9396809576029053E-4</v>
      </c>
      <c r="N89" s="2">
        <f t="shared" si="45"/>
        <v>5.4093331360741646E-2</v>
      </c>
      <c r="O89" s="2">
        <f t="shared" si="46"/>
        <v>0.35804096254324069</v>
      </c>
      <c r="P89" s="2">
        <f t="shared" si="47"/>
        <v>6.3698251788670899E-6</v>
      </c>
      <c r="Q89" s="2">
        <f t="shared" si="47"/>
        <v>4.2478027055075143E-4</v>
      </c>
      <c r="R89" s="2">
        <f t="shared" si="47"/>
        <v>1.0420934814422592E-2</v>
      </c>
      <c r="S89" s="2">
        <f t="shared" si="47"/>
        <v>1.0420934814422592E-2</v>
      </c>
      <c r="T89" s="2">
        <f t="shared" si="47"/>
        <v>0.17454688092999349</v>
      </c>
      <c r="U89" s="2">
        <f t="shared" si="47"/>
        <v>0.39513715558373846</v>
      </c>
      <c r="V89" s="2">
        <f t="shared" si="33"/>
        <v>6.3692872170317001E-6</v>
      </c>
      <c r="W89" s="2">
        <f t="shared" si="33"/>
        <v>4.2472115063370064E-4</v>
      </c>
      <c r="X89" s="2">
        <f t="shared" si="33"/>
        <v>1.0414461522392251E-2</v>
      </c>
      <c r="Y89" s="2">
        <f t="shared" si="33"/>
        <v>9.7269667186623016E-3</v>
      </c>
      <c r="Z89" s="2">
        <f t="shared" si="33"/>
        <v>0.12045354956925183</v>
      </c>
      <c r="AA89" s="2">
        <f t="shared" si="33"/>
        <v>3.7096193040497771E-2</v>
      </c>
    </row>
    <row r="90" spans="1:27">
      <c r="A90">
        <f t="shared" si="34"/>
        <v>0.20833333333333334</v>
      </c>
      <c r="B90">
        <v>4.8</v>
      </c>
      <c r="C90">
        <f t="shared" si="48"/>
        <v>9.9999999999999645E-2</v>
      </c>
      <c r="D90">
        <f t="shared" si="35"/>
        <v>1.7193138415937827E-7</v>
      </c>
      <c r="E90">
        <f t="shared" si="36"/>
        <v>1.2671307543032131E-5</v>
      </c>
      <c r="F90">
        <f t="shared" si="37"/>
        <v>3.4355258606683895E-4</v>
      </c>
      <c r="G90">
        <f t="shared" si="38"/>
        <v>3.4266561762540879E-3</v>
      </c>
      <c r="H90">
        <f t="shared" si="39"/>
        <v>1.2573418088606025E-2</v>
      </c>
      <c r="I90">
        <f t="shared" si="40"/>
        <v>1.6972339148240274E-2</v>
      </c>
      <c r="J90" s="2">
        <f t="shared" si="41"/>
        <v>3.2075602945661268E-10</v>
      </c>
      <c r="K90" s="2">
        <f t="shared" si="42"/>
        <v>3.8957100564607124E-8</v>
      </c>
      <c r="L90" s="2">
        <f t="shared" si="43"/>
        <v>4.7141940830624572E-6</v>
      </c>
      <c r="M90" s="2">
        <f t="shared" si="44"/>
        <v>5.585360529072799E-4</v>
      </c>
      <c r="N90" s="2">
        <f t="shared" si="45"/>
        <v>4.8115486733785559E-2</v>
      </c>
      <c r="O90" s="2">
        <f t="shared" si="46"/>
        <v>0.35196811248781085</v>
      </c>
      <c r="P90" s="2">
        <f t="shared" si="47"/>
        <v>3.9612990910320753E-6</v>
      </c>
      <c r="Q90" s="2">
        <f t="shared" si="47"/>
        <v>2.9194692579146027E-4</v>
      </c>
      <c r="R90" s="2">
        <f t="shared" si="47"/>
        <v>7.9154515829799686E-3</v>
      </c>
      <c r="S90" s="2">
        <f t="shared" si="47"/>
        <v>7.9154515829799686E-3</v>
      </c>
      <c r="T90" s="2">
        <f t="shared" si="47"/>
        <v>0.15272130438779874</v>
      </c>
      <c r="U90" s="2">
        <f t="shared" si="47"/>
        <v>0.38776062960667662</v>
      </c>
      <c r="V90" s="2">
        <f t="shared" si="33"/>
        <v>3.9609783350026187E-6</v>
      </c>
      <c r="W90" s="2">
        <f t="shared" si="33"/>
        <v>2.9190796869089567E-4</v>
      </c>
      <c r="X90" s="2">
        <f t="shared" si="33"/>
        <v>7.9107373888969053E-3</v>
      </c>
      <c r="Y90" s="2">
        <f t="shared" si="33"/>
        <v>7.3569155300726883E-3</v>
      </c>
      <c r="Z90" s="2">
        <f t="shared" si="33"/>
        <v>0.10460581765401318</v>
      </c>
      <c r="AA90" s="2">
        <f t="shared" si="33"/>
        <v>3.5792517118865774E-2</v>
      </c>
    </row>
    <row r="91" spans="1:27">
      <c r="A91">
        <f t="shared" si="34"/>
        <v>0.2040816326530612</v>
      </c>
      <c r="B91">
        <v>4.9000000000000004</v>
      </c>
      <c r="C91">
        <f t="shared" si="48"/>
        <v>0.10000000000000053</v>
      </c>
      <c r="D91">
        <f t="shared" si="35"/>
        <v>1.0158103897931494E-7</v>
      </c>
      <c r="E91">
        <f t="shared" si="36"/>
        <v>8.2738638647551984E-6</v>
      </c>
      <c r="F91">
        <f t="shared" si="37"/>
        <v>2.4791888462206778E-4</v>
      </c>
      <c r="G91">
        <f t="shared" si="38"/>
        <v>2.7328535932809889E-3</v>
      </c>
      <c r="H91">
        <f t="shared" si="39"/>
        <v>1.108226780086442E-2</v>
      </c>
      <c r="I91">
        <f t="shared" si="40"/>
        <v>1.6532800811204153E-2</v>
      </c>
      <c r="J91" s="2">
        <f t="shared" si="41"/>
        <v>1.8951008212019437E-10</v>
      </c>
      <c r="K91" s="2">
        <f t="shared" si="42"/>
        <v>2.5437449571996385E-8</v>
      </c>
      <c r="L91" s="2">
        <f t="shared" si="43"/>
        <v>3.4019180363189445E-6</v>
      </c>
      <c r="M91" s="2">
        <f t="shared" si="44"/>
        <v>4.4544803465903886E-4</v>
      </c>
      <c r="N91" s="2">
        <f t="shared" si="45"/>
        <v>4.2409208505995707E-2</v>
      </c>
      <c r="O91" s="2">
        <f t="shared" si="46"/>
        <v>0.34285307669330906</v>
      </c>
      <c r="P91" s="2">
        <f t="shared" si="47"/>
        <v>2.4389607458933522E-6</v>
      </c>
      <c r="Q91" s="2">
        <f t="shared" si="47"/>
        <v>1.9865547139277237E-4</v>
      </c>
      <c r="R91" s="2">
        <f t="shared" si="47"/>
        <v>5.9525324197758486E-3</v>
      </c>
      <c r="S91" s="2">
        <f t="shared" si="47"/>
        <v>5.9525324197758486E-3</v>
      </c>
      <c r="T91" s="2">
        <f t="shared" si="47"/>
        <v>0.13229523801845045</v>
      </c>
      <c r="U91" s="2">
        <f t="shared" si="47"/>
        <v>0.37673555530970426</v>
      </c>
      <c r="V91" s="2">
        <f t="shared" si="33"/>
        <v>2.438771235811232E-6</v>
      </c>
      <c r="W91" s="2">
        <f t="shared" si="33"/>
        <v>1.9863003394320037E-4</v>
      </c>
      <c r="X91" s="2">
        <f t="shared" si="33"/>
        <v>5.9491305017395297E-3</v>
      </c>
      <c r="Y91" s="2">
        <f t="shared" si="33"/>
        <v>5.5070843851168097E-3</v>
      </c>
      <c r="Z91" s="2">
        <f t="shared" si="33"/>
        <v>8.9886029512454738E-2</v>
      </c>
      <c r="AA91" s="2">
        <f t="shared" si="33"/>
        <v>3.3882478616395206E-2</v>
      </c>
    </row>
    <row r="92" spans="1:27">
      <c r="A92">
        <f t="shared" si="34"/>
        <v>0.2</v>
      </c>
      <c r="B92">
        <v>5</v>
      </c>
      <c r="C92">
        <f t="shared" si="48"/>
        <v>9.9999999999999645E-2</v>
      </c>
      <c r="D92">
        <f t="shared" si="35"/>
        <v>5.9468780589371908E-8</v>
      </c>
      <c r="E92">
        <f t="shared" si="36"/>
        <v>5.3532090305954148E-6</v>
      </c>
      <c r="F92">
        <f t="shared" si="37"/>
        <v>1.7727393647752029E-4</v>
      </c>
      <c r="G92">
        <f t="shared" si="38"/>
        <v>2.1596386605275226E-3</v>
      </c>
      <c r="H92">
        <f t="shared" si="39"/>
        <v>9.6788289807657347E-3</v>
      </c>
      <c r="I92">
        <f t="shared" si="40"/>
        <v>1.5957691216057307E-2</v>
      </c>
      <c r="J92" s="2">
        <f t="shared" si="41"/>
        <v>1.1094524732489299E-10</v>
      </c>
      <c r="K92" s="2">
        <f t="shared" si="42"/>
        <v>1.6458088625821918E-8</v>
      </c>
      <c r="L92" s="2">
        <f t="shared" si="43"/>
        <v>2.4325351527434815E-6</v>
      </c>
      <c r="M92" s="2">
        <f t="shared" si="44"/>
        <v>3.5201549006169235E-4</v>
      </c>
      <c r="N92" s="2">
        <f t="shared" si="45"/>
        <v>3.7038581246624541E-2</v>
      </c>
      <c r="O92" s="2">
        <f t="shared" si="46"/>
        <v>0.33092659815022313</v>
      </c>
      <c r="P92" s="2">
        <f t="shared" si="47"/>
        <v>1.4867195147342977E-6</v>
      </c>
      <c r="Q92" s="2">
        <f t="shared" si="47"/>
        <v>1.3383022576488537E-4</v>
      </c>
      <c r="R92" s="2">
        <f t="shared" si="47"/>
        <v>4.4318484119380075E-3</v>
      </c>
      <c r="S92" s="2">
        <f t="shared" si="47"/>
        <v>4.4318484119380075E-3</v>
      </c>
      <c r="T92" s="2">
        <f t="shared" si="47"/>
        <v>0.1134608034129148</v>
      </c>
      <c r="U92" s="2">
        <f t="shared" si="47"/>
        <v>0.36238195424508174</v>
      </c>
      <c r="V92" s="2">
        <f t="shared" si="33"/>
        <v>1.4866085694869727E-6</v>
      </c>
      <c r="W92" s="2">
        <f t="shared" si="33"/>
        <v>1.3381376767625954E-4</v>
      </c>
      <c r="X92" s="2">
        <f t="shared" si="33"/>
        <v>4.4294158767852641E-3</v>
      </c>
      <c r="Y92" s="2">
        <f t="shared" si="33"/>
        <v>4.0798329218763151E-3</v>
      </c>
      <c r="Z92" s="2">
        <f t="shared" si="33"/>
        <v>7.6422222166290257E-2</v>
      </c>
      <c r="AA92" s="2">
        <f t="shared" si="33"/>
        <v>3.1455356094858611E-2</v>
      </c>
    </row>
    <row r="93" spans="1:27">
      <c r="A93">
        <f t="shared" si="34"/>
        <v>0.19607843137254904</v>
      </c>
      <c r="B93">
        <v>5.0999999999999996</v>
      </c>
      <c r="C93">
        <f t="shared" si="48"/>
        <v>9.9999999999999645E-2</v>
      </c>
      <c r="D93">
        <f t="shared" si="35"/>
        <v>3.4496098279059357E-8</v>
      </c>
      <c r="E93">
        <f t="shared" si="36"/>
        <v>3.4318207296091095E-6</v>
      </c>
      <c r="F93">
        <f t="shared" si="37"/>
        <v>1.2559857963090831E-4</v>
      </c>
      <c r="G93">
        <f t="shared" si="38"/>
        <v>1.691026373718848E-3</v>
      </c>
      <c r="H93">
        <f t="shared" si="39"/>
        <v>8.3757084595367411E-3</v>
      </c>
      <c r="I93">
        <f t="shared" si="40"/>
        <v>1.526153585071172E-2</v>
      </c>
      <c r="J93" s="2">
        <f t="shared" si="41"/>
        <v>6.4356089319208916E-11</v>
      </c>
      <c r="K93" s="2">
        <f t="shared" si="42"/>
        <v>1.0550906828601348E-8</v>
      </c>
      <c r="L93" s="2">
        <f t="shared" si="43"/>
        <v>1.7234510958444165E-6</v>
      </c>
      <c r="M93" s="2">
        <f t="shared" si="44"/>
        <v>2.7563290495387046E-4</v>
      </c>
      <c r="N93" s="2">
        <f t="shared" si="45"/>
        <v>3.2051848306555046E-2</v>
      </c>
      <c r="O93" s="2">
        <f t="shared" si="46"/>
        <v>0.31648990278378902</v>
      </c>
      <c r="P93" s="2">
        <f t="shared" si="47"/>
        <v>8.9724351623833374E-7</v>
      </c>
      <c r="Q93" s="2">
        <f t="shared" si="47"/>
        <v>8.9261657177132928E-5</v>
      </c>
      <c r="R93" s="2">
        <f t="shared" si="47"/>
        <v>3.2668190561999247E-3</v>
      </c>
      <c r="S93" s="2">
        <f t="shared" si="47"/>
        <v>3.2668190561999247E-3</v>
      </c>
      <c r="T93" s="2">
        <f t="shared" si="47"/>
        <v>9.6339536406482823E-2</v>
      </c>
      <c r="U93" s="2">
        <f t="shared" si="47"/>
        <v>0.34510684304762346</v>
      </c>
      <c r="V93" s="2">
        <f t="shared" si="33"/>
        <v>8.9717916014901455E-7</v>
      </c>
      <c r="W93" s="2">
        <f t="shared" si="33"/>
        <v>8.9251106270304327E-5</v>
      </c>
      <c r="X93" s="2">
        <f t="shared" si="33"/>
        <v>3.2650956051040801E-3</v>
      </c>
      <c r="Y93" s="2">
        <f t="shared" si="33"/>
        <v>2.9911861512460542E-3</v>
      </c>
      <c r="Z93" s="2">
        <f t="shared" si="33"/>
        <v>6.428768809992777E-2</v>
      </c>
      <c r="AA93" s="2">
        <f t="shared" si="33"/>
        <v>2.8616940263834434E-2</v>
      </c>
    </row>
    <row r="94" spans="1:27">
      <c r="A94">
        <f t="shared" si="34"/>
        <v>0.19230769230769229</v>
      </c>
      <c r="B94">
        <v>5.2</v>
      </c>
      <c r="C94">
        <f t="shared" si="48"/>
        <v>0.10000000000000053</v>
      </c>
      <c r="D94">
        <f t="shared" si="35"/>
        <v>1.9826314144591769E-8</v>
      </c>
      <c r="E94">
        <f t="shared" si="36"/>
        <v>2.1798471803454085E-6</v>
      </c>
      <c r="F94">
        <f t="shared" si="37"/>
        <v>8.8168942361865394E-5</v>
      </c>
      <c r="G94">
        <f t="shared" si="38"/>
        <v>1.3119302088103336E-3</v>
      </c>
      <c r="H94">
        <f t="shared" si="39"/>
        <v>7.181436944645448E-3</v>
      </c>
      <c r="I94">
        <f t="shared" si="40"/>
        <v>1.4461638090808278E-2</v>
      </c>
      <c r="J94" s="2">
        <f t="shared" si="41"/>
        <v>3.6988068437136754E-11</v>
      </c>
      <c r="K94" s="2">
        <f t="shared" si="42"/>
        <v>6.7017966008479212E-9</v>
      </c>
      <c r="L94" s="2">
        <f t="shared" si="43"/>
        <v>1.2098453722927758E-6</v>
      </c>
      <c r="M94" s="2">
        <f t="shared" si="44"/>
        <v>2.1384121511711679E-4</v>
      </c>
      <c r="N94" s="2">
        <f t="shared" si="45"/>
        <v>2.748165467851028E-2</v>
      </c>
      <c r="O94" s="2">
        <f t="shared" si="46"/>
        <v>0.29990182365825302</v>
      </c>
      <c r="P94" s="2">
        <f t="shared" si="47"/>
        <v>5.3610353446976145E-7</v>
      </c>
      <c r="Q94" s="2">
        <f t="shared" si="47"/>
        <v>5.8943067756539855E-5</v>
      </c>
      <c r="R94" s="2">
        <f t="shared" si="47"/>
        <v>2.3840882014648404E-3</v>
      </c>
      <c r="S94" s="2">
        <f t="shared" si="47"/>
        <v>2.3840882014648404E-3</v>
      </c>
      <c r="T94" s="2">
        <f t="shared" si="47"/>
        <v>8.0987931145821354E-2</v>
      </c>
      <c r="U94" s="2">
        <f t="shared" si="47"/>
        <v>0.32538507931264282</v>
      </c>
      <c r="V94" s="2">
        <f t="shared" si="33"/>
        <v>5.3606654640132434E-7</v>
      </c>
      <c r="W94" s="2">
        <f t="shared" si="33"/>
        <v>5.8936365959939008E-5</v>
      </c>
      <c r="X94" s="2">
        <f t="shared" si="33"/>
        <v>2.3828783560925475E-3</v>
      </c>
      <c r="Y94" s="2">
        <f t="shared" si="33"/>
        <v>2.1702469863477238E-3</v>
      </c>
      <c r="Z94" s="2">
        <f t="shared" si="33"/>
        <v>5.350627646731107E-2</v>
      </c>
      <c r="AA94" s="2">
        <f t="shared" si="33"/>
        <v>2.5483255654389803E-2</v>
      </c>
    </row>
    <row r="95" spans="1:27">
      <c r="A95">
        <f t="shared" si="34"/>
        <v>0.18867924528301888</v>
      </c>
      <c r="B95">
        <v>5.3</v>
      </c>
      <c r="C95">
        <f t="shared" si="48"/>
        <v>9.9999999999999645E-2</v>
      </c>
      <c r="D95">
        <f t="shared" si="35"/>
        <v>1.1289958051676668E-8</v>
      </c>
      <c r="E95">
        <f t="shared" si="36"/>
        <v>1.3718475166282354E-6</v>
      </c>
      <c r="F95">
        <f t="shared" si="37"/>
        <v>6.1323208937475308E-5</v>
      </c>
      <c r="G95">
        <f t="shared" si="38"/>
        <v>1.0084385098469628E-3</v>
      </c>
      <c r="H95">
        <f t="shared" si="39"/>
        <v>6.1006974741120478E-3</v>
      </c>
      <c r="I95">
        <f t="shared" si="40"/>
        <v>1.3577351920986976E-2</v>
      </c>
      <c r="J95" s="2">
        <f t="shared" si="41"/>
        <v>2.1062600845640852E-11</v>
      </c>
      <c r="K95" s="2">
        <f t="shared" si="42"/>
        <v>4.2176548460447384E-9</v>
      </c>
      <c r="L95" s="2">
        <f t="shared" si="43"/>
        <v>8.4147091435721535E-7</v>
      </c>
      <c r="M95" s="2">
        <f t="shared" si="44"/>
        <v>1.6437285677880527E-4</v>
      </c>
      <c r="N95" s="2">
        <f t="shared" si="45"/>
        <v>2.3345921237477991E-2</v>
      </c>
      <c r="O95" s="2">
        <f t="shared" si="46"/>
        <v>0.28156371885297932</v>
      </c>
      <c r="P95" s="2">
        <f t="shared" si="47"/>
        <v>3.1713492167159759E-7</v>
      </c>
      <c r="Q95" s="2">
        <f t="shared" si="47"/>
        <v>3.8535196742087129E-5</v>
      </c>
      <c r="R95" s="2">
        <f t="shared" si="47"/>
        <v>1.7225689390536812E-3</v>
      </c>
      <c r="S95" s="2">
        <f t="shared" si="47"/>
        <v>1.7225689390536812E-3</v>
      </c>
      <c r="T95" s="2">
        <f t="shared" si="47"/>
        <v>6.7405155197875863E-2</v>
      </c>
      <c r="U95" s="2">
        <f t="shared" si="47"/>
        <v>0.30373773694498218</v>
      </c>
      <c r="V95" s="2">
        <f t="shared" si="33"/>
        <v>3.1711385907075196E-7</v>
      </c>
      <c r="W95" s="2">
        <f t="shared" si="33"/>
        <v>3.8530979087241083E-5</v>
      </c>
      <c r="X95" s="2">
        <f t="shared" si="33"/>
        <v>1.7217274681393241E-3</v>
      </c>
      <c r="Y95" s="2">
        <f t="shared" si="33"/>
        <v>1.5581960822748759E-3</v>
      </c>
      <c r="Z95" s="2">
        <f t="shared" si="33"/>
        <v>4.4059233960397876E-2</v>
      </c>
      <c r="AA95" s="2">
        <f t="shared" si="33"/>
        <v>2.2174018092002867E-2</v>
      </c>
    </row>
    <row r="96" spans="1:27">
      <c r="A96">
        <f t="shared" si="34"/>
        <v>0.18518518518518517</v>
      </c>
      <c r="B96">
        <v>5.4</v>
      </c>
      <c r="C96">
        <f t="shared" si="48"/>
        <v>0.10000000000000053</v>
      </c>
      <c r="D96">
        <f t="shared" si="35"/>
        <v>6.3695536507383043E-9</v>
      </c>
      <c r="E96">
        <f t="shared" si="36"/>
        <v>8.5536595644902377E-7</v>
      </c>
      <c r="F96">
        <f t="shared" si="37"/>
        <v>4.2257173130076043E-5</v>
      </c>
      <c r="G96">
        <f t="shared" si="38"/>
        <v>7.6798800736772562E-4</v>
      </c>
      <c r="H96">
        <f t="shared" si="39"/>
        <v>5.134686750197009E-3</v>
      </c>
      <c r="I96">
        <f t="shared" si="40"/>
        <v>1.2629291505600933E-2</v>
      </c>
      <c r="J96" s="2">
        <f t="shared" si="41"/>
        <v>1.188307037956367E-11</v>
      </c>
      <c r="K96" s="2">
        <f t="shared" si="42"/>
        <v>2.6297663024720638E-9</v>
      </c>
      <c r="L96" s="2">
        <f t="shared" si="43"/>
        <v>5.7984868580786597E-7</v>
      </c>
      <c r="M96" s="2">
        <f t="shared" si="44"/>
        <v>1.2518004966118602E-4</v>
      </c>
      <c r="N96" s="2">
        <f t="shared" si="45"/>
        <v>1.9649227478972603E-2</v>
      </c>
      <c r="O96" s="2">
        <f t="shared" si="46"/>
        <v>0.26190307973816218</v>
      </c>
      <c r="P96" s="2">
        <f t="shared" si="47"/>
        <v>1.8573618445552897E-7</v>
      </c>
      <c r="Q96" s="2">
        <f t="shared" si="47"/>
        <v>2.4942471290053535E-5</v>
      </c>
      <c r="R96" s="2">
        <f t="shared" si="47"/>
        <v>1.2322191684730175E-3</v>
      </c>
      <c r="S96" s="2">
        <f t="shared" si="47"/>
        <v>1.2322191684730175E-3</v>
      </c>
      <c r="T96" s="2">
        <f t="shared" si="47"/>
        <v>5.5542186984282711E-2</v>
      </c>
      <c r="U96" s="2">
        <f t="shared" si="47"/>
        <v>0.28070938102590859</v>
      </c>
      <c r="V96" s="2">
        <f t="shared" si="33"/>
        <v>1.8572430138514941E-7</v>
      </c>
      <c r="W96" s="2">
        <f t="shared" si="33"/>
        <v>2.4939841523751063E-5</v>
      </c>
      <c r="X96" s="2">
        <f t="shared" si="33"/>
        <v>1.2316393197872096E-3</v>
      </c>
      <c r="Y96" s="2">
        <f t="shared" si="33"/>
        <v>1.1070391188118315E-3</v>
      </c>
      <c r="Z96" s="2">
        <f t="shared" si="33"/>
        <v>3.5892959505310108E-2</v>
      </c>
      <c r="AA96" s="2">
        <f t="shared" si="33"/>
        <v>1.8806301287746408E-2</v>
      </c>
    </row>
    <row r="97" spans="1:27">
      <c r="A97">
        <f t="shared" si="34"/>
        <v>0.18181818181818182</v>
      </c>
      <c r="B97">
        <v>5.5</v>
      </c>
      <c r="C97">
        <f t="shared" si="48"/>
        <v>9.9999999999999645E-2</v>
      </c>
      <c r="D97">
        <f t="shared" si="35"/>
        <v>3.5602512537333142E-9</v>
      </c>
      <c r="E97">
        <f t="shared" si="36"/>
        <v>5.2838813576547028E-7</v>
      </c>
      <c r="F97">
        <f t="shared" si="37"/>
        <v>2.8849014712256534E-5</v>
      </c>
      <c r="G97">
        <f t="shared" si="38"/>
        <v>5.7944795020061293E-4</v>
      </c>
      <c r="H97">
        <f t="shared" si="39"/>
        <v>4.2815734104427019E-3</v>
      </c>
      <c r="I97">
        <f t="shared" si="40"/>
        <v>1.163852319881982E-2</v>
      </c>
      <c r="J97" s="2">
        <f t="shared" si="41"/>
        <v>6.6420221159670948E-12</v>
      </c>
      <c r="K97" s="2">
        <f t="shared" si="42"/>
        <v>1.6244945260980565E-9</v>
      </c>
      <c r="L97" s="2">
        <f t="shared" si="43"/>
        <v>3.9586328257835451E-7</v>
      </c>
      <c r="M97" s="2">
        <f t="shared" si="44"/>
        <v>9.4448510245361195E-5</v>
      </c>
      <c r="N97" s="2">
        <f t="shared" si="45"/>
        <v>1.6384565213541268E-2</v>
      </c>
      <c r="O97" s="2">
        <f t="shared" si="46"/>
        <v>0.24135677508299924</v>
      </c>
      <c r="P97" s="2">
        <f t="shared" si="47"/>
        <v>1.0769760042543276E-7</v>
      </c>
      <c r="Q97" s="2">
        <f t="shared" si="47"/>
        <v>1.5983741106905475E-5</v>
      </c>
      <c r="R97" s="2">
        <f t="shared" si="47"/>
        <v>8.7268269504576015E-4</v>
      </c>
      <c r="S97" s="2">
        <f t="shared" si="47"/>
        <v>8.7268269504576015E-4</v>
      </c>
      <c r="T97" s="2">
        <f t="shared" si="47"/>
        <v>4.5311651824475344E-2</v>
      </c>
      <c r="U97" s="2">
        <f t="shared" si="47"/>
        <v>0.25684561491204361</v>
      </c>
      <c r="V97" s="2">
        <f t="shared" si="33"/>
        <v>1.0769095840331679E-7</v>
      </c>
      <c r="W97" s="2">
        <f t="shared" si="33"/>
        <v>1.5982116612379377E-5</v>
      </c>
      <c r="X97" s="2">
        <f t="shared" si="33"/>
        <v>8.7228683176318177E-4</v>
      </c>
      <c r="Y97" s="2">
        <f t="shared" si="33"/>
        <v>7.7823418480039899E-4</v>
      </c>
      <c r="Z97" s="2">
        <f t="shared" si="33"/>
        <v>2.8927086610934075E-2</v>
      </c>
      <c r="AA97" s="2">
        <f t="shared" si="33"/>
        <v>1.5488839829044365E-2</v>
      </c>
    </row>
    <row r="98" spans="1:27">
      <c r="A98">
        <f t="shared" si="34"/>
        <v>0.17857142857142858</v>
      </c>
      <c r="B98">
        <v>5.6</v>
      </c>
      <c r="C98">
        <f t="shared" si="48"/>
        <v>9.9999999999999645E-2</v>
      </c>
      <c r="D98">
        <f t="shared" si="35"/>
        <v>1.9714988839814598E-9</v>
      </c>
      <c r="E98">
        <f t="shared" si="36"/>
        <v>3.2336900719026659E-7</v>
      </c>
      <c r="F98">
        <f t="shared" si="37"/>
        <v>1.9512178893934089E-5</v>
      </c>
      <c r="G98">
        <f t="shared" si="38"/>
        <v>4.3313039648232255E-4</v>
      </c>
      <c r="H98">
        <f t="shared" si="39"/>
        <v>3.5370164119724375E-3</v>
      </c>
      <c r="I98">
        <f t="shared" si="40"/>
        <v>1.0625784530988513E-2</v>
      </c>
      <c r="J98" s="2">
        <f t="shared" si="41"/>
        <v>3.6780379405183917E-12</v>
      </c>
      <c r="K98" s="2">
        <f t="shared" si="42"/>
        <v>9.941767169494417E-10</v>
      </c>
      <c r="L98" s="2">
        <f t="shared" si="43"/>
        <v>2.6774415917668137E-7</v>
      </c>
      <c r="M98" s="2">
        <f t="shared" si="44"/>
        <v>7.0599129180757135E-5</v>
      </c>
      <c r="N98" s="2">
        <f t="shared" si="45"/>
        <v>1.3535322300438156E-2</v>
      </c>
      <c r="O98" s="2">
        <f t="shared" si="46"/>
        <v>0.22035485459068085</v>
      </c>
      <c r="P98" s="2">
        <f t="shared" si="47"/>
        <v>6.1826205001658573E-8</v>
      </c>
      <c r="Q98" s="2">
        <f t="shared" si="47"/>
        <v>1.0140852065486758E-5</v>
      </c>
      <c r="R98" s="2">
        <f t="shared" si="47"/>
        <v>6.1190193011377298E-4</v>
      </c>
      <c r="S98" s="2">
        <f t="shared" si="47"/>
        <v>6.1190193011377298E-4</v>
      </c>
      <c r="T98" s="2">
        <f t="shared" si="47"/>
        <v>3.6597706346698768E-2</v>
      </c>
      <c r="U98" s="2">
        <f t="shared" si="47"/>
        <v>0.23267216962195009</v>
      </c>
      <c r="V98" s="2">
        <f t="shared" si="33"/>
        <v>6.182252696371806E-8</v>
      </c>
      <c r="W98" s="2">
        <f t="shared" si="33"/>
        <v>1.013985788876981E-5</v>
      </c>
      <c r="X98" s="2">
        <f t="shared" si="33"/>
        <v>6.1163418595459635E-4</v>
      </c>
      <c r="Y98" s="2">
        <f t="shared" si="33"/>
        <v>5.4130280093301589E-4</v>
      </c>
      <c r="Z98" s="2">
        <f t="shared" si="33"/>
        <v>2.3062384046260612E-2</v>
      </c>
      <c r="AA98" s="2">
        <f t="shared" si="33"/>
        <v>1.2317315031269233E-2</v>
      </c>
    </row>
    <row r="99" spans="1:27">
      <c r="A99">
        <f t="shared" si="34"/>
        <v>0.17543859649122806</v>
      </c>
      <c r="B99">
        <v>5.7</v>
      </c>
      <c r="C99">
        <f t="shared" si="48"/>
        <v>0.10000000000000053</v>
      </c>
      <c r="D99">
        <f t="shared" si="35"/>
        <v>1.0815497367868371E-9</v>
      </c>
      <c r="E99">
        <f t="shared" si="36"/>
        <v>1.9605494548682946E-7</v>
      </c>
      <c r="F99">
        <f t="shared" si="37"/>
        <v>1.3074184996945257E-5</v>
      </c>
      <c r="G99">
        <f t="shared" si="38"/>
        <v>3.2074283824015361E-4</v>
      </c>
      <c r="H99">
        <f t="shared" si="39"/>
        <v>2.8947084449642011E-3</v>
      </c>
      <c r="I99">
        <f t="shared" si="40"/>
        <v>9.6107704945140419E-3</v>
      </c>
      <c r="J99" s="2">
        <f t="shared" si="41"/>
        <v>2.0177444678163342E-12</v>
      </c>
      <c r="K99" s="2">
        <f t="shared" si="42"/>
        <v>6.02758018584982E-10</v>
      </c>
      <c r="L99" s="2">
        <f t="shared" si="43"/>
        <v>1.7940265348918722E-7</v>
      </c>
      <c r="M99" s="2">
        <f t="shared" si="44"/>
        <v>5.2280249215073214E-5</v>
      </c>
      <c r="N99" s="2">
        <f t="shared" si="45"/>
        <v>1.1077362162009647E-2</v>
      </c>
      <c r="O99" s="2">
        <f t="shared" si="46"/>
        <v>0.19930574807411713</v>
      </c>
      <c r="P99" s="2">
        <f t="shared" si="47"/>
        <v>3.513955094820434E-8</v>
      </c>
      <c r="Q99" s="2">
        <f t="shared" si="47"/>
        <v>6.3698251788670899E-6</v>
      </c>
      <c r="R99" s="2">
        <f t="shared" si="47"/>
        <v>4.2478027055075143E-4</v>
      </c>
      <c r="S99" s="2">
        <f t="shared" si="47"/>
        <v>4.2478027055075143E-4</v>
      </c>
      <c r="T99" s="2">
        <f t="shared" si="47"/>
        <v>2.9265429139684513E-2</v>
      </c>
      <c r="U99" s="2">
        <f t="shared" si="47"/>
        <v>0.20867661286134304</v>
      </c>
      <c r="V99" s="2">
        <f t="shared" si="33"/>
        <v>3.5137533203736524E-8</v>
      </c>
      <c r="W99" s="2">
        <f t="shared" si="33"/>
        <v>6.3692224208485046E-6</v>
      </c>
      <c r="X99" s="2">
        <f t="shared" si="33"/>
        <v>4.2460086789726227E-4</v>
      </c>
      <c r="Y99" s="2">
        <f t="shared" si="33"/>
        <v>3.7250002133567823E-4</v>
      </c>
      <c r="Z99" s="2">
        <f t="shared" si="33"/>
        <v>1.8188066977674867E-2</v>
      </c>
      <c r="AA99" s="2">
        <f t="shared" si="33"/>
        <v>9.3708647872259021E-3</v>
      </c>
    </row>
    <row r="100" spans="1:27">
      <c r="A100">
        <f t="shared" si="34"/>
        <v>0.17241379310344829</v>
      </c>
      <c r="B100">
        <v>5.8</v>
      </c>
      <c r="C100">
        <f t="shared" si="48"/>
        <v>9.9999999999999645E-2</v>
      </c>
      <c r="D100">
        <f t="shared" si="35"/>
        <v>5.8778824037588205E-10</v>
      </c>
      <c r="E100">
        <f t="shared" si="36"/>
        <v>1.1775562101760034E-7</v>
      </c>
      <c r="F100">
        <f t="shared" si="37"/>
        <v>8.6785649759649314E-6</v>
      </c>
      <c r="G100">
        <f t="shared" si="38"/>
        <v>2.3529879854280525E-4</v>
      </c>
      <c r="H100">
        <f t="shared" si="39"/>
        <v>2.3469131480646308E-3</v>
      </c>
      <c r="I100">
        <f t="shared" si="40"/>
        <v>8.6115205933853384E-3</v>
      </c>
      <c r="J100" s="2">
        <f t="shared" si="41"/>
        <v>1.0965806101432058E-12</v>
      </c>
      <c r="K100" s="2">
        <f t="shared" si="42"/>
        <v>3.6203190195261353E-10</v>
      </c>
      <c r="L100" s="2">
        <f t="shared" si="43"/>
        <v>1.1908639701290837E-7</v>
      </c>
      <c r="M100" s="2">
        <f t="shared" si="44"/>
        <v>3.8353092762166468E-5</v>
      </c>
      <c r="N100" s="2">
        <f t="shared" si="45"/>
        <v>8.9810795795759665E-3</v>
      </c>
      <c r="O100" s="2">
        <f t="shared" si="46"/>
        <v>0.1785835542426106</v>
      </c>
      <c r="P100" s="2">
        <f t="shared" si="47"/>
        <v>1.9773196406244672E-8</v>
      </c>
      <c r="Q100" s="2">
        <f t="shared" si="47"/>
        <v>3.9612990910320753E-6</v>
      </c>
      <c r="R100" s="2">
        <f t="shared" si="47"/>
        <v>2.9194692579146027E-4</v>
      </c>
      <c r="S100" s="2">
        <f t="shared" si="47"/>
        <v>2.9194692579146027E-4</v>
      </c>
      <c r="T100" s="2">
        <f t="shared" si="47"/>
        <v>2.3169303621076415E-2</v>
      </c>
      <c r="U100" s="2">
        <f t="shared" si="47"/>
        <v>0.18529349511233392</v>
      </c>
      <c r="V100" s="2">
        <f t="shared" si="33"/>
        <v>1.9772099825634528E-8</v>
      </c>
      <c r="W100" s="2">
        <f t="shared" si="33"/>
        <v>3.9609370591301224E-6</v>
      </c>
      <c r="X100" s="2">
        <f t="shared" si="33"/>
        <v>2.9182783939444738E-4</v>
      </c>
      <c r="Y100" s="2">
        <f t="shared" si="33"/>
        <v>2.535938330292938E-4</v>
      </c>
      <c r="Z100" s="2">
        <f t="shared" si="33"/>
        <v>1.4188224041500448E-2</v>
      </c>
      <c r="AA100" s="2">
        <f t="shared" si="33"/>
        <v>6.7099408697233187E-3</v>
      </c>
    </row>
    <row r="101" spans="1:27">
      <c r="A101">
        <f t="shared" si="34"/>
        <v>0.16949152542372881</v>
      </c>
      <c r="B101">
        <v>5.9</v>
      </c>
      <c r="C101">
        <f t="shared" si="48"/>
        <v>0.10000000000000053</v>
      </c>
      <c r="D101">
        <f t="shared" si="35"/>
        <v>3.1645399668722515E-10</v>
      </c>
      <c r="E101">
        <f t="shared" si="36"/>
        <v>7.0064945300010108E-8</v>
      </c>
      <c r="F101">
        <f t="shared" si="37"/>
        <v>5.7068506576493062E-6</v>
      </c>
      <c r="G101">
        <f t="shared" si="38"/>
        <v>1.7100064406135732E-4</v>
      </c>
      <c r="H101">
        <f t="shared" si="39"/>
        <v>1.8849702606916561E-3</v>
      </c>
      <c r="I101">
        <f t="shared" si="40"/>
        <v>7.6439313386600042E-3</v>
      </c>
      <c r="J101" s="2">
        <f t="shared" si="41"/>
        <v>5.9037812077972308E-13</v>
      </c>
      <c r="K101" s="2">
        <f t="shared" si="42"/>
        <v>2.1541006015651006E-10</v>
      </c>
      <c r="L101" s="2">
        <f t="shared" si="43"/>
        <v>7.8308831585908584E-8</v>
      </c>
      <c r="M101" s="2">
        <f t="shared" si="44"/>
        <v>2.787266065399119E-5</v>
      </c>
      <c r="N101" s="2">
        <f t="shared" si="45"/>
        <v>7.2133337913958522E-3</v>
      </c>
      <c r="O101" s="2">
        <f t="shared" si="46"/>
        <v>0.1585179309555298</v>
      </c>
      <c r="P101" s="2">
        <f t="shared" si="47"/>
        <v>1.1015763624682308E-8</v>
      </c>
      <c r="Q101" s="2">
        <f t="shared" si="47"/>
        <v>2.4389607458933522E-6</v>
      </c>
      <c r="R101" s="2">
        <f t="shared" si="47"/>
        <v>1.9865547139277237E-4</v>
      </c>
      <c r="S101" s="2">
        <f t="shared" si="47"/>
        <v>1.9865547139277237E-4</v>
      </c>
      <c r="T101" s="2">
        <f t="shared" si="47"/>
        <v>1.8160513315261077E-2</v>
      </c>
      <c r="U101" s="2">
        <f t="shared" si="47"/>
        <v>0.16289345052857043</v>
      </c>
      <c r="V101" s="2">
        <f t="shared" si="33"/>
        <v>1.1015173246561529E-8</v>
      </c>
      <c r="W101" s="2">
        <f t="shared" si="33"/>
        <v>2.4387453358331957E-6</v>
      </c>
      <c r="X101" s="2">
        <f t="shared" si="33"/>
        <v>1.9857716256118646E-4</v>
      </c>
      <c r="Y101" s="2">
        <f t="shared" si="33"/>
        <v>1.7078281073878117E-4</v>
      </c>
      <c r="Z101" s="2">
        <f t="shared" si="33"/>
        <v>1.0947179523865225E-2</v>
      </c>
      <c r="AA101" s="2">
        <f t="shared" si="33"/>
        <v>4.3755195730406371E-3</v>
      </c>
    </row>
    <row r="102" spans="1:27">
      <c r="A102">
        <f t="shared" si="34"/>
        <v>0.16666666666666666</v>
      </c>
      <c r="B102">
        <v>6</v>
      </c>
      <c r="C102">
        <f t="shared" si="48"/>
        <v>9.9999999999999645E-2</v>
      </c>
      <c r="D102">
        <f t="shared" si="35"/>
        <v>1.687745236062024E-10</v>
      </c>
      <c r="E102">
        <f t="shared" si="36"/>
        <v>4.1297764298174935E-8</v>
      </c>
      <c r="F102">
        <f t="shared" si="37"/>
        <v>3.7175062712468156E-6</v>
      </c>
      <c r="G102">
        <f t="shared" si="38"/>
        <v>1.2310690033161132E-4</v>
      </c>
      <c r="H102">
        <f t="shared" si="39"/>
        <v>1.4997490698107794E-3</v>
      </c>
      <c r="I102">
        <f t="shared" si="40"/>
        <v>6.7214090144206489E-3</v>
      </c>
      <c r="J102" s="2">
        <f t="shared" si="41"/>
        <v>3.1486657500048936E-13</v>
      </c>
      <c r="K102" s="2">
        <f t="shared" si="42"/>
        <v>1.2696725664606996E-10</v>
      </c>
      <c r="L102" s="2">
        <f t="shared" si="43"/>
        <v>5.1011247705321531E-8</v>
      </c>
      <c r="M102" s="2">
        <f t="shared" si="44"/>
        <v>2.006610487312852E-5</v>
      </c>
      <c r="N102" s="2">
        <f t="shared" si="45"/>
        <v>5.7391837258541425E-3</v>
      </c>
      <c r="O102" s="2">
        <f t="shared" si="46"/>
        <v>0.13938689436980026</v>
      </c>
      <c r="P102" s="2">
        <f t="shared" ref="P102:U133" si="49">_xlfn.NORM.DIST($B102,P$3,1,FALSE)</f>
        <v>6.0758828498232861E-9</v>
      </c>
      <c r="Q102" s="2">
        <f t="shared" si="49"/>
        <v>1.4867195147342977E-6</v>
      </c>
      <c r="R102" s="2">
        <f t="shared" si="49"/>
        <v>1.3383022576488537E-4</v>
      </c>
      <c r="S102" s="2">
        <f t="shared" si="49"/>
        <v>1.3383022576488537E-4</v>
      </c>
      <c r="T102" s="2">
        <f t="shared" si="49"/>
        <v>1.409289817929503E-2</v>
      </c>
      <c r="U102" s="2">
        <f t="shared" si="49"/>
        <v>0.14177645982333198</v>
      </c>
      <c r="V102" s="2">
        <f t="shared" si="33"/>
        <v>6.0755679832482854E-9</v>
      </c>
      <c r="W102" s="2">
        <f t="shared" si="33"/>
        <v>1.4865925474776517E-6</v>
      </c>
      <c r="X102" s="2">
        <f t="shared" si="33"/>
        <v>1.3377921451718006E-4</v>
      </c>
      <c r="Y102" s="2">
        <f t="shared" si="33"/>
        <v>1.1376412089175684E-4</v>
      </c>
      <c r="Z102" s="2">
        <f t="shared" si="33"/>
        <v>8.3537144534408872E-3</v>
      </c>
      <c r="AA102" s="2">
        <f t="shared" si="33"/>
        <v>2.3895654535317223E-3</v>
      </c>
    </row>
    <row r="103" spans="1:27">
      <c r="A103">
        <f t="shared" si="34"/>
        <v>0.16393442622950821</v>
      </c>
      <c r="B103">
        <v>6.1</v>
      </c>
      <c r="C103">
        <f t="shared" si="48"/>
        <v>9.9999999999999645E-2</v>
      </c>
      <c r="D103">
        <f t="shared" si="35"/>
        <v>8.9166467174074315E-11</v>
      </c>
      <c r="E103">
        <f t="shared" si="36"/>
        <v>2.4112967380766835E-8</v>
      </c>
      <c r="F103">
        <f t="shared" si="37"/>
        <v>2.398862057971861E-6</v>
      </c>
      <c r="G103">
        <f t="shared" si="38"/>
        <v>8.7794115995698066E-5</v>
      </c>
      <c r="H103">
        <f t="shared" si="39"/>
        <v>1.1820369787806299E-3</v>
      </c>
      <c r="I103">
        <f t="shared" si="40"/>
        <v>5.8546674827344982E-3</v>
      </c>
      <c r="J103" s="2">
        <f t="shared" si="41"/>
        <v>1.663493963668494E-13</v>
      </c>
      <c r="K103" s="2">
        <f t="shared" si="42"/>
        <v>7.4133730238453489E-11</v>
      </c>
      <c r="L103" s="2">
        <f t="shared" si="43"/>
        <v>3.2916944242049285E-8</v>
      </c>
      <c r="M103" s="2">
        <f t="shared" si="44"/>
        <v>1.4310212783100371E-5</v>
      </c>
      <c r="N103" s="2">
        <f t="shared" si="45"/>
        <v>4.5233749622071813E-3</v>
      </c>
      <c r="O103" s="2">
        <f t="shared" si="46"/>
        <v>0.12141262586986881</v>
      </c>
      <c r="P103" s="2">
        <f t="shared" si="49"/>
        <v>3.3178842435473049E-9</v>
      </c>
      <c r="Q103" s="2">
        <f t="shared" si="49"/>
        <v>8.9724351623833374E-7</v>
      </c>
      <c r="R103" s="2">
        <f t="shared" si="49"/>
        <v>8.9261657177132928E-5</v>
      </c>
      <c r="S103" s="2">
        <f t="shared" si="49"/>
        <v>8.9261657177132928E-5</v>
      </c>
      <c r="T103" s="2">
        <f t="shared" si="49"/>
        <v>1.0827534186807994E-2</v>
      </c>
      <c r="U103" s="2">
        <f t="shared" si="49"/>
        <v>0.12216918811869906</v>
      </c>
      <c r="V103" s="2">
        <f t="shared" si="33"/>
        <v>3.3177178941509382E-9</v>
      </c>
      <c r="W103" s="2">
        <f t="shared" si="33"/>
        <v>8.9716938250809532E-7</v>
      </c>
      <c r="X103" s="2">
        <f t="shared" si="33"/>
        <v>8.9228740232890873E-5</v>
      </c>
      <c r="Y103" s="2">
        <f t="shared" si="33"/>
        <v>7.4951444394032553E-5</v>
      </c>
      <c r="Z103" s="2">
        <f t="shared" si="33"/>
        <v>6.3041592246008129E-3</v>
      </c>
      <c r="AA103" s="2">
        <f t="shared" si="33"/>
        <v>7.5656224883025036E-4</v>
      </c>
    </row>
    <row r="104" spans="1:27">
      <c r="A104">
        <f t="shared" si="34"/>
        <v>0.16129032258064516</v>
      </c>
      <c r="B104">
        <v>6.2</v>
      </c>
      <c r="C104">
        <f t="shared" si="48"/>
        <v>0.10000000000000053</v>
      </c>
      <c r="D104">
        <f t="shared" si="35"/>
        <v>4.6664513734757523E-11</v>
      </c>
      <c r="E104">
        <f t="shared" si="36"/>
        <v>1.3946501937298683E-8</v>
      </c>
      <c r="F104">
        <f t="shared" si="37"/>
        <v>1.5333784536040542E-6</v>
      </c>
      <c r="G104">
        <f t="shared" si="38"/>
        <v>6.2021025012092611E-5</v>
      </c>
      <c r="H104">
        <f t="shared" si="39"/>
        <v>9.2285621348156663E-4</v>
      </c>
      <c r="I104">
        <f t="shared" si="40"/>
        <v>5.0516663627266627E-3</v>
      </c>
      <c r="J104" s="2">
        <f t="shared" si="41"/>
        <v>8.7057544585398731E-14</v>
      </c>
      <c r="K104" s="2">
        <f t="shared" si="42"/>
        <v>4.2877601751099347E-11</v>
      </c>
      <c r="L104" s="2">
        <f t="shared" si="43"/>
        <v>2.1040865143333092E-8</v>
      </c>
      <c r="M104" s="2">
        <f t="shared" si="44"/>
        <v>1.0109265921562727E-5</v>
      </c>
      <c r="N104" s="2">
        <f t="shared" si="45"/>
        <v>3.531551689767026E-3</v>
      </c>
      <c r="O104" s="2">
        <f t="shared" si="46"/>
        <v>0.10476019004082991</v>
      </c>
      <c r="P104" s="2">
        <f t="shared" si="49"/>
        <v>1.7937839079640794E-9</v>
      </c>
      <c r="Q104" s="2">
        <f t="shared" si="49"/>
        <v>5.3610353446976145E-7</v>
      </c>
      <c r="R104" s="2">
        <f t="shared" si="49"/>
        <v>5.8943067756539855E-5</v>
      </c>
      <c r="S104" s="2">
        <f t="shared" si="49"/>
        <v>5.8943067756539855E-5</v>
      </c>
      <c r="T104" s="2">
        <f t="shared" si="49"/>
        <v>8.2359910934207987E-3</v>
      </c>
      <c r="U104" s="2">
        <f t="shared" si="49"/>
        <v>0.10422605574240347</v>
      </c>
      <c r="V104" s="2">
        <f t="shared" si="33"/>
        <v>1.793696850419494E-9</v>
      </c>
      <c r="W104" s="2">
        <f t="shared" si="33"/>
        <v>5.360606568680104E-7</v>
      </c>
      <c r="X104" s="2">
        <f t="shared" si="33"/>
        <v>5.8922026891396522E-5</v>
      </c>
      <c r="Y104" s="2">
        <f t="shared" si="33"/>
        <v>4.883380183497713E-5</v>
      </c>
      <c r="Z104" s="2">
        <f t="shared" si="33"/>
        <v>4.7044394036537731E-3</v>
      </c>
      <c r="AA104" s="2">
        <f t="shared" si="33"/>
        <v>5.3413429842644189E-4</v>
      </c>
    </row>
    <row r="105" spans="1:27">
      <c r="A105">
        <f t="shared" si="34"/>
        <v>0.15873015873015872</v>
      </c>
      <c r="B105">
        <v>6.3</v>
      </c>
      <c r="C105">
        <f t="shared" si="48"/>
        <v>9.9999999999999645E-2</v>
      </c>
      <c r="D105">
        <f t="shared" si="35"/>
        <v>2.4191064173122543E-11</v>
      </c>
      <c r="E105">
        <f t="shared" si="36"/>
        <v>7.9902978501284352E-9</v>
      </c>
      <c r="F105">
        <f t="shared" si="37"/>
        <v>9.7090442786815642E-7</v>
      </c>
      <c r="G105">
        <f t="shared" si="38"/>
        <v>4.3400577955497139E-5</v>
      </c>
      <c r="H105">
        <f t="shared" si="39"/>
        <v>7.1370717413961164E-4</v>
      </c>
      <c r="I105">
        <f t="shared" si="40"/>
        <v>4.3176767963670299E-3</v>
      </c>
      <c r="J105" s="2">
        <f t="shared" si="41"/>
        <v>4.5130967393992517E-14</v>
      </c>
      <c r="K105" s="2">
        <f t="shared" si="42"/>
        <v>2.4565644534433841E-11</v>
      </c>
      <c r="L105" s="2">
        <f t="shared" si="43"/>
        <v>1.3322653051386815E-8</v>
      </c>
      <c r="M105" s="2">
        <f t="shared" si="44"/>
        <v>7.0741814347003846E-6</v>
      </c>
      <c r="N105" s="2">
        <f t="shared" si="45"/>
        <v>2.7311879575722653E-3</v>
      </c>
      <c r="O105" s="2">
        <f t="shared" si="46"/>
        <v>8.9538898502819847E-2</v>
      </c>
      <c r="P105" s="2">
        <f t="shared" si="49"/>
        <v>9.6014333703123363E-10</v>
      </c>
      <c r="Q105" s="2">
        <f t="shared" si="49"/>
        <v>3.1713492167159759E-7</v>
      </c>
      <c r="R105" s="2">
        <f t="shared" si="49"/>
        <v>3.8535196742087129E-5</v>
      </c>
      <c r="S105" s="2">
        <f t="shared" si="49"/>
        <v>3.8535196742087129E-5</v>
      </c>
      <c r="T105" s="2">
        <f t="shared" si="49"/>
        <v>6.2023922473717864E-3</v>
      </c>
      <c r="U105" s="2">
        <f t="shared" si="49"/>
        <v>8.8033500932765241E-2</v>
      </c>
      <c r="V105" s="2">
        <f t="shared" si="33"/>
        <v>9.6009820606383966E-10</v>
      </c>
      <c r="W105" s="2">
        <f t="shared" si="33"/>
        <v>3.1711035602706316E-7</v>
      </c>
      <c r="X105" s="2">
        <f t="shared" si="33"/>
        <v>3.8521874089035743E-5</v>
      </c>
      <c r="Y105" s="2">
        <f t="shared" si="33"/>
        <v>3.1461015307386742E-5</v>
      </c>
      <c r="Z105" s="2">
        <f t="shared" si="33"/>
        <v>3.4712042897995211E-3</v>
      </c>
      <c r="AA105" s="2">
        <f t="shared" si="33"/>
        <v>1.5053975700546063E-3</v>
      </c>
    </row>
    <row r="106" spans="1:27">
      <c r="A106">
        <f t="shared" si="34"/>
        <v>0.15625</v>
      </c>
      <c r="B106">
        <v>6.4</v>
      </c>
      <c r="C106">
        <f t="shared" si="48"/>
        <v>0.10000000000000053</v>
      </c>
      <c r="D106">
        <f t="shared" si="35"/>
        <v>1.2422217484484956E-11</v>
      </c>
      <c r="E106">
        <f t="shared" si="36"/>
        <v>4.5345748158088119E-9</v>
      </c>
      <c r="F106">
        <f t="shared" si="37"/>
        <v>6.0894705297982252E-7</v>
      </c>
      <c r="G106">
        <f t="shared" si="38"/>
        <v>3.0083475792798274E-5</v>
      </c>
      <c r="H106">
        <f t="shared" si="39"/>
        <v>5.467414622764374E-4</v>
      </c>
      <c r="I106">
        <f t="shared" si="40"/>
        <v>3.655455703997675E-3</v>
      </c>
      <c r="J106" s="2">
        <f t="shared" si="41"/>
        <v>2.3174949569860508E-14</v>
      </c>
      <c r="K106" s="2">
        <f t="shared" si="42"/>
        <v>1.3941251644100418E-11</v>
      </c>
      <c r="L106" s="2">
        <f t="shared" si="43"/>
        <v>8.3559103045066289E-9</v>
      </c>
      <c r="M106" s="2">
        <f t="shared" si="44"/>
        <v>4.9035283853337857E-6</v>
      </c>
      <c r="N106" s="2">
        <f t="shared" si="45"/>
        <v>2.0922498074578055E-3</v>
      </c>
      <c r="O106" s="2">
        <f t="shared" si="46"/>
        <v>7.5805923578439752E-2</v>
      </c>
      <c r="P106" s="2">
        <f t="shared" si="49"/>
        <v>5.0881402816450389E-10</v>
      </c>
      <c r="Q106" s="2">
        <f t="shared" si="49"/>
        <v>1.8573618445552897E-7</v>
      </c>
      <c r="R106" s="2">
        <f t="shared" si="49"/>
        <v>2.4942471290053535E-5</v>
      </c>
      <c r="S106" s="2">
        <f t="shared" si="49"/>
        <v>2.4942471290053535E-5</v>
      </c>
      <c r="T106" s="2">
        <f t="shared" si="49"/>
        <v>4.6244452610742929E-3</v>
      </c>
      <c r="U106" s="2">
        <f t="shared" si="49"/>
        <v>7.3616759891741948E-2</v>
      </c>
      <c r="V106" s="2">
        <f t="shared" si="33"/>
        <v>5.0879085321493404E-10</v>
      </c>
      <c r="W106" s="2">
        <f t="shared" si="33"/>
        <v>1.8572224320388486E-7</v>
      </c>
      <c r="X106" s="2">
        <f t="shared" si="33"/>
        <v>2.4934115379749028E-5</v>
      </c>
      <c r="Y106" s="2">
        <f t="shared" si="33"/>
        <v>2.003894290471975E-5</v>
      </c>
      <c r="Z106" s="2">
        <f t="shared" si="33"/>
        <v>2.5321954536164874E-3</v>
      </c>
      <c r="AA106" s="2">
        <f t="shared" si="33"/>
        <v>2.1891636866978037E-3</v>
      </c>
    </row>
    <row r="107" spans="1:27">
      <c r="A107">
        <f t="shared" si="34"/>
        <v>0.15384615384615385</v>
      </c>
      <c r="B107">
        <v>6.5</v>
      </c>
      <c r="C107">
        <f t="shared" si="48"/>
        <v>9.9999999999999645E-2</v>
      </c>
      <c r="D107">
        <f t="shared" si="35"/>
        <v>6.3184771947049749E-12</v>
      </c>
      <c r="E107">
        <f t="shared" si="36"/>
        <v>2.5490556313711897E-9</v>
      </c>
      <c r="F107">
        <f t="shared" si="37"/>
        <v>3.7831339898001124E-7</v>
      </c>
      <c r="G107">
        <f t="shared" si="38"/>
        <v>2.0655211717059413E-5</v>
      </c>
      <c r="H107">
        <f t="shared" si="39"/>
        <v>4.1487101759925542E-4</v>
      </c>
      <c r="I107">
        <f t="shared" si="40"/>
        <v>3.0655052228613431E-3</v>
      </c>
      <c r="J107" s="2">
        <f t="shared" si="41"/>
        <v>1.178778189389209E-14</v>
      </c>
      <c r="K107" s="2">
        <f t="shared" si="42"/>
        <v>7.8369036690859938E-12</v>
      </c>
      <c r="L107" s="2">
        <f t="shared" si="43"/>
        <v>5.1911784668325644E-9</v>
      </c>
      <c r="M107" s="2">
        <f t="shared" si="44"/>
        <v>3.3667458393862257E-6</v>
      </c>
      <c r="N107" s="2">
        <f t="shared" si="45"/>
        <v>1.5876129150289141E-3</v>
      </c>
      <c r="O107" s="2">
        <f t="shared" si="46"/>
        <v>6.3571678463890557E-2</v>
      </c>
      <c r="P107" s="2">
        <f t="shared" si="49"/>
        <v>2.6695566147628519E-10</v>
      </c>
      <c r="Q107" s="2">
        <f t="shared" si="49"/>
        <v>1.0769760042543276E-7</v>
      </c>
      <c r="R107" s="2">
        <f t="shared" si="49"/>
        <v>1.5983741106905475E-5</v>
      </c>
      <c r="S107" s="2">
        <f t="shared" si="49"/>
        <v>1.5983741106905475E-5</v>
      </c>
      <c r="T107" s="2">
        <f t="shared" si="49"/>
        <v>3.4136352407024969E-3</v>
      </c>
      <c r="U107" s="2">
        <f t="shared" si="49"/>
        <v>6.0948423919539536E-2</v>
      </c>
      <c r="V107" s="2">
        <f t="shared" si="33"/>
        <v>2.6694387369439131E-10</v>
      </c>
      <c r="W107" s="2">
        <f t="shared" si="33"/>
        <v>1.0768976352176367E-7</v>
      </c>
      <c r="X107" s="2">
        <f t="shared" si="33"/>
        <v>1.5978549928438641E-5</v>
      </c>
      <c r="Y107" s="2">
        <f t="shared" si="33"/>
        <v>1.2616995267519249E-5</v>
      </c>
      <c r="Z107" s="2">
        <f t="shared" si="33"/>
        <v>1.8260223256735828E-3</v>
      </c>
      <c r="AA107" s="2">
        <f t="shared" si="33"/>
        <v>2.6232545443510211E-3</v>
      </c>
    </row>
    <row r="108" spans="1:27">
      <c r="A108">
        <f t="shared" si="34"/>
        <v>0.15151515151515152</v>
      </c>
      <c r="B108">
        <v>6.6</v>
      </c>
      <c r="C108">
        <f t="shared" si="48"/>
        <v>9.9999999999999645E-2</v>
      </c>
      <c r="D108">
        <f t="shared" si="35"/>
        <v>3.1833792336210222E-12</v>
      </c>
      <c r="E108">
        <f t="shared" si="36"/>
        <v>1.4193343664292604E-9</v>
      </c>
      <c r="F108">
        <f t="shared" si="37"/>
        <v>2.3280192987802477E-7</v>
      </c>
      <c r="G108">
        <f t="shared" si="38"/>
        <v>1.4047335402060906E-5</v>
      </c>
      <c r="H108">
        <f t="shared" si="39"/>
        <v>3.1182206688901826E-4</v>
      </c>
      <c r="I108">
        <f t="shared" si="40"/>
        <v>2.5463919807037568E-3</v>
      </c>
      <c r="J108" s="2">
        <f t="shared" si="41"/>
        <v>5.9389278357951079E-15</v>
      </c>
      <c r="K108" s="2">
        <f t="shared" si="42"/>
        <v>4.3636500384834377E-12</v>
      </c>
      <c r="L108" s="2">
        <f t="shared" si="43"/>
        <v>3.1944847015152127E-9</v>
      </c>
      <c r="M108" s="2">
        <f t="shared" si="44"/>
        <v>2.2896791699448335E-6</v>
      </c>
      <c r="N108" s="2">
        <f t="shared" si="45"/>
        <v>1.1932690392516439E-3</v>
      </c>
      <c r="O108" s="2">
        <f t="shared" si="46"/>
        <v>5.2806438244861739E-2</v>
      </c>
      <c r="P108" s="2">
        <f t="shared" si="49"/>
        <v>1.3866799941653172E-10</v>
      </c>
      <c r="Q108" s="2">
        <f t="shared" si="49"/>
        <v>6.1826205001658573E-8</v>
      </c>
      <c r="R108" s="2">
        <f t="shared" si="49"/>
        <v>1.0140852065486758E-5</v>
      </c>
      <c r="S108" s="2">
        <f t="shared" si="49"/>
        <v>1.0140852065486758E-5</v>
      </c>
      <c r="T108" s="2">
        <f t="shared" si="49"/>
        <v>2.4947764667221494E-3</v>
      </c>
      <c r="U108" s="2">
        <f t="shared" si="49"/>
        <v>4.9958031266884355E-2</v>
      </c>
      <c r="V108" s="2">
        <f t="shared" si="33"/>
        <v>1.3866206048869592E-10</v>
      </c>
      <c r="W108" s="2">
        <f t="shared" si="33"/>
        <v>6.1821841351620094E-8</v>
      </c>
      <c r="X108" s="2">
        <f t="shared" si="33"/>
        <v>1.0137657580785244E-5</v>
      </c>
      <c r="Y108" s="2">
        <f t="shared" si="33"/>
        <v>7.8511728955419248E-6</v>
      </c>
      <c r="Z108" s="2">
        <f t="shared" si="33"/>
        <v>1.3015074274705055E-3</v>
      </c>
      <c r="AA108" s="2">
        <f t="shared" si="33"/>
        <v>2.8484069779773843E-3</v>
      </c>
    </row>
    <row r="109" spans="1:27">
      <c r="A109">
        <f t="shared" si="34"/>
        <v>0.14925373134328357</v>
      </c>
      <c r="B109">
        <v>6.7</v>
      </c>
      <c r="C109">
        <f t="shared" si="48"/>
        <v>0.10000000000000053</v>
      </c>
      <c r="D109">
        <f t="shared" si="35"/>
        <v>1.5886228834921088E-12</v>
      </c>
      <c r="E109">
        <f t="shared" si="36"/>
        <v>7.8279240249953972E-10</v>
      </c>
      <c r="F109">
        <f t="shared" si="37"/>
        <v>1.4189853372392716E-7</v>
      </c>
      <c r="G109">
        <f t="shared" si="38"/>
        <v>9.4626925941356973E-6</v>
      </c>
      <c r="H109">
        <f t="shared" si="39"/>
        <v>2.3214379181159706E-4</v>
      </c>
      <c r="I109">
        <f t="shared" si="40"/>
        <v>2.0951008549094877E-3</v>
      </c>
      <c r="J109" s="2">
        <f t="shared" si="41"/>
        <v>2.9637426052505204E-15</v>
      </c>
      <c r="K109" s="2">
        <f t="shared" si="42"/>
        <v>2.4066436902286508E-12</v>
      </c>
      <c r="L109" s="2">
        <f t="shared" si="43"/>
        <v>1.9471174289063065E-9</v>
      </c>
      <c r="M109" s="2">
        <f t="shared" si="44"/>
        <v>1.5423943049871946E-6</v>
      </c>
      <c r="N109" s="2">
        <f t="shared" si="45"/>
        <v>8.883591921089078E-4</v>
      </c>
      <c r="O109" s="2">
        <f t="shared" si="46"/>
        <v>4.3447676064766079E-2</v>
      </c>
      <c r="P109" s="2">
        <f t="shared" si="49"/>
        <v>7.1313281239960764E-11</v>
      </c>
      <c r="Q109" s="2">
        <f t="shared" si="49"/>
        <v>3.513955094820434E-8</v>
      </c>
      <c r="R109" s="2">
        <f t="shared" si="49"/>
        <v>6.3698251788670899E-6</v>
      </c>
      <c r="S109" s="2">
        <f t="shared" si="49"/>
        <v>6.3698251788670899E-6</v>
      </c>
      <c r="T109" s="2">
        <f t="shared" si="49"/>
        <v>1.8051081175867653E-3</v>
      </c>
      <c r="U109" s="2">
        <f t="shared" si="49"/>
        <v>4.0542003477549368E-2</v>
      </c>
      <c r="V109" s="2">
        <f t="shared" si="33"/>
        <v>7.1310317497355519E-11</v>
      </c>
      <c r="W109" s="2">
        <f t="shared" si="33"/>
        <v>3.5137144304514113E-8</v>
      </c>
      <c r="X109" s="2">
        <f t="shared" si="33"/>
        <v>6.3678780614381833E-6</v>
      </c>
      <c r="Y109" s="2">
        <f t="shared" si="33"/>
        <v>4.8274308738798955E-6</v>
      </c>
      <c r="Z109" s="2">
        <f t="shared" si="33"/>
        <v>9.1674892547785754E-4</v>
      </c>
      <c r="AA109" s="2">
        <f t="shared" si="33"/>
        <v>2.9056725872167108E-3</v>
      </c>
    </row>
    <row r="110" spans="1:27">
      <c r="A110">
        <f t="shared" si="34"/>
        <v>0.14705882352941177</v>
      </c>
      <c r="B110">
        <v>6.8</v>
      </c>
      <c r="C110">
        <f t="shared" si="48"/>
        <v>9.9999999999999645E-2</v>
      </c>
      <c r="D110">
        <f t="shared" si="35"/>
        <v>7.8524253931483582E-13</v>
      </c>
      <c r="E110">
        <f t="shared" si="36"/>
        <v>4.2762102954681391E-10</v>
      </c>
      <c r="F110">
        <f t="shared" si="37"/>
        <v>8.5668232937544894E-8</v>
      </c>
      <c r="G110">
        <f t="shared" si="38"/>
        <v>6.3137310941059754E-6</v>
      </c>
      <c r="H110">
        <f t="shared" si="39"/>
        <v>1.7118191139662564E-4</v>
      </c>
      <c r="I110">
        <f t="shared" si="40"/>
        <v>1.7073996172338709E-3</v>
      </c>
      <c r="J110" s="2">
        <f t="shared" si="41"/>
        <v>1.4649523139857541E-15</v>
      </c>
      <c r="K110" s="2">
        <f t="shared" si="42"/>
        <v>1.3146926941061163E-12</v>
      </c>
      <c r="L110" s="2">
        <f t="shared" si="43"/>
        <v>1.1755308887182098E-9</v>
      </c>
      <c r="M110" s="2">
        <f t="shared" si="44"/>
        <v>1.0291217627427426E-6</v>
      </c>
      <c r="N110" s="2">
        <f t="shared" si="45"/>
        <v>6.5507254501719601E-4</v>
      </c>
      <c r="O110" s="2">
        <f t="shared" si="46"/>
        <v>3.5407625035734927E-2</v>
      </c>
      <c r="P110" s="2">
        <f t="shared" si="49"/>
        <v>3.6309615017918004E-11</v>
      </c>
      <c r="Q110" s="2">
        <f t="shared" si="49"/>
        <v>1.9773196406244672E-8</v>
      </c>
      <c r="R110" s="2">
        <f t="shared" si="49"/>
        <v>3.9612990910320753E-6</v>
      </c>
      <c r="S110" s="2">
        <f t="shared" si="49"/>
        <v>3.9612990910320753E-6</v>
      </c>
      <c r="T110" s="2">
        <f t="shared" si="49"/>
        <v>1.293099235582418E-3</v>
      </c>
      <c r="U110" s="2">
        <f t="shared" si="49"/>
        <v>3.2573329526618573E-2</v>
      </c>
      <c r="V110" s="2">
        <f t="shared" si="33"/>
        <v>3.6308150065604018E-11</v>
      </c>
      <c r="W110" s="2">
        <f t="shared" si="33"/>
        <v>1.9771881713550565E-8</v>
      </c>
      <c r="X110" s="2">
        <f t="shared" si="33"/>
        <v>3.9601235601433573E-6</v>
      </c>
      <c r="Y110" s="2">
        <f t="shared" ref="Y110:Y152" si="50">ABS(S110-M110)</f>
        <v>2.9321773282893325E-6</v>
      </c>
      <c r="Z110" s="2">
        <f t="shared" ref="Z110:Z152" si="51">ABS(T110-N110)</f>
        <v>6.3802669056522196E-4</v>
      </c>
      <c r="AA110" s="2">
        <f t="shared" ref="AA110:AA152" si="52">ABS(U110-O110)</f>
        <v>2.8342955091163538E-3</v>
      </c>
    </row>
    <row r="111" spans="1:27">
      <c r="A111">
        <f t="shared" si="34"/>
        <v>0.14492753623188406</v>
      </c>
      <c r="B111">
        <v>6.9</v>
      </c>
      <c r="C111">
        <f t="shared" si="48"/>
        <v>0.10000000000000053</v>
      </c>
      <c r="D111">
        <f t="shared" si="35"/>
        <v>3.8444280970711431E-13</v>
      </c>
      <c r="E111">
        <f t="shared" si="36"/>
        <v>2.3137499736782833E-10</v>
      </c>
      <c r="F111">
        <f t="shared" si="37"/>
        <v>5.1227908966464015E-8</v>
      </c>
      <c r="G111">
        <f t="shared" si="38"/>
        <v>4.1725576852084084E-6</v>
      </c>
      <c r="H111">
        <f t="shared" si="39"/>
        <v>1.250269359331201E-4</v>
      </c>
      <c r="I111">
        <f t="shared" si="40"/>
        <v>1.3781939671219606E-3</v>
      </c>
      <c r="J111" s="2">
        <f t="shared" si="41"/>
        <v>7.1721838219186949E-16</v>
      </c>
      <c r="K111" s="2">
        <f t="shared" si="42"/>
        <v>7.1134719207022729E-13</v>
      </c>
      <c r="L111" s="2">
        <f t="shared" si="43"/>
        <v>7.0294422202481348E-10</v>
      </c>
      <c r="M111" s="2">
        <f t="shared" si="44"/>
        <v>6.8011606071663019E-7</v>
      </c>
      <c r="N111" s="2">
        <f t="shared" si="45"/>
        <v>4.7844840876701039E-4</v>
      </c>
      <c r="O111" s="2">
        <f t="shared" si="46"/>
        <v>2.8580640830542126E-2</v>
      </c>
      <c r="P111" s="2">
        <f t="shared" si="49"/>
        <v>1.8303322170155714E-11</v>
      </c>
      <c r="Q111" s="2">
        <f t="shared" si="49"/>
        <v>1.1015763624682308E-8</v>
      </c>
      <c r="R111" s="2">
        <f t="shared" si="49"/>
        <v>2.4389607458933522E-6</v>
      </c>
      <c r="S111" s="2">
        <f t="shared" si="49"/>
        <v>2.4389607458933522E-6</v>
      </c>
      <c r="T111" s="2">
        <f t="shared" si="49"/>
        <v>9.171018001066176E-4</v>
      </c>
      <c r="U111" s="2">
        <f t="shared" si="49"/>
        <v>2.5910521510387526E-2</v>
      </c>
      <c r="V111" s="2">
        <f t="shared" ref="V111:V152" si="53">ABS(P111-J111)</f>
        <v>1.8302604951773521E-11</v>
      </c>
      <c r="W111" s="2">
        <f t="shared" ref="W111:W152" si="54">ABS(Q111-K111)</f>
        <v>1.1015052277490238E-8</v>
      </c>
      <c r="X111" s="2">
        <f t="shared" ref="X111:X152" si="55">ABS(R111-L111)</f>
        <v>2.4382578016713275E-6</v>
      </c>
      <c r="Y111" s="2">
        <f t="shared" si="50"/>
        <v>1.758844685176722E-6</v>
      </c>
      <c r="Z111" s="2">
        <f t="shared" si="51"/>
        <v>4.3865339133960721E-4</v>
      </c>
      <c r="AA111" s="2">
        <f t="shared" si="52"/>
        <v>2.6701193201545993E-3</v>
      </c>
    </row>
    <row r="112" spans="1:27">
      <c r="A112">
        <f t="shared" si="34"/>
        <v>0.14285714285714285</v>
      </c>
      <c r="B112">
        <v>7</v>
      </c>
      <c r="C112">
        <f t="shared" si="48"/>
        <v>9.9999999999999645E-2</v>
      </c>
      <c r="D112">
        <f t="shared" si="35"/>
        <v>1.8642286547682844E-13</v>
      </c>
      <c r="E112">
        <f t="shared" si="36"/>
        <v>1.2399760918006706E-10</v>
      </c>
      <c r="F112">
        <f t="shared" si="37"/>
        <v>3.0341214586414239E-8</v>
      </c>
      <c r="G112">
        <f t="shared" si="38"/>
        <v>2.7312290972425587E-6</v>
      </c>
      <c r="H112">
        <f t="shared" si="39"/>
        <v>9.0445885957918525E-5</v>
      </c>
      <c r="I112">
        <f t="shared" si="40"/>
        <v>1.1018564594528176E-3</v>
      </c>
      <c r="J112" s="2">
        <f t="shared" si="41"/>
        <v>3.4779140773299033E-16</v>
      </c>
      <c r="K112" s="2">
        <f t="shared" si="42"/>
        <v>3.8122248348829892E-13</v>
      </c>
      <c r="L112" s="2">
        <f t="shared" si="43"/>
        <v>4.1633909939008484E-10</v>
      </c>
      <c r="M112" s="2">
        <f t="shared" si="44"/>
        <v>4.4518324602586462E-7</v>
      </c>
      <c r="N112" s="2">
        <f t="shared" si="45"/>
        <v>3.4611493829806995E-4</v>
      </c>
      <c r="O112" s="2">
        <f t="shared" si="46"/>
        <v>2.2850022903667944E-2</v>
      </c>
      <c r="P112" s="2">
        <f t="shared" si="49"/>
        <v>9.1347204083645936E-12</v>
      </c>
      <c r="Q112" s="2">
        <f t="shared" si="49"/>
        <v>6.0758828498232861E-9</v>
      </c>
      <c r="R112" s="2">
        <f t="shared" si="49"/>
        <v>1.4867195147342977E-6</v>
      </c>
      <c r="S112" s="2">
        <f t="shared" si="49"/>
        <v>1.4867195147342977E-6</v>
      </c>
      <c r="T112" s="2">
        <f t="shared" si="49"/>
        <v>6.4396207629200991E-4</v>
      </c>
      <c r="U112" s="2">
        <f t="shared" si="49"/>
        <v>2.0405498593276655E-2</v>
      </c>
      <c r="V112" s="2">
        <f t="shared" si="53"/>
        <v>9.1343726169568607E-12</v>
      </c>
      <c r="W112" s="2">
        <f t="shared" si="54"/>
        <v>6.0755016273397975E-9</v>
      </c>
      <c r="X112" s="2">
        <f t="shared" si="55"/>
        <v>1.4863031756349076E-6</v>
      </c>
      <c r="Y112" s="2">
        <f t="shared" si="50"/>
        <v>1.0415362687084331E-6</v>
      </c>
      <c r="Z112" s="2">
        <f t="shared" si="51"/>
        <v>2.9784713799393996E-4</v>
      </c>
      <c r="AA112" s="2">
        <f t="shared" si="52"/>
        <v>2.4445243103912891E-3</v>
      </c>
    </row>
    <row r="113" spans="1:27">
      <c r="A113">
        <f t="shared" si="34"/>
        <v>0.14084507042253522</v>
      </c>
      <c r="B113">
        <v>7.1</v>
      </c>
      <c r="C113">
        <f t="shared" si="48"/>
        <v>9.9999999999999645E-2</v>
      </c>
      <c r="D113">
        <f t="shared" si="35"/>
        <v>8.9536672826929536E-14</v>
      </c>
      <c r="E113">
        <f t="shared" si="36"/>
        <v>6.5817977455808468E-11</v>
      </c>
      <c r="F113">
        <f t="shared" si="37"/>
        <v>1.7798919187429753E-8</v>
      </c>
      <c r="G113">
        <f t="shared" si="38"/>
        <v>1.770713294527533E-6</v>
      </c>
      <c r="H113">
        <f t="shared" si="39"/>
        <v>6.4804980285656114E-5</v>
      </c>
      <c r="I113">
        <f t="shared" si="40"/>
        <v>8.7251727792952267E-4</v>
      </c>
      <c r="J113" s="2">
        <f t="shared" si="41"/>
        <v>1.6704005383972915E-16</v>
      </c>
      <c r="K113" s="2">
        <f t="shared" si="42"/>
        <v>2.0235303720608886E-13</v>
      </c>
      <c r="L113" s="2">
        <f t="shared" si="43"/>
        <v>2.4423498154650411E-10</v>
      </c>
      <c r="M113" s="2">
        <f t="shared" si="44"/>
        <v>2.8862166598722066E-7</v>
      </c>
      <c r="N113" s="2">
        <f t="shared" si="45"/>
        <v>2.4799327813996344E-4</v>
      </c>
      <c r="O113" s="2">
        <f t="shared" si="46"/>
        <v>1.8094044476933361E-2</v>
      </c>
      <c r="P113" s="2">
        <f t="shared" si="49"/>
        <v>4.5135436772055174E-12</v>
      </c>
      <c r="Q113" s="2">
        <f t="shared" si="49"/>
        <v>3.3178842435473049E-9</v>
      </c>
      <c r="R113" s="2">
        <f t="shared" si="49"/>
        <v>8.9724351623833374E-7</v>
      </c>
      <c r="S113" s="2">
        <f t="shared" si="49"/>
        <v>8.9724351623833374E-7</v>
      </c>
      <c r="T113" s="2">
        <f t="shared" si="49"/>
        <v>4.4767216628869774E-4</v>
      </c>
      <c r="U113" s="2">
        <f t="shared" si="49"/>
        <v>1.5910188412878508E-2</v>
      </c>
      <c r="V113" s="2">
        <f t="shared" si="53"/>
        <v>4.5133766371516774E-12</v>
      </c>
      <c r="W113" s="2">
        <f t="shared" si="54"/>
        <v>3.3176818905100987E-9</v>
      </c>
      <c r="X113" s="2">
        <f t="shared" si="55"/>
        <v>8.9699928125678723E-7</v>
      </c>
      <c r="Y113" s="2">
        <f t="shared" si="50"/>
        <v>6.0862185025111313E-7</v>
      </c>
      <c r="Z113" s="2">
        <f t="shared" si="51"/>
        <v>1.9967888814873431E-4</v>
      </c>
      <c r="AA113" s="2">
        <f t="shared" si="52"/>
        <v>2.1838560640548531E-3</v>
      </c>
    </row>
    <row r="114" spans="1:27">
      <c r="A114">
        <f t="shared" si="34"/>
        <v>0.1388888888888889</v>
      </c>
      <c r="B114">
        <v>7.2</v>
      </c>
      <c r="C114">
        <f t="shared" si="48"/>
        <v>0.10000000000000053</v>
      </c>
      <c r="D114">
        <f t="shared" si="35"/>
        <v>4.2592398980268887E-14</v>
      </c>
      <c r="E114">
        <f t="shared" si="36"/>
        <v>3.4602313039430543E-11</v>
      </c>
      <c r="F114">
        <f t="shared" si="37"/>
        <v>1.0341503365543237E-8</v>
      </c>
      <c r="G114">
        <f t="shared" si="38"/>
        <v>1.1370190539455991E-6</v>
      </c>
      <c r="H114">
        <f t="shared" si="39"/>
        <v>4.5989355738133493E-5</v>
      </c>
      <c r="I114">
        <f t="shared" si="40"/>
        <v>6.8430927558316785E-4</v>
      </c>
      <c r="J114" s="2">
        <f t="shared" si="41"/>
        <v>7.946058742410074E-17</v>
      </c>
      <c r="K114" s="2">
        <f t="shared" si="42"/>
        <v>1.0638253268395901E-13</v>
      </c>
      <c r="L114" s="2">
        <f t="shared" si="43"/>
        <v>1.4190507058599068E-10</v>
      </c>
      <c r="M114" s="2">
        <f t="shared" si="44"/>
        <v>1.8533115136324494E-7</v>
      </c>
      <c r="N114" s="2">
        <f t="shared" si="45"/>
        <v>1.7599034887090382E-4</v>
      </c>
      <c r="O114" s="2">
        <f t="shared" si="46"/>
        <v>1.4191034128014177E-2</v>
      </c>
      <c r="P114" s="2">
        <f t="shared" si="49"/>
        <v>2.2079899631371392E-12</v>
      </c>
      <c r="Q114" s="2">
        <f t="shared" si="49"/>
        <v>1.7937839079640794E-9</v>
      </c>
      <c r="R114" s="2">
        <f t="shared" si="49"/>
        <v>5.3610353446976145E-7</v>
      </c>
      <c r="S114" s="2">
        <f t="shared" si="49"/>
        <v>5.3610353446976145E-7</v>
      </c>
      <c r="T114" s="2">
        <f t="shared" si="49"/>
        <v>3.0811791453224985E-4</v>
      </c>
      <c r="U114" s="2">
        <f t="shared" si="49"/>
        <v>1.228175669687127E-2</v>
      </c>
      <c r="V114" s="2">
        <f t="shared" si="53"/>
        <v>2.2079105025497151E-12</v>
      </c>
      <c r="W114" s="2">
        <f t="shared" si="54"/>
        <v>1.7936775254313954E-9</v>
      </c>
      <c r="X114" s="2">
        <f t="shared" si="55"/>
        <v>5.3596162939917547E-7</v>
      </c>
      <c r="Y114" s="2">
        <f t="shared" si="50"/>
        <v>3.5077238310651648E-7</v>
      </c>
      <c r="Z114" s="2">
        <f t="shared" si="51"/>
        <v>1.3212756566134603E-4</v>
      </c>
      <c r="AA114" s="2">
        <f t="shared" si="52"/>
        <v>1.909277431142907E-3</v>
      </c>
    </row>
    <row r="115" spans="1:27">
      <c r="A115">
        <f t="shared" si="34"/>
        <v>0.13698630136986301</v>
      </c>
      <c r="B115">
        <v>7.3</v>
      </c>
      <c r="C115">
        <f t="shared" si="48"/>
        <v>9.9999999999999645E-2</v>
      </c>
      <c r="D115">
        <f t="shared" si="35"/>
        <v>2.006725065029394E-14</v>
      </c>
      <c r="E115">
        <f t="shared" si="36"/>
        <v>1.8017326647236512E-11</v>
      </c>
      <c r="F115">
        <f t="shared" si="37"/>
        <v>5.9511150623305987E-9</v>
      </c>
      <c r="G115">
        <f t="shared" si="38"/>
        <v>7.2312247592582343E-7</v>
      </c>
      <c r="H115">
        <f t="shared" si="39"/>
        <v>3.2324431207612712E-5</v>
      </c>
      <c r="I115">
        <f t="shared" si="40"/>
        <v>5.3156385328581698E-4</v>
      </c>
      <c r="J115" s="2">
        <f t="shared" si="41"/>
        <v>3.7437560758146279E-17</v>
      </c>
      <c r="K115" s="2">
        <f t="shared" si="42"/>
        <v>5.539308423523666E-14</v>
      </c>
      <c r="L115" s="2">
        <f t="shared" si="43"/>
        <v>8.1660603215499198E-11</v>
      </c>
      <c r="M115" s="2">
        <f t="shared" si="44"/>
        <v>1.1786708461473619E-7</v>
      </c>
      <c r="N115" s="2">
        <f t="shared" si="45"/>
        <v>1.2369792605214207E-4</v>
      </c>
      <c r="O115" s="2">
        <f t="shared" si="46"/>
        <v>1.1023437869915229E-2</v>
      </c>
      <c r="P115" s="2">
        <f t="shared" si="49"/>
        <v>1.069383787154164E-12</v>
      </c>
      <c r="Q115" s="2">
        <f t="shared" si="49"/>
        <v>9.6014333703123363E-10</v>
      </c>
      <c r="R115" s="2">
        <f t="shared" si="49"/>
        <v>3.1713492167159759E-7</v>
      </c>
      <c r="S115" s="2">
        <f t="shared" si="49"/>
        <v>3.1713492167159759E-7</v>
      </c>
      <c r="T115" s="2">
        <f t="shared" si="49"/>
        <v>2.0995724302345329E-4</v>
      </c>
      <c r="U115" s="2">
        <f t="shared" si="49"/>
        <v>9.3864789787462648E-3</v>
      </c>
      <c r="V115" s="2">
        <f t="shared" si="53"/>
        <v>1.0693463495934058E-12</v>
      </c>
      <c r="W115" s="2">
        <f t="shared" si="54"/>
        <v>9.6008794394699845E-10</v>
      </c>
      <c r="X115" s="2">
        <f t="shared" si="55"/>
        <v>3.170532610683821E-7</v>
      </c>
      <c r="Y115" s="2">
        <f t="shared" si="50"/>
        <v>1.992678370568614E-7</v>
      </c>
      <c r="Z115" s="2">
        <f t="shared" si="51"/>
        <v>8.625931697131122E-5</v>
      </c>
      <c r="AA115" s="2">
        <f t="shared" si="52"/>
        <v>1.6369588911689641E-3</v>
      </c>
    </row>
    <row r="116" spans="1:27">
      <c r="A116">
        <f t="shared" si="34"/>
        <v>0.13513513513513511</v>
      </c>
      <c r="B116">
        <v>7.4</v>
      </c>
      <c r="C116">
        <f t="shared" si="48"/>
        <v>0.10000000000000053</v>
      </c>
      <c r="D116">
        <f t="shared" si="35"/>
        <v>9.3640497384891567E-15</v>
      </c>
      <c r="E116">
        <f t="shared" si="36"/>
        <v>9.291709791170633E-12</v>
      </c>
      <c r="F116">
        <f t="shared" si="37"/>
        <v>3.3918222143084175E-9</v>
      </c>
      <c r="G116">
        <f t="shared" si="38"/>
        <v>4.5548705788994764E-7</v>
      </c>
      <c r="H116">
        <f t="shared" si="39"/>
        <v>2.2502176195635819E-5</v>
      </c>
      <c r="I116">
        <f t="shared" si="40"/>
        <v>4.0895782130830679E-4</v>
      </c>
      <c r="J116" s="2">
        <f t="shared" si="41"/>
        <v>1.7469616896515745E-17</v>
      </c>
      <c r="K116" s="2">
        <f t="shared" si="42"/>
        <v>2.8566749841915755E-14</v>
      </c>
      <c r="L116" s="2">
        <f t="shared" si="43"/>
        <v>4.6542243784425215E-11</v>
      </c>
      <c r="M116" s="2">
        <f t="shared" si="44"/>
        <v>7.4243206898659319E-8</v>
      </c>
      <c r="N116" s="2">
        <f t="shared" si="45"/>
        <v>8.6110487426132849E-5</v>
      </c>
      <c r="O116" s="2">
        <f t="shared" si="46"/>
        <v>8.4808647291222776E-3</v>
      </c>
      <c r="P116" s="2">
        <f t="shared" si="49"/>
        <v>5.1277536367966629E-13</v>
      </c>
      <c r="Q116" s="2">
        <f t="shared" si="49"/>
        <v>5.0881402816450389E-10</v>
      </c>
      <c r="R116" s="2">
        <f t="shared" si="49"/>
        <v>1.8573618445552897E-7</v>
      </c>
      <c r="S116" s="2">
        <f t="shared" si="49"/>
        <v>1.8573618445552897E-7</v>
      </c>
      <c r="T116" s="2">
        <f t="shared" si="49"/>
        <v>1.4164518898163444E-4</v>
      </c>
      <c r="U116" s="2">
        <f t="shared" si="49"/>
        <v>7.1023486742877191E-3</v>
      </c>
      <c r="V116" s="2">
        <f t="shared" si="53"/>
        <v>5.1275789406276982E-13</v>
      </c>
      <c r="W116" s="2">
        <f t="shared" si="54"/>
        <v>5.0878546141466196E-10</v>
      </c>
      <c r="X116" s="2">
        <f t="shared" si="55"/>
        <v>1.8568964221174454E-7</v>
      </c>
      <c r="Y116" s="2">
        <f t="shared" si="50"/>
        <v>1.1149297755686965E-7</v>
      </c>
      <c r="Z116" s="2">
        <f t="shared" si="51"/>
        <v>5.5534701555501586E-5</v>
      </c>
      <c r="AA116" s="2">
        <f t="shared" si="52"/>
        <v>1.3785160548345585E-3</v>
      </c>
    </row>
    <row r="117" spans="1:27">
      <c r="A117">
        <f t="shared" si="34"/>
        <v>0.1333333333333335</v>
      </c>
      <c r="B117">
        <v>7.4999999999999902</v>
      </c>
      <c r="C117">
        <f t="shared" si="48"/>
        <v>9.9999999999989875E-2</v>
      </c>
      <c r="D117">
        <f t="shared" si="35"/>
        <v>4.3276809476074629E-15</v>
      </c>
      <c r="E117">
        <f t="shared" si="36"/>
        <v>4.7458784262453861E-12</v>
      </c>
      <c r="F117">
        <f t="shared" si="37"/>
        <v>1.9146240075633563E-9</v>
      </c>
      <c r="G117">
        <f t="shared" si="38"/>
        <v>2.8415539745611068E-7</v>
      </c>
      <c r="H117">
        <f t="shared" si="39"/>
        <v>1.5514359023036301E-5</v>
      </c>
      <c r="I117">
        <f t="shared" si="40"/>
        <v>3.1161423099678245E-4</v>
      </c>
      <c r="J117" s="2">
        <f t="shared" si="41"/>
        <v>8.0737426985571269E-18</v>
      </c>
      <c r="K117" s="2">
        <f t="shared" si="42"/>
        <v>1.4590890678863549E-14</v>
      </c>
      <c r="L117" s="2">
        <f t="shared" si="43"/>
        <v>2.6272278346315497E-11</v>
      </c>
      <c r="M117" s="2">
        <f t="shared" si="44"/>
        <v>4.6316591436066771E-8</v>
      </c>
      <c r="N117" s="2">
        <f t="shared" si="45"/>
        <v>5.9369769659735339E-5</v>
      </c>
      <c r="O117" s="2">
        <f t="shared" si="46"/>
        <v>6.4621777676207859E-3</v>
      </c>
      <c r="P117" s="2">
        <f t="shared" si="49"/>
        <v>2.4343205330291914E-13</v>
      </c>
      <c r="Q117" s="2">
        <f t="shared" si="49"/>
        <v>2.6695566147630225E-10</v>
      </c>
      <c r="R117" s="2">
        <f t="shared" si="49"/>
        <v>1.076976004254385E-7</v>
      </c>
      <c r="S117" s="2">
        <f t="shared" si="49"/>
        <v>1.076976004254385E-7</v>
      </c>
      <c r="T117" s="2">
        <f t="shared" si="49"/>
        <v>9.460843318578134E-5</v>
      </c>
      <c r="U117" s="2">
        <f t="shared" si="49"/>
        <v>5.3205719651546789E-3</v>
      </c>
      <c r="V117" s="2">
        <f t="shared" si="53"/>
        <v>2.4342397956022057E-13</v>
      </c>
      <c r="W117" s="2">
        <f t="shared" si="54"/>
        <v>2.6694107058562337E-10</v>
      </c>
      <c r="X117" s="2">
        <f t="shared" si="55"/>
        <v>1.0767132814709219E-7</v>
      </c>
      <c r="Y117" s="2">
        <f t="shared" si="50"/>
        <v>6.138100898937174E-8</v>
      </c>
      <c r="Z117" s="2">
        <f t="shared" si="51"/>
        <v>3.5238663526046001E-5</v>
      </c>
      <c r="AA117" s="2">
        <f t="shared" si="52"/>
        <v>1.141605802466107E-3</v>
      </c>
    </row>
    <row r="118" spans="1:27">
      <c r="A118">
        <f t="shared" si="34"/>
        <v>0.13157894736842124</v>
      </c>
      <c r="B118">
        <v>7.5999999999999899</v>
      </c>
      <c r="C118">
        <f t="shared" si="48"/>
        <v>9.9999999999999645E-2</v>
      </c>
      <c r="D118">
        <f t="shared" si="35"/>
        <v>1.9808803500350162E-15</v>
      </c>
      <c r="E118">
        <f t="shared" si="36"/>
        <v>2.4007617627517478E-12</v>
      </c>
      <c r="F118">
        <f t="shared" si="37"/>
        <v>1.0703982860398569E-9</v>
      </c>
      <c r="G118">
        <f t="shared" si="38"/>
        <v>1.7556876844680121E-7</v>
      </c>
      <c r="H118">
        <f t="shared" si="39"/>
        <v>1.0593869981194535E-5</v>
      </c>
      <c r="I118">
        <f t="shared" si="40"/>
        <v>2.3516220972448083E-4</v>
      </c>
      <c r="J118" s="2">
        <f t="shared" si="41"/>
        <v>3.695540049377303E-18</v>
      </c>
      <c r="K118" s="2">
        <f t="shared" si="42"/>
        <v>7.3809839359958592E-15</v>
      </c>
      <c r="L118" s="2">
        <f t="shared" si="43"/>
        <v>1.4687897781062157E-11</v>
      </c>
      <c r="M118" s="2">
        <f t="shared" si="44"/>
        <v>2.8617253059005836E-8</v>
      </c>
      <c r="N118" s="2">
        <f t="shared" si="45"/>
        <v>4.0540225970973563E-5</v>
      </c>
      <c r="O118" s="2">
        <f t="shared" si="46"/>
        <v>4.8767349251190254E-3</v>
      </c>
      <c r="P118" s="2">
        <f t="shared" si="49"/>
        <v>1.1441564901802223E-13</v>
      </c>
      <c r="Q118" s="2">
        <f t="shared" si="49"/>
        <v>1.3866799941654059E-10</v>
      </c>
      <c r="R118" s="2">
        <f t="shared" si="49"/>
        <v>6.1826205001661974E-8</v>
      </c>
      <c r="S118" s="2">
        <f t="shared" si="49"/>
        <v>6.1826205001661974E-8</v>
      </c>
      <c r="T118" s="2">
        <f t="shared" si="49"/>
        <v>6.2562619930771785E-5</v>
      </c>
      <c r="U118" s="2">
        <f t="shared" si="49"/>
        <v>3.9461329173378652E-3</v>
      </c>
      <c r="V118" s="2">
        <f t="shared" si="53"/>
        <v>1.1441195347797285E-13</v>
      </c>
      <c r="W118" s="2">
        <f t="shared" si="54"/>
        <v>1.386606184326046E-10</v>
      </c>
      <c r="X118" s="2">
        <f t="shared" si="55"/>
        <v>6.1811517103880908E-8</v>
      </c>
      <c r="Y118" s="2">
        <f t="shared" si="50"/>
        <v>3.3208951942656135E-8</v>
      </c>
      <c r="Z118" s="2">
        <f t="shared" si="51"/>
        <v>2.2022393959798222E-5</v>
      </c>
      <c r="AA118" s="2">
        <f t="shared" si="52"/>
        <v>9.3060200778116026E-4</v>
      </c>
    </row>
    <row r="119" spans="1:27">
      <c r="A119">
        <f t="shared" si="34"/>
        <v>0.12987012987013002</v>
      </c>
      <c r="B119">
        <v>7.6999999999999904</v>
      </c>
      <c r="C119">
        <f t="shared" si="48"/>
        <v>0.10000000000000053</v>
      </c>
      <c r="D119">
        <f t="shared" si="35"/>
        <v>8.9798420850959235E-16</v>
      </c>
      <c r="E119">
        <f t="shared" si="36"/>
        <v>1.2027876748181057E-12</v>
      </c>
      <c r="F119">
        <f t="shared" si="37"/>
        <v>5.9267247340540438E-10</v>
      </c>
      <c r="G119">
        <f t="shared" si="38"/>
        <v>1.0743506795188734E-7</v>
      </c>
      <c r="H119">
        <f t="shared" si="39"/>
        <v>7.164450506843785E-6</v>
      </c>
      <c r="I119">
        <f t="shared" si="40"/>
        <v>1.7576209840483876E-4</v>
      </c>
      <c r="J119" s="2">
        <f t="shared" si="41"/>
        <v>1.675283722309081E-18</v>
      </c>
      <c r="K119" s="2">
        <f t="shared" si="42"/>
        <v>3.6978914959352667E-15</v>
      </c>
      <c r="L119" s="2">
        <f t="shared" si="43"/>
        <v>8.1325921580406178E-12</v>
      </c>
      <c r="M119" s="2">
        <f t="shared" si="44"/>
        <v>1.7511636916916949E-8</v>
      </c>
      <c r="N119" s="2">
        <f t="shared" si="45"/>
        <v>2.7416651612761531E-5</v>
      </c>
      <c r="O119" s="2">
        <f t="shared" si="46"/>
        <v>3.6449103144902697E-3</v>
      </c>
      <c r="P119" s="2">
        <f t="shared" si="49"/>
        <v>5.32414837225336E-14</v>
      </c>
      <c r="Q119" s="2">
        <f t="shared" si="49"/>
        <v>7.1313281239965313E-11</v>
      </c>
      <c r="R119" s="2">
        <f t="shared" si="49"/>
        <v>3.5139550948206339E-8</v>
      </c>
      <c r="S119" s="2">
        <f t="shared" si="49"/>
        <v>3.5139550948206339E-8</v>
      </c>
      <c r="T119" s="2">
        <f t="shared" si="49"/>
        <v>4.0959727598679859E-5</v>
      </c>
      <c r="U119" s="2">
        <f t="shared" si="49"/>
        <v>2.8976248158376619E-3</v>
      </c>
      <c r="V119" s="2">
        <f t="shared" si="53"/>
        <v>5.3239808438811293E-14</v>
      </c>
      <c r="W119" s="2">
        <f t="shared" si="54"/>
        <v>7.1309583348469384E-11</v>
      </c>
      <c r="X119" s="2">
        <f t="shared" si="55"/>
        <v>3.5131418356048301E-8</v>
      </c>
      <c r="Y119" s="2">
        <f t="shared" si="50"/>
        <v>1.762791403128939E-8</v>
      </c>
      <c r="Z119" s="2">
        <f t="shared" si="51"/>
        <v>1.3543075985918328E-5</v>
      </c>
      <c r="AA119" s="2">
        <f t="shared" si="52"/>
        <v>7.472854986526078E-4</v>
      </c>
    </row>
    <row r="120" spans="1:27">
      <c r="A120">
        <f t="shared" si="34"/>
        <v>0.12820512820512836</v>
      </c>
      <c r="B120">
        <v>7.7999999999999901</v>
      </c>
      <c r="C120">
        <f t="shared" si="48"/>
        <v>9.9999999999999645E-2</v>
      </c>
      <c r="D120">
        <f t="shared" si="35"/>
        <v>4.0316490560430998E-16</v>
      </c>
      <c r="E120">
        <f t="shared" si="36"/>
        <v>5.9680498057068417E-13</v>
      </c>
      <c r="F120">
        <f t="shared" si="37"/>
        <v>3.2500322824204214E-10</v>
      </c>
      <c r="G120">
        <f t="shared" si="38"/>
        <v>6.5110109977519316E-8</v>
      </c>
      <c r="H120">
        <f t="shared" si="39"/>
        <v>4.7986016731011151E-6</v>
      </c>
      <c r="I120">
        <f t="shared" si="40"/>
        <v>1.3010275448685412E-4</v>
      </c>
      <c r="J120" s="2">
        <f t="shared" si="41"/>
        <v>7.5214641567715596E-19</v>
      </c>
      <c r="K120" s="2">
        <f t="shared" si="42"/>
        <v>1.8348376098199473E-15</v>
      </c>
      <c r="L120" s="2">
        <f t="shared" si="43"/>
        <v>4.4596616579004684E-12</v>
      </c>
      <c r="M120" s="2">
        <f t="shared" si="44"/>
        <v>1.0612778744250051E-8</v>
      </c>
      <c r="N120" s="2">
        <f t="shared" si="45"/>
        <v>1.8363109658466437E-5</v>
      </c>
      <c r="O120" s="2">
        <f t="shared" si="46"/>
        <v>2.6980382919670164E-3</v>
      </c>
      <c r="P120" s="2">
        <f t="shared" si="49"/>
        <v>2.4528552856966157E-14</v>
      </c>
      <c r="Q120" s="2">
        <f t="shared" si="49"/>
        <v>3.6309615017920331E-11</v>
      </c>
      <c r="R120" s="2">
        <f t="shared" si="49"/>
        <v>1.9773196406245793E-8</v>
      </c>
      <c r="S120" s="2">
        <f t="shared" si="49"/>
        <v>1.9773196406245793E-8</v>
      </c>
      <c r="T120" s="2">
        <f t="shared" si="49"/>
        <v>2.6549493930909624E-5</v>
      </c>
      <c r="U120" s="2">
        <f t="shared" si="49"/>
        <v>2.106539710484738E-3</v>
      </c>
      <c r="V120" s="2">
        <f t="shared" si="53"/>
        <v>2.452780071055048E-14</v>
      </c>
      <c r="W120" s="2">
        <f t="shared" si="54"/>
        <v>3.630778018031051E-11</v>
      </c>
      <c r="X120" s="2">
        <f t="shared" si="55"/>
        <v>1.9768736744587894E-8</v>
      </c>
      <c r="Y120" s="2">
        <f t="shared" si="50"/>
        <v>9.1604176619957424E-9</v>
      </c>
      <c r="Z120" s="2">
        <f t="shared" si="51"/>
        <v>8.1863842724431869E-6</v>
      </c>
      <c r="AA120" s="2">
        <f t="shared" si="52"/>
        <v>5.9149858148227832E-4</v>
      </c>
    </row>
    <row r="121" spans="1:27">
      <c r="A121">
        <f t="shared" si="34"/>
        <v>0.12658227848101283</v>
      </c>
      <c r="B121">
        <v>7.8999999999999897</v>
      </c>
      <c r="C121">
        <f t="shared" si="48"/>
        <v>9.9999999999999645E-2</v>
      </c>
      <c r="D121">
        <f t="shared" si="35"/>
        <v>1.7926544166564266E-16</v>
      </c>
      <c r="E121">
        <f t="shared" si="36"/>
        <v>2.9327547140133197E-13</v>
      </c>
      <c r="F121">
        <f t="shared" si="37"/>
        <v>1.7650638719248519E-10</v>
      </c>
      <c r="G121">
        <f t="shared" si="38"/>
        <v>3.9079646625436445E-8</v>
      </c>
      <c r="H121">
        <f t="shared" si="39"/>
        <v>3.1830711647617559E-6</v>
      </c>
      <c r="I121">
        <f t="shared" si="40"/>
        <v>9.5377862838904795E-5</v>
      </c>
      <c r="J121" s="2">
        <f t="shared" si="41"/>
        <v>3.3443848293663087E-19</v>
      </c>
      <c r="K121" s="2">
        <f t="shared" si="42"/>
        <v>9.0165612299394254E-16</v>
      </c>
      <c r="L121" s="2">
        <f t="shared" si="43"/>
        <v>2.422002918539116E-12</v>
      </c>
      <c r="M121" s="2">
        <f t="shared" si="44"/>
        <v>6.3698808554068555E-9</v>
      </c>
      <c r="N121" s="2">
        <f t="shared" si="45"/>
        <v>1.2180857848000618E-5</v>
      </c>
      <c r="O121" s="2">
        <f t="shared" si="46"/>
        <v>1.9779221981910044E-3</v>
      </c>
      <c r="P121" s="2">
        <f t="shared" si="49"/>
        <v>1.1187956214352731E-14</v>
      </c>
      <c r="Q121" s="2">
        <f t="shared" si="49"/>
        <v>1.8303322170157081E-11</v>
      </c>
      <c r="R121" s="2">
        <f t="shared" si="49"/>
        <v>1.1015763624682973E-8</v>
      </c>
      <c r="S121" s="2">
        <f t="shared" si="49"/>
        <v>1.1015763624682973E-8</v>
      </c>
      <c r="T121" s="2">
        <f t="shared" si="49"/>
        <v>1.7037759751245609E-5</v>
      </c>
      <c r="U121" s="2">
        <f t="shared" si="49"/>
        <v>1.5161920101096718E-3</v>
      </c>
      <c r="V121" s="2">
        <f t="shared" si="53"/>
        <v>1.1187621775869794E-14</v>
      </c>
      <c r="W121" s="2">
        <f t="shared" si="54"/>
        <v>1.8302420514034087E-11</v>
      </c>
      <c r="X121" s="2">
        <f t="shared" si="55"/>
        <v>1.1013341621764434E-8</v>
      </c>
      <c r="Y121" s="2">
        <f t="shared" si="50"/>
        <v>4.6458827692761179E-9</v>
      </c>
      <c r="Z121" s="2">
        <f t="shared" si="51"/>
        <v>4.8569019032449914E-6</v>
      </c>
      <c r="AA121" s="2">
        <f t="shared" si="52"/>
        <v>4.6173018808133267E-4</v>
      </c>
    </row>
    <row r="122" spans="1:27">
      <c r="A122">
        <f t="shared" si="34"/>
        <v>0.12500000000000017</v>
      </c>
      <c r="B122">
        <v>7.9999999999999902</v>
      </c>
      <c r="C122">
        <f t="shared" si="48"/>
        <v>0.10000000000000053</v>
      </c>
      <c r="D122">
        <f t="shared" si="35"/>
        <v>7.8941735680270309E-17</v>
      </c>
      <c r="E122">
        <f t="shared" si="36"/>
        <v>1.4273000638070677E-13</v>
      </c>
      <c r="F122">
        <f t="shared" si="37"/>
        <v>9.4935669528494467E-11</v>
      </c>
      <c r="G122">
        <f t="shared" si="38"/>
        <v>2.3229992417724616E-8</v>
      </c>
      <c r="H122">
        <f t="shared" si="39"/>
        <v>2.0910972775764207E-6</v>
      </c>
      <c r="I122">
        <f t="shared" si="40"/>
        <v>6.9247631436533563E-5</v>
      </c>
      <c r="J122" s="2">
        <f t="shared" si="41"/>
        <v>1.4727408738677184E-19</v>
      </c>
      <c r="K122" s="2">
        <f t="shared" si="42"/>
        <v>4.3881400504857992E-16</v>
      </c>
      <c r="L122" s="2">
        <f t="shared" si="43"/>
        <v>1.3026977228916289E-12</v>
      </c>
      <c r="M122" s="2">
        <f t="shared" si="44"/>
        <v>3.7864284032854373E-9</v>
      </c>
      <c r="N122" s="2">
        <f t="shared" si="45"/>
        <v>8.002132960921699E-6</v>
      </c>
      <c r="O122" s="2">
        <f t="shared" si="46"/>
        <v>1.4360400129934565E-3</v>
      </c>
      <c r="P122" s="2">
        <f t="shared" si="49"/>
        <v>5.0522710835372872E-15</v>
      </c>
      <c r="Q122" s="2">
        <f t="shared" si="49"/>
        <v>9.1347204083652108E-12</v>
      </c>
      <c r="R122" s="2">
        <f t="shared" si="49"/>
        <v>6.075882849823631E-9</v>
      </c>
      <c r="S122" s="2">
        <f t="shared" si="49"/>
        <v>6.075882849823631E-9</v>
      </c>
      <c r="T122" s="2">
        <f t="shared" si="49"/>
        <v>1.0824947229440714E-5</v>
      </c>
      <c r="U122" s="2">
        <f t="shared" si="49"/>
        <v>1.0804279538638658E-3</v>
      </c>
      <c r="V122" s="2">
        <f t="shared" si="53"/>
        <v>5.0521238094499003E-15</v>
      </c>
      <c r="W122" s="2">
        <f t="shared" si="54"/>
        <v>9.1342815943601629E-12</v>
      </c>
      <c r="X122" s="2">
        <f t="shared" si="55"/>
        <v>6.0745801521007393E-9</v>
      </c>
      <c r="Y122" s="2">
        <f t="shared" si="50"/>
        <v>2.2894544465381937E-9</v>
      </c>
      <c r="Z122" s="2">
        <f t="shared" si="51"/>
        <v>2.8228142685190152E-6</v>
      </c>
      <c r="AA122" s="2">
        <f t="shared" si="52"/>
        <v>3.5561205912959071E-4</v>
      </c>
    </row>
    <row r="123" spans="1:27">
      <c r="A123">
        <f t="shared" si="34"/>
        <v>0.12195121951219513</v>
      </c>
      <c r="B123">
        <v>8.1999999999999993</v>
      </c>
      <c r="C123">
        <f t="shared" si="48"/>
        <v>0.20000000000000906</v>
      </c>
      <c r="D123">
        <f t="shared" si="35"/>
        <v>1.4869688799073736E-17</v>
      </c>
      <c r="E123">
        <f t="shared" si="36"/>
        <v>3.2837447399422296E-14</v>
      </c>
      <c r="F123">
        <f t="shared" si="37"/>
        <v>2.6677333550923443E-11</v>
      </c>
      <c r="G123">
        <f t="shared" si="38"/>
        <v>7.9729853430958402E-9</v>
      </c>
      <c r="H123">
        <f t="shared" si="39"/>
        <v>8.7660719447561064E-7</v>
      </c>
      <c r="I123">
        <f t="shared" si="40"/>
        <v>3.5456397999179784E-5</v>
      </c>
      <c r="J123" s="2">
        <f t="shared" si="41"/>
        <v>2.7740964000063256E-20</v>
      </c>
      <c r="K123" s="2">
        <f t="shared" si="42"/>
        <v>1.0095656950002317E-16</v>
      </c>
      <c r="L123" s="2">
        <f t="shared" si="43"/>
        <v>3.6606369178423114E-13</v>
      </c>
      <c r="M123" s="2">
        <f t="shared" si="44"/>
        <v>1.2995758939224659E-9</v>
      </c>
      <c r="N123" s="2">
        <f t="shared" si="45"/>
        <v>3.3545676712010464E-6</v>
      </c>
      <c r="O123" s="2">
        <f t="shared" si="46"/>
        <v>7.3528588902147906E-4</v>
      </c>
      <c r="P123" s="2">
        <f t="shared" si="49"/>
        <v>9.9983787484971794E-16</v>
      </c>
      <c r="Q123" s="2">
        <f t="shared" si="49"/>
        <v>2.207989963137155E-12</v>
      </c>
      <c r="R123" s="2">
        <f t="shared" si="49"/>
        <v>1.7937839079640922E-9</v>
      </c>
      <c r="S123" s="2">
        <f t="shared" si="49"/>
        <v>1.7937839079640922E-9</v>
      </c>
      <c r="T123" s="2">
        <f t="shared" si="49"/>
        <v>4.2405632884640728E-6</v>
      </c>
      <c r="U123" s="2">
        <f t="shared" si="49"/>
        <v>5.3241489210123201E-4</v>
      </c>
      <c r="V123" s="2">
        <f t="shared" si="53"/>
        <v>9.9981013388571794E-16</v>
      </c>
      <c r="W123" s="2">
        <f t="shared" si="54"/>
        <v>2.207889006567655E-12</v>
      </c>
      <c r="X123" s="2">
        <f t="shared" si="55"/>
        <v>1.7934178442723079E-9</v>
      </c>
      <c r="Y123" s="2">
        <f t="shared" si="50"/>
        <v>4.9420801404162631E-10</v>
      </c>
      <c r="Z123" s="2">
        <f t="shared" si="51"/>
        <v>8.8599561726302634E-7</v>
      </c>
      <c r="AA123" s="2">
        <f t="shared" si="52"/>
        <v>2.0287099692024705E-4</v>
      </c>
    </row>
    <row r="124" spans="1:27">
      <c r="A124">
        <f t="shared" si="34"/>
        <v>0.11904761904761904</v>
      </c>
      <c r="B124">
        <v>8.4</v>
      </c>
      <c r="C124">
        <f t="shared" si="48"/>
        <v>0.20000000000000107</v>
      </c>
      <c r="D124">
        <f t="shared" si="35"/>
        <v>2.6942765559920119E-18</v>
      </c>
      <c r="E124">
        <f t="shared" si="36"/>
        <v>7.2672245419453844E-15</v>
      </c>
      <c r="F124">
        <f t="shared" si="37"/>
        <v>7.2110831655967104E-12</v>
      </c>
      <c r="G124">
        <f t="shared" si="38"/>
        <v>2.6323155393357279E-9</v>
      </c>
      <c r="H124">
        <f t="shared" si="39"/>
        <v>3.5349307383862721E-7</v>
      </c>
      <c r="I124">
        <f t="shared" si="40"/>
        <v>1.7463423589470204E-5</v>
      </c>
      <c r="J124" s="2">
        <f t="shared" si="41"/>
        <v>5.0264554931805061E-21</v>
      </c>
      <c r="K124" s="2">
        <f t="shared" si="42"/>
        <v>2.2342603266844993E-17</v>
      </c>
      <c r="L124" s="2">
        <f t="shared" si="43"/>
        <v>9.8949758990065082E-14</v>
      </c>
      <c r="M124" s="2">
        <f t="shared" si="44"/>
        <v>4.2906059310400337E-10</v>
      </c>
      <c r="N124" s="2">
        <f t="shared" si="45"/>
        <v>1.3527340922656956E-6</v>
      </c>
      <c r="O124" s="2">
        <f t="shared" si="46"/>
        <v>3.6215209846299982E-4</v>
      </c>
      <c r="P124" s="2">
        <f t="shared" si="49"/>
        <v>1.9010815379079637E-16</v>
      </c>
      <c r="Q124" s="2">
        <f t="shared" si="49"/>
        <v>5.1277536367966629E-13</v>
      </c>
      <c r="R124" s="2">
        <f t="shared" si="49"/>
        <v>5.0881402816450389E-10</v>
      </c>
      <c r="S124" s="2">
        <f t="shared" si="49"/>
        <v>5.0881402816450389E-10</v>
      </c>
      <c r="T124" s="2">
        <f t="shared" si="49"/>
        <v>1.5960611677441025E-6</v>
      </c>
      <c r="U124" s="2">
        <f t="shared" si="49"/>
        <v>2.5207675395716607E-4</v>
      </c>
      <c r="V124" s="2">
        <f t="shared" si="53"/>
        <v>1.901031273353032E-16</v>
      </c>
      <c r="W124" s="2">
        <f t="shared" si="54"/>
        <v>5.1275302107639947E-13</v>
      </c>
      <c r="X124" s="2">
        <f t="shared" si="55"/>
        <v>5.0871507840551381E-10</v>
      </c>
      <c r="Y124" s="2">
        <f t="shared" si="50"/>
        <v>7.9753435060500515E-11</v>
      </c>
      <c r="Z124" s="2">
        <f t="shared" si="51"/>
        <v>2.4332707547840688E-7</v>
      </c>
      <c r="AA124" s="2">
        <f t="shared" si="52"/>
        <v>1.1007534450583375E-4</v>
      </c>
    </row>
    <row r="125" spans="1:27">
      <c r="A125">
        <f t="shared" si="34"/>
        <v>0.1162790697674416</v>
      </c>
      <c r="B125">
        <v>8.6000000000000192</v>
      </c>
      <c r="C125">
        <f t="shared" si="48"/>
        <v>0.20000000000001883</v>
      </c>
      <c r="D125">
        <f t="shared" si="35"/>
        <v>4.6957311365137905E-19</v>
      </c>
      <c r="E125">
        <f t="shared" si="36"/>
        <v>1.5469936319361347E-15</v>
      </c>
      <c r="F125">
        <f t="shared" si="37"/>
        <v>1.8749053463563186E-12</v>
      </c>
      <c r="G125">
        <f t="shared" si="38"/>
        <v>8.3594111684223195E-10</v>
      </c>
      <c r="H125">
        <f t="shared" si="39"/>
        <v>1.3711265637487554E-7</v>
      </c>
      <c r="I125">
        <f t="shared" si="40"/>
        <v>8.2734171188984223E-6</v>
      </c>
      <c r="J125" s="2">
        <f t="shared" si="41"/>
        <v>8.7603789273733563E-22</v>
      </c>
      <c r="K125" s="2">
        <f t="shared" si="42"/>
        <v>4.7561300432079653E-18</v>
      </c>
      <c r="L125" s="2">
        <f t="shared" si="43"/>
        <v>2.57272628661731E-14</v>
      </c>
      <c r="M125" s="2">
        <f t="shared" si="44"/>
        <v>1.3625622993619611E-10</v>
      </c>
      <c r="N125" s="2">
        <f t="shared" si="45"/>
        <v>5.2469759236096773E-7</v>
      </c>
      <c r="O125" s="2">
        <f t="shared" si="46"/>
        <v>1.7157204918715873E-4</v>
      </c>
      <c r="P125" s="2">
        <f t="shared" si="49"/>
        <v>3.4729627485656153E-17</v>
      </c>
      <c r="Q125" s="2">
        <f t="shared" si="49"/>
        <v>1.1441564901799704E-13</v>
      </c>
      <c r="R125" s="2">
        <f t="shared" si="49"/>
        <v>1.3866799941651396E-10</v>
      </c>
      <c r="S125" s="2">
        <f t="shared" si="49"/>
        <v>1.3866799941651396E-10</v>
      </c>
      <c r="T125" s="2">
        <f t="shared" si="49"/>
        <v>5.7716997974541705E-7</v>
      </c>
      <c r="U125" s="2">
        <f t="shared" si="49"/>
        <v>1.1466836537281819E-4</v>
      </c>
      <c r="V125" s="2">
        <f t="shared" si="53"/>
        <v>3.4728751447763413E-17</v>
      </c>
      <c r="W125" s="2">
        <f t="shared" si="54"/>
        <v>1.1441089288795383E-13</v>
      </c>
      <c r="X125" s="2">
        <f t="shared" si="55"/>
        <v>1.3864227215364778E-10</v>
      </c>
      <c r="Y125" s="2">
        <f t="shared" si="50"/>
        <v>2.4117694803178561E-12</v>
      </c>
      <c r="Z125" s="2">
        <f t="shared" si="51"/>
        <v>5.2472387384449325E-8</v>
      </c>
      <c r="AA125" s="2">
        <f t="shared" si="52"/>
        <v>5.6903683814340541E-5</v>
      </c>
    </row>
    <row r="126" spans="1:27">
      <c r="A126">
        <f t="shared" si="34"/>
        <v>0.11363636363636326</v>
      </c>
      <c r="B126">
        <v>8.8000000000000291</v>
      </c>
      <c r="C126">
        <f t="shared" si="48"/>
        <v>0.20000000000000995</v>
      </c>
      <c r="D126">
        <f t="shared" si="35"/>
        <v>7.8715884937511131E-20</v>
      </c>
      <c r="E126">
        <f t="shared" si="36"/>
        <v>3.1674267635535371E-16</v>
      </c>
      <c r="F126">
        <f t="shared" si="37"/>
        <v>4.6887416087177875E-13</v>
      </c>
      <c r="G126">
        <f t="shared" si="38"/>
        <v>2.5533569739464411E-10</v>
      </c>
      <c r="H126">
        <f t="shared" si="39"/>
        <v>5.115313908873313E-8</v>
      </c>
      <c r="I126">
        <f t="shared" si="40"/>
        <v>3.7699757979264712E-6</v>
      </c>
      <c r="J126" s="2">
        <f t="shared" si="41"/>
        <v>1.468527391387399E-22</v>
      </c>
      <c r="K126" s="2">
        <f t="shared" si="42"/>
        <v>9.7380449917843439E-19</v>
      </c>
      <c r="L126" s="2">
        <f t="shared" si="43"/>
        <v>6.4338441465044971E-15</v>
      </c>
      <c r="M126" s="2">
        <f t="shared" si="44"/>
        <v>4.1619055211145662E-11</v>
      </c>
      <c r="N126" s="2">
        <f t="shared" si="45"/>
        <v>1.9575092213356111E-7</v>
      </c>
      <c r="O126" s="2">
        <f t="shared" si="46"/>
        <v>7.818081256398211E-5</v>
      </c>
      <c r="P126" s="2">
        <f t="shared" si="49"/>
        <v>6.095758129560902E-18</v>
      </c>
      <c r="Q126" s="2">
        <f t="shared" si="49"/>
        <v>2.4528552856958751E-14</v>
      </c>
      <c r="R126" s="2">
        <f t="shared" si="49"/>
        <v>3.6309615017910786E-11</v>
      </c>
      <c r="S126" s="2">
        <f t="shared" si="49"/>
        <v>3.6309615017910786E-11</v>
      </c>
      <c r="T126" s="2">
        <f t="shared" si="49"/>
        <v>2.0053314160573245E-7</v>
      </c>
      <c r="U126" s="2">
        <f t="shared" si="49"/>
        <v>5.0116723032346146E-5</v>
      </c>
      <c r="V126" s="2">
        <f t="shared" si="53"/>
        <v>6.0956112768217635E-18</v>
      </c>
      <c r="W126" s="2">
        <f t="shared" si="54"/>
        <v>2.4527579052459573E-14</v>
      </c>
      <c r="X126" s="2">
        <f t="shared" si="55"/>
        <v>3.6303181173764281E-11</v>
      </c>
      <c r="Y126" s="2">
        <f t="shared" si="50"/>
        <v>5.3094401932348765E-12</v>
      </c>
      <c r="Z126" s="2">
        <f t="shared" si="51"/>
        <v>4.7822194721713396E-9</v>
      </c>
      <c r="AA126" s="2">
        <f t="shared" si="52"/>
        <v>2.8064089531635965E-5</v>
      </c>
    </row>
    <row r="127" spans="1:27">
      <c r="A127">
        <f t="shared" si="34"/>
        <v>0.11111111111111061</v>
      </c>
      <c r="B127">
        <v>9.0000000000000409</v>
      </c>
      <c r="C127">
        <f t="shared" si="48"/>
        <v>0.20000000000001172</v>
      </c>
      <c r="D127">
        <f t="shared" si="35"/>
        <v>1.2691078483537065E-20</v>
      </c>
      <c r="E127">
        <f t="shared" si="36"/>
        <v>6.2373717080681429E-17</v>
      </c>
      <c r="F127">
        <f t="shared" si="37"/>
        <v>1.1277432602915943E-13</v>
      </c>
      <c r="G127">
        <f t="shared" si="38"/>
        <v>7.5010899380515312E-11</v>
      </c>
      <c r="H127">
        <f t="shared" si="39"/>
        <v>1.8354561910296058E-8</v>
      </c>
      <c r="I127">
        <f t="shared" si="40"/>
        <v>1.6522250094427437E-6</v>
      </c>
      <c r="J127" s="2">
        <f t="shared" si="41"/>
        <v>2.3676537961958547E-23</v>
      </c>
      <c r="K127" s="2">
        <f t="shared" si="42"/>
        <v>1.9176388550656285E-19</v>
      </c>
      <c r="L127" s="2">
        <f t="shared" si="43"/>
        <v>1.5474779758595328E-15</v>
      </c>
      <c r="M127" s="2">
        <f t="shared" si="44"/>
        <v>1.2226581690730889E-11</v>
      </c>
      <c r="N127" s="2">
        <f t="shared" si="45"/>
        <v>7.023855198926313E-8</v>
      </c>
      <c r="O127" s="2">
        <f t="shared" si="46"/>
        <v>3.4263427857497899E-5</v>
      </c>
      <c r="P127" s="2">
        <f t="shared" si="49"/>
        <v>1.0279773571665117E-18</v>
      </c>
      <c r="Q127" s="2">
        <f t="shared" si="49"/>
        <v>5.0522710835352416E-15</v>
      </c>
      <c r="R127" s="2">
        <f t="shared" si="49"/>
        <v>9.1347204083619974E-12</v>
      </c>
      <c r="S127" s="2">
        <f t="shared" si="49"/>
        <v>9.1347204083619974E-12</v>
      </c>
      <c r="T127" s="2">
        <f t="shared" si="49"/>
        <v>6.6941709975355601E-8</v>
      </c>
      <c r="U127" s="2">
        <f t="shared" si="49"/>
        <v>2.1045048525496659E-5</v>
      </c>
      <c r="V127" s="2">
        <f t="shared" si="53"/>
        <v>1.0279536806285497E-18</v>
      </c>
      <c r="W127" s="2">
        <f t="shared" si="54"/>
        <v>5.0520793196497355E-15</v>
      </c>
      <c r="X127" s="2">
        <f t="shared" si="55"/>
        <v>9.1331729303861385E-12</v>
      </c>
      <c r="Y127" s="2">
        <f t="shared" si="50"/>
        <v>3.0918612823688917E-12</v>
      </c>
      <c r="Z127" s="2">
        <f t="shared" si="51"/>
        <v>3.2968420139075289E-9</v>
      </c>
      <c r="AA127" s="2">
        <f t="shared" si="52"/>
        <v>1.321837933200124E-5</v>
      </c>
    </row>
    <row r="128" spans="1:27">
      <c r="A128">
        <f t="shared" si="34"/>
        <v>0.10869565217391257</v>
      </c>
      <c r="B128">
        <v>9.2000000000000401</v>
      </c>
      <c r="C128">
        <f t="shared" si="48"/>
        <v>0.19999999999999929</v>
      </c>
      <c r="D128">
        <f t="shared" si="35"/>
        <v>1.9678497547014265E-21</v>
      </c>
      <c r="E128">
        <f t="shared" si="36"/>
        <v>1.181282933423175E-17</v>
      </c>
      <c r="F128">
        <f t="shared" si="37"/>
        <v>2.6086837938758087E-14</v>
      </c>
      <c r="G128">
        <f t="shared" si="38"/>
        <v>2.1193099101649623E-11</v>
      </c>
      <c r="H128">
        <f t="shared" si="39"/>
        <v>6.3339264469476047E-9</v>
      </c>
      <c r="I128">
        <f t="shared" si="40"/>
        <v>6.9639730336164207E-7</v>
      </c>
      <c r="J128" s="2">
        <f t="shared" si="41"/>
        <v>3.6712301071227608E-24</v>
      </c>
      <c r="K128" s="2">
        <f t="shared" si="42"/>
        <v>3.6317765847240033E-20</v>
      </c>
      <c r="L128" s="2">
        <f t="shared" si="43"/>
        <v>3.5796097029750452E-16</v>
      </c>
      <c r="M128" s="2">
        <f t="shared" si="44"/>
        <v>3.4544200854280497E-12</v>
      </c>
      <c r="N128" s="2">
        <f t="shared" si="45"/>
        <v>2.4238433159798695E-8</v>
      </c>
      <c r="O128" s="2">
        <f t="shared" si="46"/>
        <v>1.44417126163315E-5</v>
      </c>
      <c r="P128" s="2">
        <f t="shared" si="49"/>
        <v>1.6655880323793018E-19</v>
      </c>
      <c r="Q128" s="2">
        <f t="shared" si="49"/>
        <v>9.9983787484938405E-16</v>
      </c>
      <c r="R128" s="2">
        <f t="shared" si="49"/>
        <v>2.2079899631365039E-12</v>
      </c>
      <c r="S128" s="2">
        <f t="shared" si="49"/>
        <v>2.2079899631365039E-12</v>
      </c>
      <c r="T128" s="2">
        <f t="shared" si="49"/>
        <v>2.1470179080666422E-8</v>
      </c>
      <c r="U128" s="2">
        <f t="shared" si="49"/>
        <v>8.4907375605032745E-6</v>
      </c>
      <c r="V128" s="2">
        <f t="shared" si="53"/>
        <v>1.6655513200782307E-19</v>
      </c>
      <c r="W128" s="2">
        <f t="shared" si="54"/>
        <v>9.9980155708353677E-16</v>
      </c>
      <c r="X128" s="2">
        <f t="shared" si="55"/>
        <v>2.2076320021662066E-12</v>
      </c>
      <c r="Y128" s="2">
        <f t="shared" si="50"/>
        <v>1.2464301222915458E-12</v>
      </c>
      <c r="Z128" s="2">
        <f t="shared" si="51"/>
        <v>2.7682540791322733E-9</v>
      </c>
      <c r="AA128" s="2">
        <f t="shared" si="52"/>
        <v>5.9509750558282255E-6</v>
      </c>
    </row>
    <row r="129" spans="1:27">
      <c r="A129">
        <f t="shared" si="34"/>
        <v>0.10638297872340369</v>
      </c>
      <c r="B129">
        <v>9.4000000000000501</v>
      </c>
      <c r="C129">
        <f t="shared" si="48"/>
        <v>0.20000000000000995</v>
      </c>
      <c r="D129">
        <f t="shared" si="35"/>
        <v>2.9344326630818762E-22</v>
      </c>
      <c r="E129">
        <f t="shared" si="36"/>
        <v>2.1515182638152409E-18</v>
      </c>
      <c r="F129">
        <f t="shared" si="37"/>
        <v>5.8032521919360731E-15</v>
      </c>
      <c r="G129">
        <f t="shared" si="38"/>
        <v>5.7584204183379082E-12</v>
      </c>
      <c r="H129">
        <f t="shared" si="39"/>
        <v>2.1020392084141826E-9</v>
      </c>
      <c r="I129">
        <f t="shared" si="40"/>
        <v>2.8228238218705094E-7</v>
      </c>
      <c r="J129" s="2">
        <f t="shared" si="41"/>
        <v>5.4744918987299116E-25</v>
      </c>
      <c r="K129" s="2">
        <f t="shared" si="42"/>
        <v>6.6147012125934581E-21</v>
      </c>
      <c r="L129" s="2">
        <f t="shared" si="43"/>
        <v>7.9631643757796595E-17</v>
      </c>
      <c r="M129" s="2">
        <f t="shared" si="44"/>
        <v>9.3860756551160162E-13</v>
      </c>
      <c r="N129" s="2">
        <f t="shared" si="45"/>
        <v>8.0440051331787726E-9</v>
      </c>
      <c r="O129" s="2">
        <f t="shared" si="46"/>
        <v>5.8539012436149929E-6</v>
      </c>
      <c r="P129" s="2">
        <f t="shared" si="49"/>
        <v>2.5928647010991734E-20</v>
      </c>
      <c r="Q129" s="2">
        <f t="shared" si="49"/>
        <v>1.9010815379071672E-16</v>
      </c>
      <c r="R129" s="2">
        <f t="shared" si="49"/>
        <v>5.1277536367947687E-13</v>
      </c>
      <c r="S129" s="2">
        <f t="shared" si="49"/>
        <v>5.1277536367947687E-13</v>
      </c>
      <c r="T129" s="2">
        <f t="shared" si="49"/>
        <v>6.6161105382789847E-9</v>
      </c>
      <c r="U129" s="2">
        <f t="shared" si="49"/>
        <v>3.291312538661972E-6</v>
      </c>
      <c r="V129" s="2">
        <f t="shared" si="53"/>
        <v>2.5928099561801862E-20</v>
      </c>
      <c r="W129" s="2">
        <f t="shared" si="54"/>
        <v>1.9010153908950413E-16</v>
      </c>
      <c r="X129" s="2">
        <f t="shared" si="55"/>
        <v>5.1269573203571908E-13</v>
      </c>
      <c r="Y129" s="2">
        <f t="shared" si="50"/>
        <v>4.2583220183212475E-13</v>
      </c>
      <c r="Z129" s="2">
        <f t="shared" si="51"/>
        <v>1.4278945948997879E-9</v>
      </c>
      <c r="AA129" s="2">
        <f t="shared" si="52"/>
        <v>2.5625887049530208E-6</v>
      </c>
    </row>
    <row r="130" spans="1:27">
      <c r="A130">
        <f t="shared" si="34"/>
        <v>0.10416666666666602</v>
      </c>
      <c r="B130">
        <v>9.60000000000006</v>
      </c>
      <c r="C130">
        <f t="shared" si="48"/>
        <v>0.20000000000000995</v>
      </c>
      <c r="D130">
        <f t="shared" si="35"/>
        <v>4.2080207592715722E-23</v>
      </c>
      <c r="E130">
        <f t="shared" si="36"/>
        <v>3.7684057601609842E-19</v>
      </c>
      <c r="F130">
        <f t="shared" si="37"/>
        <v>1.2414892471566823E-15</v>
      </c>
      <c r="G130">
        <f t="shared" si="38"/>
        <v>1.5046440908905686E-12</v>
      </c>
      <c r="H130">
        <f t="shared" si="39"/>
        <v>6.7085725913234523E-10</v>
      </c>
      <c r="I130">
        <f t="shared" si="40"/>
        <v>1.1003528716887829E-7</v>
      </c>
      <c r="J130" s="2">
        <f t="shared" si="41"/>
        <v>7.8505040671559436E-26</v>
      </c>
      <c r="K130" s="2">
        <f t="shared" si="42"/>
        <v>1.1585715339027027E-21</v>
      </c>
      <c r="L130" s="2">
        <f t="shared" si="43"/>
        <v>1.7035590766861686E-17</v>
      </c>
      <c r="M130" s="2">
        <f t="shared" si="44"/>
        <v>2.4525307714851541E-13</v>
      </c>
      <c r="N130" s="2">
        <f t="shared" si="45"/>
        <v>2.5672115032344978E-9</v>
      </c>
      <c r="O130" s="2">
        <f t="shared" si="46"/>
        <v>2.2818841877726571E-6</v>
      </c>
      <c r="P130" s="2">
        <f t="shared" si="49"/>
        <v>3.8781119317447293E-21</v>
      </c>
      <c r="Q130" s="2">
        <f t="shared" si="49"/>
        <v>3.4729627485644061E-17</v>
      </c>
      <c r="R130" s="2">
        <f t="shared" si="49"/>
        <v>1.1441564901796127E-13</v>
      </c>
      <c r="S130" s="2">
        <f t="shared" si="49"/>
        <v>1.1441564901796127E-13</v>
      </c>
      <c r="T130" s="2">
        <f t="shared" si="49"/>
        <v>1.9588359187094943E-9</v>
      </c>
      <c r="U130" s="2">
        <f t="shared" si="49"/>
        <v>1.2258040495994104E-6</v>
      </c>
      <c r="V130" s="2">
        <f t="shared" si="53"/>
        <v>3.8780334267040576E-21</v>
      </c>
      <c r="W130" s="2">
        <f t="shared" si="54"/>
        <v>3.4728468914110158E-17</v>
      </c>
      <c r="X130" s="2">
        <f t="shared" si="55"/>
        <v>1.143986134271944E-13</v>
      </c>
      <c r="Y130" s="2">
        <f t="shared" si="50"/>
        <v>1.3083742813055414E-13</v>
      </c>
      <c r="Z130" s="2">
        <f t="shared" si="51"/>
        <v>6.0837558452500353E-10</v>
      </c>
      <c r="AA130" s="2">
        <f t="shared" si="52"/>
        <v>1.0560801381732467E-6</v>
      </c>
    </row>
    <row r="131" spans="1:27">
      <c r="A131">
        <f t="shared" si="34"/>
        <v>0.10204081632652988</v>
      </c>
      <c r="B131">
        <v>9.80000000000007</v>
      </c>
      <c r="C131">
        <f t="shared" si="48"/>
        <v>0.20000000000000995</v>
      </c>
      <c r="D131">
        <f t="shared" si="35"/>
        <v>5.8027905276102134E-24</v>
      </c>
      <c r="E131">
        <f t="shared" si="36"/>
        <v>6.3471034251963832E-20</v>
      </c>
      <c r="F131">
        <f t="shared" si="37"/>
        <v>2.5539934253384582E-16</v>
      </c>
      <c r="G131">
        <f t="shared" si="38"/>
        <v>3.7806762825801827E-13</v>
      </c>
      <c r="H131">
        <f t="shared" si="39"/>
        <v>2.0588501047726347E-10</v>
      </c>
      <c r="I131">
        <f t="shared" si="40"/>
        <v>4.1246346220644409E-8</v>
      </c>
      <c r="J131" s="2">
        <f t="shared" si="41"/>
        <v>1.0825714330778091E-26</v>
      </c>
      <c r="K131" s="2">
        <f t="shared" si="42"/>
        <v>1.9513751488519991E-22</v>
      </c>
      <c r="L131" s="2">
        <f t="shared" si="43"/>
        <v>3.5045641285228354E-18</v>
      </c>
      <c r="M131" s="2">
        <f t="shared" si="44"/>
        <v>6.1624041035272046E-14</v>
      </c>
      <c r="N131" s="2">
        <f t="shared" si="45"/>
        <v>7.8787306844437769E-10</v>
      </c>
      <c r="O131" s="2">
        <f t="shared" si="46"/>
        <v>8.5535638308312714E-7</v>
      </c>
      <c r="P131" s="2">
        <f t="shared" si="49"/>
        <v>5.5730000227169287E-22</v>
      </c>
      <c r="Q131" s="2">
        <f t="shared" si="49"/>
        <v>6.0957581295586933E-18</v>
      </c>
      <c r="R131" s="2">
        <f t="shared" si="49"/>
        <v>2.4528552856950904E-14</v>
      </c>
      <c r="S131" s="2">
        <f t="shared" si="49"/>
        <v>2.4528552856950904E-14</v>
      </c>
      <c r="T131" s="2">
        <f t="shared" si="49"/>
        <v>5.5721344390929921E-10</v>
      </c>
      <c r="U131" s="2">
        <f t="shared" si="49"/>
        <v>4.3863289678716913E-7</v>
      </c>
      <c r="V131" s="2">
        <f t="shared" si="53"/>
        <v>5.5728917655736206E-22</v>
      </c>
      <c r="W131" s="2">
        <f t="shared" si="54"/>
        <v>6.0955629920438082E-18</v>
      </c>
      <c r="X131" s="2">
        <f t="shared" si="55"/>
        <v>2.4525048292822381E-14</v>
      </c>
      <c r="Y131" s="2">
        <f t="shared" si="50"/>
        <v>3.7095488178321142E-14</v>
      </c>
      <c r="Z131" s="2">
        <f t="shared" si="51"/>
        <v>2.3065962453507848E-10</v>
      </c>
      <c r="AA131" s="2">
        <f t="shared" si="52"/>
        <v>4.16723486295958E-7</v>
      </c>
    </row>
    <row r="132" spans="1:27">
      <c r="A132">
        <f t="shared" si="34"/>
        <v>9.9999999999999006E-2</v>
      </c>
      <c r="B132">
        <v>10.000000000000099</v>
      </c>
      <c r="C132">
        <f t="shared" si="48"/>
        <v>0.20000000000002949</v>
      </c>
      <c r="D132">
        <f t="shared" si="35"/>
        <v>7.6945986266986119E-25</v>
      </c>
      <c r="E132">
        <f t="shared" si="36"/>
        <v>1.0279773571659508E-20</v>
      </c>
      <c r="F132">
        <f t="shared" si="37"/>
        <v>5.0522710835327714E-17</v>
      </c>
      <c r="G132">
        <f t="shared" si="38"/>
        <v>9.1347204083580515E-14</v>
      </c>
      <c r="H132">
        <f t="shared" si="39"/>
        <v>6.0758828498195374E-11</v>
      </c>
      <c r="I132">
        <f t="shared" si="40"/>
        <v>1.4867195147335289E-8</v>
      </c>
      <c r="J132" s="2">
        <f t="shared" si="41"/>
        <v>1.4355080754042342E-27</v>
      </c>
      <c r="K132" s="2">
        <f t="shared" si="42"/>
        <v>3.1604486865504733E-23</v>
      </c>
      <c r="L132" s="2">
        <f t="shared" si="43"/>
        <v>6.932675640923283E-19</v>
      </c>
      <c r="M132" s="2">
        <f t="shared" si="44"/>
        <v>1.4889356909082442E-14</v>
      </c>
      <c r="N132" s="2">
        <f t="shared" si="45"/>
        <v>2.3250961560042931E-10</v>
      </c>
      <c r="O132" s="2">
        <f t="shared" si="46"/>
        <v>3.0831216418027376E-7</v>
      </c>
      <c r="P132" s="2">
        <f t="shared" si="49"/>
        <v>7.6945986266987651E-23</v>
      </c>
      <c r="Q132" s="2">
        <f t="shared" si="49"/>
        <v>1.0279773571659713E-18</v>
      </c>
      <c r="R132" s="2">
        <f t="shared" si="49"/>
        <v>5.0522710835328719E-15</v>
      </c>
      <c r="S132" s="2">
        <f t="shared" si="49"/>
        <v>5.0522710835328719E-15</v>
      </c>
      <c r="T132" s="2">
        <f t="shared" si="49"/>
        <v>1.5229068284619177E-10</v>
      </c>
      <c r="U132" s="2">
        <f t="shared" si="49"/>
        <v>1.508028568174826E-7</v>
      </c>
      <c r="V132" s="2">
        <f t="shared" si="53"/>
        <v>7.6944550758912249E-23</v>
      </c>
      <c r="W132" s="2">
        <f t="shared" si="54"/>
        <v>1.0279457526791058E-18</v>
      </c>
      <c r="X132" s="2">
        <f t="shared" si="55"/>
        <v>5.0515778159687799E-15</v>
      </c>
      <c r="Y132" s="2">
        <f t="shared" si="50"/>
        <v>9.83708582554957E-15</v>
      </c>
      <c r="Z132" s="2">
        <f t="shared" si="51"/>
        <v>8.0218932754237538E-11</v>
      </c>
      <c r="AA132" s="2">
        <f t="shared" si="52"/>
        <v>1.5750930736279116E-7</v>
      </c>
    </row>
    <row r="133" spans="1:27">
      <c r="A133">
        <f t="shared" si="34"/>
        <v>9.8039215686273537E-2</v>
      </c>
      <c r="B133">
        <v>10.200000000000101</v>
      </c>
      <c r="C133">
        <f t="shared" si="48"/>
        <v>0.20000000000000107</v>
      </c>
      <c r="D133">
        <f t="shared" si="35"/>
        <v>9.8109434777925638E-26</v>
      </c>
      <c r="E133">
        <f t="shared" si="36"/>
        <v>1.6009112191256688E-21</v>
      </c>
      <c r="F133">
        <f t="shared" si="37"/>
        <v>9.6101295160406958E-18</v>
      </c>
      <c r="G133">
        <f t="shared" si="38"/>
        <v>2.1222510218526562E-14</v>
      </c>
      <c r="H133">
        <f t="shared" si="39"/>
        <v>1.7241290926210389E-11</v>
      </c>
      <c r="I133">
        <f t="shared" si="40"/>
        <v>5.1528598084339756E-9</v>
      </c>
      <c r="J133" s="2">
        <f t="shared" si="41"/>
        <v>1.8303344037775198E-28</v>
      </c>
      <c r="K133" s="2">
        <f t="shared" si="42"/>
        <v>4.9218961142476255E-24</v>
      </c>
      <c r="L133" s="2">
        <f t="shared" si="43"/>
        <v>1.318692320749084E-19</v>
      </c>
      <c r="M133" s="2">
        <f t="shared" si="44"/>
        <v>3.4592140210571554E-15</v>
      </c>
      <c r="N133" s="2">
        <f t="shared" si="45"/>
        <v>6.5978328167196536E-11</v>
      </c>
      <c r="O133" s="2">
        <f t="shared" si="46"/>
        <v>1.0685871433796155E-7</v>
      </c>
      <c r="P133" s="2">
        <f t="shared" si="49"/>
        <v>1.0207305594295585E-23</v>
      </c>
      <c r="Q133" s="2">
        <f t="shared" si="49"/>
        <v>1.6655880323783786E-19</v>
      </c>
      <c r="R133" s="2">
        <f t="shared" si="49"/>
        <v>9.9983787484889377E-16</v>
      </c>
      <c r="S133" s="2">
        <f t="shared" si="49"/>
        <v>9.9983787484889377E-16</v>
      </c>
      <c r="T133" s="2">
        <f t="shared" si="49"/>
        <v>3.9990174809622566E-11</v>
      </c>
      <c r="U133" s="2">
        <f t="shared" si="49"/>
        <v>4.9813396922920526E-8</v>
      </c>
      <c r="V133" s="2">
        <f t="shared" si="53"/>
        <v>1.0207122560855207E-23</v>
      </c>
      <c r="W133" s="2">
        <f t="shared" si="54"/>
        <v>1.6655388134172362E-19</v>
      </c>
      <c r="X133" s="2">
        <f t="shared" si="55"/>
        <v>9.9970600561681878E-16</v>
      </c>
      <c r="Y133" s="2">
        <f t="shared" si="50"/>
        <v>2.4593761462082616E-15</v>
      </c>
      <c r="Z133" s="2">
        <f t="shared" si="51"/>
        <v>2.598815335757397E-11</v>
      </c>
      <c r="AA133" s="2">
        <f t="shared" si="52"/>
        <v>5.7045317415041026E-8</v>
      </c>
    </row>
    <row r="134" spans="1:27">
      <c r="A134">
        <f t="shared" ref="A134:A152" si="56">1/B134</f>
        <v>9.6153846153845229E-2</v>
      </c>
      <c r="B134">
        <v>10.4000000000001</v>
      </c>
      <c r="C134">
        <f t="shared" si="48"/>
        <v>0.19999999999999929</v>
      </c>
      <c r="D134">
        <f t="shared" ref="D134:D152" si="57">_xlfn.NORM.DIST($B134,J$2,1,FALSE)/$B134^2</f>
        <v>1.20281214859703E-26</v>
      </c>
      <c r="E134">
        <f t="shared" ref="E134:E152" si="58">_xlfn.NORM.DIST($B134,K$2,1,FALSE)/$B134^2</f>
        <v>2.3972491689144855E-22</v>
      </c>
      <c r="F134">
        <f t="shared" ref="F134:F152" si="59">_xlfn.NORM.DIST($B134,L$2,1,FALSE)/$B134^2</f>
        <v>1.7576567473246428E-18</v>
      </c>
      <c r="G134">
        <f t="shared" ref="G134:G152" si="60">_xlfn.NORM.DIST($B134,M$2,1,FALSE)/$B134^2</f>
        <v>4.7408964837211476E-15</v>
      </c>
      <c r="H134">
        <f t="shared" ref="H134:H152" si="61">_xlfn.NORM.DIST($B134,N$2,1,FALSE)/$B134^2</f>
        <v>4.7042717100977309E-12</v>
      </c>
      <c r="I134">
        <f t="shared" ref="I134:I152" si="62">_xlfn.NORM.DIST($B134,O$2,1,FALSE)/$B134^2</f>
        <v>1.7172354332047503E-9</v>
      </c>
      <c r="J134" s="2">
        <f t="shared" ref="J134:J152" si="63">D134/D$3</f>
        <v>2.2439722151513659E-29</v>
      </c>
      <c r="K134" s="2">
        <f t="shared" ref="K134:K152" si="64">E134/E$3</f>
        <v>7.3701846975671384E-25</v>
      </c>
      <c r="L134" s="2">
        <f t="shared" ref="L134:L152" si="65">F134/F$3</f>
        <v>2.4118389365523763E-20</v>
      </c>
      <c r="M134" s="2">
        <f t="shared" ref="M134:M152" si="66">G134/G$3</f>
        <v>7.7275380810288358E-16</v>
      </c>
      <c r="N134" s="2">
        <f t="shared" ref="N134:N152" si="67">H134/H$3</f>
        <v>1.8002131279198132E-11</v>
      </c>
      <c r="O134" s="2">
        <f t="shared" ref="O134:O152" si="68">I134/I$3</f>
        <v>3.5611597720455099E-8</v>
      </c>
      <c r="P134" s="2">
        <f t="shared" ref="P134:U152" si="69">_xlfn.NORM.DIST($B134,P$3,1,FALSE)</f>
        <v>1.3009616199225725E-24</v>
      </c>
      <c r="Q134" s="2">
        <f t="shared" si="69"/>
        <v>2.5928647010979573E-20</v>
      </c>
      <c r="R134" s="2">
        <f t="shared" si="69"/>
        <v>1.9010815379063702E-16</v>
      </c>
      <c r="S134" s="2">
        <f t="shared" si="69"/>
        <v>1.9010815379063702E-16</v>
      </c>
      <c r="T134" s="2">
        <f t="shared" si="69"/>
        <v>1.008931059697575E-11</v>
      </c>
      <c r="U134" s="2">
        <f t="shared" si="69"/>
        <v>1.5809239141656575E-8</v>
      </c>
      <c r="V134" s="2">
        <f t="shared" si="53"/>
        <v>1.3009391802004211E-24</v>
      </c>
      <c r="W134" s="2">
        <f t="shared" si="54"/>
        <v>2.5927909992509816E-20</v>
      </c>
      <c r="X134" s="2">
        <f t="shared" si="55"/>
        <v>1.9008403540127149E-16</v>
      </c>
      <c r="Y134" s="2">
        <f t="shared" si="50"/>
        <v>5.8264565431224651E-16</v>
      </c>
      <c r="Z134" s="2">
        <f t="shared" si="51"/>
        <v>7.9128206822223811E-12</v>
      </c>
      <c r="AA134" s="2">
        <f t="shared" si="52"/>
        <v>1.9802358578798523E-8</v>
      </c>
    </row>
    <row r="135" spans="1:27">
      <c r="A135">
        <f t="shared" si="56"/>
        <v>9.4339622641508553E-2</v>
      </c>
      <c r="B135">
        <v>10.600000000000099</v>
      </c>
      <c r="C135">
        <f t="shared" ref="C135:C152" si="70">B135-B134</f>
        <v>0.19999999999999929</v>
      </c>
      <c r="D135">
        <f t="shared" si="57"/>
        <v>1.4178632366493962E-27</v>
      </c>
      <c r="E135">
        <f t="shared" si="58"/>
        <v>3.451505813228191E-23</v>
      </c>
      <c r="F135">
        <f t="shared" si="59"/>
        <v>3.0909244825233018E-19</v>
      </c>
      <c r="G135">
        <f t="shared" si="60"/>
        <v>1.0182952030787238E-15</v>
      </c>
      <c r="H135">
        <f t="shared" si="61"/>
        <v>1.234140258245265E-12</v>
      </c>
      <c r="I135">
        <f t="shared" si="62"/>
        <v>5.5025102351035003E-10</v>
      </c>
      <c r="J135" s="2">
        <f t="shared" si="63"/>
        <v>2.6451725746509368E-30</v>
      </c>
      <c r="K135" s="2">
        <f t="shared" si="64"/>
        <v>1.06114273218154E-25</v>
      </c>
      <c r="L135" s="2">
        <f t="shared" si="65"/>
        <v>4.2413355327994453E-21</v>
      </c>
      <c r="M135" s="2">
        <f t="shared" si="66"/>
        <v>1.6597947216395429E-16</v>
      </c>
      <c r="N135" s="2">
        <f t="shared" si="67"/>
        <v>4.7227618460442169E-12</v>
      </c>
      <c r="O135" s="2">
        <f t="shared" si="68"/>
        <v>1.1410967719172882E-8</v>
      </c>
      <c r="P135" s="2">
        <f t="shared" si="69"/>
        <v>1.5931111326992915E-25</v>
      </c>
      <c r="Q135" s="2">
        <f t="shared" si="69"/>
        <v>3.8781119317432683E-21</v>
      </c>
      <c r="R135" s="2">
        <f t="shared" si="69"/>
        <v>3.4729627485632469E-17</v>
      </c>
      <c r="S135" s="2">
        <f t="shared" si="69"/>
        <v>3.4729627485632469E-17</v>
      </c>
      <c r="T135" s="2">
        <f t="shared" si="69"/>
        <v>2.4456702570743521E-12</v>
      </c>
      <c r="U135" s="2">
        <f t="shared" si="69"/>
        <v>4.8206322299139099E-9</v>
      </c>
      <c r="V135" s="2">
        <f t="shared" si="53"/>
        <v>1.5930846809735449E-25</v>
      </c>
      <c r="W135" s="2">
        <f t="shared" si="54"/>
        <v>3.8780058174700501E-21</v>
      </c>
      <c r="X135" s="2">
        <f t="shared" si="55"/>
        <v>3.472538615009967E-17</v>
      </c>
      <c r="Y135" s="2">
        <f t="shared" si="50"/>
        <v>1.3124984467832182E-16</v>
      </c>
      <c r="Z135" s="2">
        <f t="shared" si="51"/>
        <v>2.2770915889698649E-12</v>
      </c>
      <c r="AA135" s="2">
        <f t="shared" si="52"/>
        <v>6.5903354892589721E-9</v>
      </c>
    </row>
    <row r="136" spans="1:27">
      <c r="A136">
        <f t="shared" si="56"/>
        <v>9.2592592592591727E-2</v>
      </c>
      <c r="B136">
        <v>10.8000000000001</v>
      </c>
      <c r="C136">
        <f t="shared" si="70"/>
        <v>0.20000000000000107</v>
      </c>
      <c r="D136">
        <f t="shared" si="57"/>
        <v>1.6069722242281813E-28</v>
      </c>
      <c r="E136">
        <f t="shared" si="58"/>
        <v>4.777949265016429E-24</v>
      </c>
      <c r="F136">
        <f t="shared" si="59"/>
        <v>5.2261300836393843E-20</v>
      </c>
      <c r="G136">
        <f t="shared" si="60"/>
        <v>2.1029280570082906E-16</v>
      </c>
      <c r="H136">
        <f t="shared" si="61"/>
        <v>3.1129642505051926E-13</v>
      </c>
      <c r="I136">
        <f t="shared" si="62"/>
        <v>1.6952328880515136E-10</v>
      </c>
      <c r="J136" s="2">
        <f t="shared" si="63"/>
        <v>2.9979752248878587E-31</v>
      </c>
      <c r="K136" s="2">
        <f t="shared" si="64"/>
        <v>1.4689490360621083E-26</v>
      </c>
      <c r="L136" s="2">
        <f t="shared" si="65"/>
        <v>7.1712432148056388E-22</v>
      </c>
      <c r="M136" s="2">
        <f t="shared" si="66"/>
        <v>3.4277180904486863E-17</v>
      </c>
      <c r="N136" s="2">
        <f t="shared" si="67"/>
        <v>1.1912575326964025E-12</v>
      </c>
      <c r="O136" s="2">
        <f t="shared" si="68"/>
        <v>3.5155314457442676E-9</v>
      </c>
      <c r="P136" s="2">
        <f t="shared" si="69"/>
        <v>1.8743724023397855E-26</v>
      </c>
      <c r="Q136" s="2">
        <f t="shared" si="69"/>
        <v>5.5730000227152661E-22</v>
      </c>
      <c r="R136" s="2">
        <f t="shared" si="69"/>
        <v>6.0957581295570909E-18</v>
      </c>
      <c r="S136" s="2">
        <f t="shared" si="69"/>
        <v>6.0957581295570909E-18</v>
      </c>
      <c r="T136" s="2">
        <f t="shared" si="69"/>
        <v>5.6959023172328749E-13</v>
      </c>
      <c r="U136" s="2">
        <f t="shared" si="69"/>
        <v>1.4122944482052772E-9</v>
      </c>
      <c r="V136" s="2">
        <f t="shared" si="53"/>
        <v>1.8743424225875365E-26</v>
      </c>
      <c r="W136" s="2">
        <f t="shared" si="54"/>
        <v>5.57285312781166E-22</v>
      </c>
      <c r="X136" s="2">
        <f t="shared" si="55"/>
        <v>6.0950410052356101E-18</v>
      </c>
      <c r="Y136" s="2">
        <f t="shared" si="50"/>
        <v>2.8181422774929771E-17</v>
      </c>
      <c r="Z136" s="2">
        <f t="shared" si="51"/>
        <v>6.2166730097311506E-13</v>
      </c>
      <c r="AA136" s="2">
        <f t="shared" si="52"/>
        <v>2.1032369975389906E-9</v>
      </c>
    </row>
    <row r="137" spans="1:27">
      <c r="A137">
        <f t="shared" si="56"/>
        <v>9.0909090909090093E-2</v>
      </c>
      <c r="B137">
        <v>11.000000000000099</v>
      </c>
      <c r="C137">
        <f t="shared" si="70"/>
        <v>0.19999999999999929</v>
      </c>
      <c r="D137">
        <f t="shared" si="57"/>
        <v>1.7510902921545431E-29</v>
      </c>
      <c r="E137">
        <f t="shared" si="58"/>
        <v>6.359172418759195E-25</v>
      </c>
      <c r="F137">
        <f t="shared" si="59"/>
        <v>8.495680637735146E-21</v>
      </c>
      <c r="G137">
        <f t="shared" si="60"/>
        <v>4.1754306475477526E-17</v>
      </c>
      <c r="H137">
        <f t="shared" si="61"/>
        <v>7.5493557093868325E-14</v>
      </c>
      <c r="I137">
        <f t="shared" si="62"/>
        <v>5.0213907849748336E-11</v>
      </c>
      <c r="J137" s="2">
        <f t="shared" si="63"/>
        <v>3.2668425958279229E-32</v>
      </c>
      <c r="K137" s="2">
        <f t="shared" si="64"/>
        <v>1.9550856814418154E-27</v>
      </c>
      <c r="L137" s="2">
        <f t="shared" si="65"/>
        <v>1.1657687649077232E-22</v>
      </c>
      <c r="M137" s="2">
        <f t="shared" si="66"/>
        <v>6.8058434611283897E-18</v>
      </c>
      <c r="N137" s="2">
        <f t="shared" si="67"/>
        <v>2.8889592465933965E-13</v>
      </c>
      <c r="O137" s="2">
        <f t="shared" si="68"/>
        <v>1.0413234270271599E-9</v>
      </c>
      <c r="P137" s="2">
        <f t="shared" si="69"/>
        <v>2.1188192535070353E-27</v>
      </c>
      <c r="Q137" s="2">
        <f t="shared" si="69"/>
        <v>7.6945986266987651E-23</v>
      </c>
      <c r="R137" s="2">
        <f t="shared" si="69"/>
        <v>1.0279773571659713E-18</v>
      </c>
      <c r="S137" s="2">
        <f t="shared" si="69"/>
        <v>1.0279773571659713E-18</v>
      </c>
      <c r="T137" s="2">
        <f t="shared" si="69"/>
        <v>1.2745456180275183E-13</v>
      </c>
      <c r="U137" s="2">
        <f t="shared" si="69"/>
        <v>3.9753440809692182E-10</v>
      </c>
      <c r="V137" s="2">
        <f t="shared" si="53"/>
        <v>2.1187865850810768E-27</v>
      </c>
      <c r="W137" s="2">
        <f t="shared" si="54"/>
        <v>7.6944031181306204E-23</v>
      </c>
      <c r="X137" s="2">
        <f t="shared" si="55"/>
        <v>1.0278607802894804E-18</v>
      </c>
      <c r="Y137" s="2">
        <f t="shared" si="50"/>
        <v>5.7778661039624182E-18</v>
      </c>
      <c r="Z137" s="2">
        <f t="shared" si="51"/>
        <v>1.6144136285658782E-13</v>
      </c>
      <c r="AA137" s="2">
        <f t="shared" si="52"/>
        <v>6.4378901893023801E-10</v>
      </c>
    </row>
    <row r="138" spans="1:27">
      <c r="A138">
        <f t="shared" si="56"/>
        <v>8.9285714285713483E-2</v>
      </c>
      <c r="B138">
        <v>11.200000000000101</v>
      </c>
      <c r="C138">
        <f t="shared" si="70"/>
        <v>0.20000000000000107</v>
      </c>
      <c r="D138">
        <f t="shared" si="57"/>
        <v>1.8345270319240257E-30</v>
      </c>
      <c r="E138">
        <f t="shared" si="58"/>
        <v>8.137201526064574E-26</v>
      </c>
      <c r="F138">
        <f t="shared" si="59"/>
        <v>1.3277965819342703E-21</v>
      </c>
      <c r="G138">
        <f t="shared" si="60"/>
        <v>7.9706463237314722E-18</v>
      </c>
      <c r="H138">
        <f t="shared" si="61"/>
        <v>1.7601960803057296E-14</v>
      </c>
      <c r="I138">
        <f t="shared" si="62"/>
        <v>1.4299935490775925E-11</v>
      </c>
      <c r="J138" s="2">
        <f t="shared" si="63"/>
        <v>3.4225025847829063E-33</v>
      </c>
      <c r="K138" s="2">
        <f t="shared" si="64"/>
        <v>2.5017290211671121E-28</v>
      </c>
      <c r="L138" s="2">
        <f t="shared" si="65"/>
        <v>1.8219891346844045E-23</v>
      </c>
      <c r="M138" s="2">
        <f t="shared" si="66"/>
        <v>1.299194639843781E-18</v>
      </c>
      <c r="N138" s="2">
        <f t="shared" si="67"/>
        <v>6.7358526181166138E-14</v>
      </c>
      <c r="O138" s="2">
        <f t="shared" si="68"/>
        <v>2.9654847569480153E-10</v>
      </c>
      <c r="P138" s="2">
        <f t="shared" si="69"/>
        <v>2.3012307088455392E-28</v>
      </c>
      <c r="Q138" s="2">
        <f t="shared" si="69"/>
        <v>1.0207305594295585E-23</v>
      </c>
      <c r="R138" s="2">
        <f t="shared" si="69"/>
        <v>1.6655880323783786E-19</v>
      </c>
      <c r="S138" s="2">
        <f t="shared" si="69"/>
        <v>1.6655880323783786E-19</v>
      </c>
      <c r="T138" s="2">
        <f t="shared" si="69"/>
        <v>2.7401633695438555E-14</v>
      </c>
      <c r="U138" s="2">
        <f t="shared" si="69"/>
        <v>1.0751088025924192E-10</v>
      </c>
      <c r="V138" s="2">
        <f t="shared" si="53"/>
        <v>2.3011964838196911E-28</v>
      </c>
      <c r="W138" s="2">
        <f t="shared" si="54"/>
        <v>1.0207055421393467E-23</v>
      </c>
      <c r="X138" s="2">
        <f t="shared" si="55"/>
        <v>1.66540583346491E-19</v>
      </c>
      <c r="Y138" s="2">
        <f t="shared" si="50"/>
        <v>1.1326358366059432E-18</v>
      </c>
      <c r="Z138" s="2">
        <f t="shared" si="51"/>
        <v>3.9956892485727583E-14</v>
      </c>
      <c r="AA138" s="2">
        <f t="shared" si="52"/>
        <v>1.8903759543555959E-10</v>
      </c>
    </row>
    <row r="139" spans="1:27">
      <c r="A139">
        <f t="shared" si="56"/>
        <v>8.7719298245613267E-2</v>
      </c>
      <c r="B139">
        <v>11.4000000000001</v>
      </c>
      <c r="C139">
        <f t="shared" si="70"/>
        <v>0.19999999999999929</v>
      </c>
      <c r="D139">
        <f t="shared" si="57"/>
        <v>1.8477573099459553E-31</v>
      </c>
      <c r="E139">
        <f t="shared" si="58"/>
        <v>1.0010477223165202E-26</v>
      </c>
      <c r="F139">
        <f t="shared" si="59"/>
        <v>1.9951251932116896E-22</v>
      </c>
      <c r="G139">
        <f t="shared" si="60"/>
        <v>1.4628205123933032E-18</v>
      </c>
      <c r="H139">
        <f t="shared" si="61"/>
        <v>3.9456399175075419E-15</v>
      </c>
      <c r="I139">
        <f t="shared" si="62"/>
        <v>3.9151587270250186E-12</v>
      </c>
      <c r="J139" s="2">
        <f t="shared" si="63"/>
        <v>3.4471850560354347E-34</v>
      </c>
      <c r="K139" s="2">
        <f t="shared" si="64"/>
        <v>3.0776552976729135E-29</v>
      </c>
      <c r="L139" s="2">
        <f t="shared" si="65"/>
        <v>2.7376907531057109E-24</v>
      </c>
      <c r="M139" s="2">
        <f t="shared" si="66"/>
        <v>2.3843594252783199E-19</v>
      </c>
      <c r="N139" s="2">
        <f t="shared" si="67"/>
        <v>1.5099027469639844E-14</v>
      </c>
      <c r="O139" s="2">
        <f t="shared" si="68"/>
        <v>8.1191579734844683E-11</v>
      </c>
      <c r="P139" s="2">
        <f t="shared" si="69"/>
        <v>2.4013454000058056E-29</v>
      </c>
      <c r="Q139" s="2">
        <f t="shared" si="69"/>
        <v>1.3009616199225725E-24</v>
      </c>
      <c r="R139" s="2">
        <f t="shared" si="69"/>
        <v>2.5928647010979573E-20</v>
      </c>
      <c r="S139" s="2">
        <f t="shared" si="69"/>
        <v>2.5928647010979573E-20</v>
      </c>
      <c r="T139" s="2">
        <f t="shared" si="69"/>
        <v>5.6601214411150548E-15</v>
      </c>
      <c r="U139" s="2">
        <f t="shared" si="69"/>
        <v>2.7935621108405898E-11</v>
      </c>
      <c r="V139" s="2">
        <f t="shared" si="53"/>
        <v>2.4013109281552453E-29</v>
      </c>
      <c r="W139" s="2">
        <f t="shared" si="54"/>
        <v>1.3009308433695959E-24</v>
      </c>
      <c r="X139" s="2">
        <f t="shared" si="55"/>
        <v>2.5925909320226469E-20</v>
      </c>
      <c r="Y139" s="2">
        <f t="shared" si="50"/>
        <v>2.125072955168524E-19</v>
      </c>
      <c r="Z139" s="2">
        <f t="shared" si="51"/>
        <v>9.4389060285247892E-15</v>
      </c>
      <c r="AA139" s="2">
        <f t="shared" si="52"/>
        <v>5.3255958626438785E-11</v>
      </c>
    </row>
    <row r="140" spans="1:27">
      <c r="A140">
        <f t="shared" si="56"/>
        <v>8.6206896551722645E-2</v>
      </c>
      <c r="B140">
        <v>11.6000000000002</v>
      </c>
      <c r="C140">
        <f t="shared" si="70"/>
        <v>0.20000000000010054</v>
      </c>
      <c r="D140">
        <f t="shared" si="57"/>
        <v>1.7892101158097809E-32</v>
      </c>
      <c r="E140">
        <f t="shared" si="58"/>
        <v>1.1839410914815155E-27</v>
      </c>
      <c r="F140">
        <f t="shared" si="59"/>
        <v>2.8820689147884662E-23</v>
      </c>
      <c r="G140">
        <f t="shared" si="60"/>
        <v>2.5809770723544086E-19</v>
      </c>
      <c r="H140">
        <f t="shared" si="61"/>
        <v>8.502946567912855E-16</v>
      </c>
      <c r="I140">
        <f t="shared" si="62"/>
        <v>1.0305291276482104E-12</v>
      </c>
      <c r="J140" s="2">
        <f t="shared" si="63"/>
        <v>3.3379591248957392E-35</v>
      </c>
      <c r="K140" s="2">
        <f t="shared" si="64"/>
        <v>3.6399489166198015E-30</v>
      </c>
      <c r="L140" s="2">
        <f t="shared" si="65"/>
        <v>3.954746020287769E-25</v>
      </c>
      <c r="M140" s="2">
        <f t="shared" si="66"/>
        <v>4.2069255638390184E-20</v>
      </c>
      <c r="N140" s="2">
        <f t="shared" si="67"/>
        <v>3.2538758347441277E-15</v>
      </c>
      <c r="O140" s="2">
        <f t="shared" si="68"/>
        <v>2.1370854586043184E-11</v>
      </c>
      <c r="P140" s="2">
        <f t="shared" si="69"/>
        <v>2.4075611318337241E-30</v>
      </c>
      <c r="Q140" s="2">
        <f t="shared" si="69"/>
        <v>1.5931111326975822E-25</v>
      </c>
      <c r="R140" s="2">
        <f t="shared" si="69"/>
        <v>3.8781119317394939E-21</v>
      </c>
      <c r="S140" s="2">
        <f t="shared" si="69"/>
        <v>3.8781119317394939E-21</v>
      </c>
      <c r="T140" s="2">
        <f t="shared" si="69"/>
        <v>1.1233194094669868E-15</v>
      </c>
      <c r="U140" s="2">
        <f t="shared" si="69"/>
        <v>6.9741689892461623E-12</v>
      </c>
      <c r="V140" s="2">
        <f t="shared" si="53"/>
        <v>2.4075277522424752E-30</v>
      </c>
      <c r="W140" s="2">
        <f t="shared" si="54"/>
        <v>1.5930747332084159E-25</v>
      </c>
      <c r="X140" s="2">
        <f t="shared" si="55"/>
        <v>3.8777164571374648E-21</v>
      </c>
      <c r="Y140" s="2">
        <f t="shared" si="50"/>
        <v>3.819114370665069E-20</v>
      </c>
      <c r="Z140" s="2">
        <f t="shared" si="51"/>
        <v>2.1305564252771409E-15</v>
      </c>
      <c r="AA140" s="2">
        <f t="shared" si="52"/>
        <v>1.4396685596797021E-11</v>
      </c>
    </row>
    <row r="141" spans="1:27">
      <c r="A141">
        <f t="shared" si="56"/>
        <v>8.4745762711862974E-2</v>
      </c>
      <c r="B141">
        <v>11.8000000000002</v>
      </c>
      <c r="C141">
        <f t="shared" si="70"/>
        <v>0.19999999999999929</v>
      </c>
      <c r="D141">
        <f t="shared" si="57"/>
        <v>1.6655751057530888E-33</v>
      </c>
      <c r="E141">
        <f t="shared" si="58"/>
        <v>1.3461450749337195E-28</v>
      </c>
      <c r="F141">
        <f t="shared" si="59"/>
        <v>4.0024418433709083E-24</v>
      </c>
      <c r="G141">
        <f t="shared" si="60"/>
        <v>4.3778785762363959E-20</v>
      </c>
      <c r="H141">
        <f t="shared" si="61"/>
        <v>1.7616024746427206E-16</v>
      </c>
      <c r="I141">
        <f t="shared" si="62"/>
        <v>2.6077000156468958E-13</v>
      </c>
      <c r="J141" s="2">
        <f t="shared" si="63"/>
        <v>3.1073050466917754E-36</v>
      </c>
      <c r="K141" s="2">
        <f t="shared" si="64"/>
        <v>4.1386343817044329E-31</v>
      </c>
      <c r="L141" s="2">
        <f t="shared" si="65"/>
        <v>5.4921105009961599E-26</v>
      </c>
      <c r="M141" s="2">
        <f t="shared" si="66"/>
        <v>7.1358283244846518E-21</v>
      </c>
      <c r="N141" s="2">
        <f t="shared" si="67"/>
        <v>6.7412345554376415E-16</v>
      </c>
      <c r="O141" s="2">
        <f t="shared" si="68"/>
        <v>5.4077828897075446E-12</v>
      </c>
      <c r="P141" s="2">
        <f t="shared" si="69"/>
        <v>2.3191467772506791E-31</v>
      </c>
      <c r="Q141" s="2">
        <f t="shared" si="69"/>
        <v>1.8743724023377743E-26</v>
      </c>
      <c r="R141" s="2">
        <f t="shared" si="69"/>
        <v>5.5730000227098409E-22</v>
      </c>
      <c r="S141" s="2">
        <f t="shared" si="69"/>
        <v>5.5730000227098409E-22</v>
      </c>
      <c r="T141" s="2">
        <f t="shared" si="69"/>
        <v>2.1419483654186338E-16</v>
      </c>
      <c r="U141" s="2">
        <f t="shared" si="69"/>
        <v>1.6728416075905264E-12</v>
      </c>
      <c r="V141" s="2">
        <f t="shared" si="53"/>
        <v>2.319115704200212E-31</v>
      </c>
      <c r="W141" s="2">
        <f t="shared" si="54"/>
        <v>1.8743310159939573E-26</v>
      </c>
      <c r="X141" s="2">
        <f t="shared" si="55"/>
        <v>5.5724508116597418E-22</v>
      </c>
      <c r="Y141" s="2">
        <f t="shared" si="50"/>
        <v>6.5785283222136679E-21</v>
      </c>
      <c r="Z141" s="2">
        <f t="shared" si="51"/>
        <v>4.5992861900190075E-16</v>
      </c>
      <c r="AA141" s="2">
        <f t="shared" si="52"/>
        <v>3.7349412821170181E-12</v>
      </c>
    </row>
    <row r="142" spans="1:27">
      <c r="A142">
        <f t="shared" si="56"/>
        <v>8.3333333333331941E-2</v>
      </c>
      <c r="B142">
        <v>12.000000000000201</v>
      </c>
      <c r="C142">
        <f t="shared" si="70"/>
        <v>0.20000000000000107</v>
      </c>
      <c r="D142">
        <f t="shared" si="57"/>
        <v>1.4905442608734745E-34</v>
      </c>
      <c r="E142">
        <f t="shared" si="58"/>
        <v>1.4714022593781948E-29</v>
      </c>
      <c r="F142">
        <f t="shared" si="59"/>
        <v>5.3434712685352388E-25</v>
      </c>
      <c r="G142">
        <f t="shared" si="60"/>
        <v>7.1387316469791792E-21</v>
      </c>
      <c r="H142">
        <f t="shared" si="61"/>
        <v>3.5085215857837571E-17</v>
      </c>
      <c r="I142">
        <f t="shared" si="62"/>
        <v>6.3435558391329406E-14</v>
      </c>
      <c r="J142" s="2">
        <f t="shared" si="63"/>
        <v>2.7807666481875313E-37</v>
      </c>
      <c r="K142" s="2">
        <f t="shared" si="64"/>
        <v>4.5237293463930821E-32</v>
      </c>
      <c r="L142" s="2">
        <f t="shared" si="65"/>
        <v>7.3322576102635606E-27</v>
      </c>
      <c r="M142" s="2">
        <f t="shared" si="66"/>
        <v>1.1635947091799446E-21</v>
      </c>
      <c r="N142" s="2">
        <f t="shared" si="67"/>
        <v>1.3426279363839603E-16</v>
      </c>
      <c r="O142" s="2">
        <f t="shared" si="68"/>
        <v>1.3155106998861416E-12</v>
      </c>
      <c r="P142" s="2">
        <f t="shared" si="69"/>
        <v>2.1463837356578754E-32</v>
      </c>
      <c r="Q142" s="2">
        <f t="shared" si="69"/>
        <v>2.1188192535046716E-27</v>
      </c>
      <c r="R142" s="2">
        <f t="shared" si="69"/>
        <v>7.6945986266910022E-23</v>
      </c>
      <c r="S142" s="2">
        <f t="shared" si="69"/>
        <v>7.6945986266910022E-23</v>
      </c>
      <c r="T142" s="2">
        <f t="shared" si="69"/>
        <v>3.9241260790475142E-17</v>
      </c>
      <c r="U142" s="2">
        <f t="shared" si="69"/>
        <v>3.8551865494478411E-13</v>
      </c>
      <c r="V142" s="2">
        <f t="shared" si="53"/>
        <v>2.1463559279913935E-32</v>
      </c>
      <c r="W142" s="2">
        <f t="shared" si="54"/>
        <v>2.1187740162112078E-27</v>
      </c>
      <c r="X142" s="2">
        <f t="shared" si="55"/>
        <v>7.6938654009299754E-23</v>
      </c>
      <c r="Y142" s="2">
        <f t="shared" si="50"/>
        <v>1.0866487229130345E-21</v>
      </c>
      <c r="Z142" s="2">
        <f t="shared" si="51"/>
        <v>9.5021532847920887E-17</v>
      </c>
      <c r="AA142" s="2">
        <f t="shared" si="52"/>
        <v>9.2999204494135751E-13</v>
      </c>
    </row>
    <row r="143" spans="1:27">
      <c r="A143">
        <f t="shared" si="56"/>
        <v>8.196721311475276E-2</v>
      </c>
      <c r="B143">
        <v>12.2000000000002</v>
      </c>
      <c r="C143">
        <f t="shared" si="70"/>
        <v>0.19999999999999929</v>
      </c>
      <c r="D143">
        <f t="shared" si="57"/>
        <v>1.2823160001559133E-35</v>
      </c>
      <c r="E143">
        <f t="shared" si="58"/>
        <v>1.5461103929339646E-30</v>
      </c>
      <c r="F143">
        <f t="shared" si="59"/>
        <v>6.8579048604440186E-26</v>
      </c>
      <c r="G143">
        <f t="shared" si="60"/>
        <v>1.1190459771410894E-21</v>
      </c>
      <c r="H143">
        <f t="shared" si="61"/>
        <v>6.7175347678583983E-18</v>
      </c>
      <c r="I143">
        <f t="shared" si="62"/>
        <v>1.483465441503554E-14</v>
      </c>
      <c r="J143" s="2">
        <f t="shared" si="63"/>
        <v>2.3922949886648738E-38</v>
      </c>
      <c r="K143" s="2">
        <f t="shared" si="64"/>
        <v>4.753414583062019E-33</v>
      </c>
      <c r="L143" s="2">
        <f t="shared" si="65"/>
        <v>9.4103481756416421E-28</v>
      </c>
      <c r="M143" s="2">
        <f t="shared" si="66"/>
        <v>1.8240158654534594E-22</v>
      </c>
      <c r="N143" s="2">
        <f t="shared" si="67"/>
        <v>2.5706411154778367E-17</v>
      </c>
      <c r="O143" s="2">
        <f t="shared" si="68"/>
        <v>3.0763734263525994E-13</v>
      </c>
      <c r="P143" s="2">
        <f t="shared" si="69"/>
        <v>1.9085991346321242E-33</v>
      </c>
      <c r="Q143" s="2">
        <f t="shared" si="69"/>
        <v>2.3012307088429886E-28</v>
      </c>
      <c r="R143" s="2">
        <f t="shared" si="69"/>
        <v>1.0207305594285212E-23</v>
      </c>
      <c r="S143" s="2">
        <f t="shared" si="69"/>
        <v>1.0207305594285212E-23</v>
      </c>
      <c r="T143" s="2">
        <f t="shared" si="69"/>
        <v>6.907249255922206E-18</v>
      </c>
      <c r="U143" s="2">
        <f t="shared" si="69"/>
        <v>8.5361923947020855E-14</v>
      </c>
      <c r="V143" s="2">
        <f t="shared" si="53"/>
        <v>1.9085752116822377E-33</v>
      </c>
      <c r="W143" s="2">
        <f t="shared" si="54"/>
        <v>2.3011831746971579E-28</v>
      </c>
      <c r="X143" s="2">
        <f t="shared" si="55"/>
        <v>1.0206364559467649E-23</v>
      </c>
      <c r="Y143" s="2">
        <f t="shared" si="50"/>
        <v>1.7219428095106072E-22</v>
      </c>
      <c r="Z143" s="2">
        <f t="shared" si="51"/>
        <v>1.879916189885616E-17</v>
      </c>
      <c r="AA143" s="2">
        <f t="shared" si="52"/>
        <v>2.222754186882391E-13</v>
      </c>
    </row>
    <row r="144" spans="1:27">
      <c r="A144">
        <f t="shared" si="56"/>
        <v>8.0645161290321288E-2</v>
      </c>
      <c r="B144">
        <v>12.400000000000199</v>
      </c>
      <c r="C144">
        <f t="shared" si="70"/>
        <v>0.19999999999999929</v>
      </c>
      <c r="D144">
        <f t="shared" si="57"/>
        <v>1.0604908525205412E-36</v>
      </c>
      <c r="E144">
        <f t="shared" si="58"/>
        <v>1.5617490894920646E-31</v>
      </c>
      <c r="F144">
        <f t="shared" si="59"/>
        <v>8.4609886831502422E-27</v>
      </c>
      <c r="G144">
        <f t="shared" si="60"/>
        <v>1.6863063872889192E-22</v>
      </c>
      <c r="H144">
        <f t="shared" si="61"/>
        <v>1.2363953810514623E-18</v>
      </c>
      <c r="I144">
        <f t="shared" si="62"/>
        <v>3.3349074120635774E-15</v>
      </c>
      <c r="J144" s="2">
        <f t="shared" si="63"/>
        <v>1.9784569105441737E-39</v>
      </c>
      <c r="K144" s="2">
        <f t="shared" si="64"/>
        <v>4.8014947257342955E-34</v>
      </c>
      <c r="L144" s="2">
        <f t="shared" si="65"/>
        <v>1.1610083697406728E-28</v>
      </c>
      <c r="M144" s="2">
        <f t="shared" si="66"/>
        <v>2.7486355943020308E-23</v>
      </c>
      <c r="N144" s="2">
        <f t="shared" si="67"/>
        <v>4.731391665771835E-18</v>
      </c>
      <c r="O144" s="2">
        <f t="shared" si="68"/>
        <v>6.9158473495819068E-14</v>
      </c>
      <c r="P144" s="2">
        <f t="shared" si="69"/>
        <v>1.6306107348356364E-34</v>
      </c>
      <c r="Q144" s="2">
        <f t="shared" si="69"/>
        <v>2.4013454000030756E-29</v>
      </c>
      <c r="R144" s="2">
        <f t="shared" si="69"/>
        <v>1.3009616199212229E-24</v>
      </c>
      <c r="S144" s="2">
        <f t="shared" si="69"/>
        <v>1.3009616199212229E-24</v>
      </c>
      <c r="T144" s="2">
        <f t="shared" si="69"/>
        <v>1.1681416927877167E-18</v>
      </c>
      <c r="U144" s="2">
        <f t="shared" si="69"/>
        <v>1.8159806330783954E-14</v>
      </c>
      <c r="V144" s="2">
        <f t="shared" si="53"/>
        <v>1.6305909502665309E-34</v>
      </c>
      <c r="W144" s="2">
        <f t="shared" si="54"/>
        <v>2.4012973850558183E-29</v>
      </c>
      <c r="X144" s="2">
        <f t="shared" si="55"/>
        <v>1.3008455190842488E-24</v>
      </c>
      <c r="Y144" s="2">
        <f t="shared" si="50"/>
        <v>2.6185394323099085E-23</v>
      </c>
      <c r="Z144" s="2">
        <f t="shared" si="51"/>
        <v>3.5632499729841185E-18</v>
      </c>
      <c r="AA144" s="2">
        <f t="shared" si="52"/>
        <v>5.0998667165035114E-14</v>
      </c>
    </row>
    <row r="145" spans="1:27">
      <c r="A145">
        <f t="shared" si="56"/>
        <v>7.9365079365078098E-2</v>
      </c>
      <c r="B145">
        <v>12.6000000000002</v>
      </c>
      <c r="C145">
        <f t="shared" si="70"/>
        <v>0.20000000000000107</v>
      </c>
      <c r="D145">
        <f t="shared" si="57"/>
        <v>8.4308818294964699E-38</v>
      </c>
      <c r="E145">
        <f t="shared" si="58"/>
        <v>1.5164784151131567E-32</v>
      </c>
      <c r="F145">
        <f t="shared" si="59"/>
        <v>1.0034713609835799E-27</v>
      </c>
      <c r="G145">
        <f t="shared" si="60"/>
        <v>2.4427512797552095E-23</v>
      </c>
      <c r="H145">
        <f t="shared" si="61"/>
        <v>2.1875552712018777E-19</v>
      </c>
      <c r="I145">
        <f t="shared" si="62"/>
        <v>7.2068310038949153E-16</v>
      </c>
      <c r="J145" s="2">
        <f t="shared" si="63"/>
        <v>1.5728694290859534E-40</v>
      </c>
      <c r="K145" s="2">
        <f t="shared" si="64"/>
        <v>4.6623130186833528E-35</v>
      </c>
      <c r="L145" s="2">
        <f t="shared" si="65"/>
        <v>1.376953323690331E-29</v>
      </c>
      <c r="M145" s="2">
        <f t="shared" si="66"/>
        <v>3.9816211135608059E-24</v>
      </c>
      <c r="N145" s="2">
        <f t="shared" si="67"/>
        <v>8.3712548082942134E-19</v>
      </c>
      <c r="O145" s="2">
        <f t="shared" si="68"/>
        <v>1.4945345384065847E-14</v>
      </c>
      <c r="P145" s="2">
        <f t="shared" si="69"/>
        <v>1.3384867992509021E-35</v>
      </c>
      <c r="Q145" s="2">
        <f t="shared" si="69"/>
        <v>2.4075611318337241E-30</v>
      </c>
      <c r="R145" s="2">
        <f t="shared" si="69"/>
        <v>1.5931111326975822E-25</v>
      </c>
      <c r="S145" s="2">
        <f t="shared" si="69"/>
        <v>1.5931111326975822E-25</v>
      </c>
      <c r="T145" s="2">
        <f t="shared" si="69"/>
        <v>1.8980783788591299E-19</v>
      </c>
      <c r="U145" s="2">
        <f t="shared" si="69"/>
        <v>3.7118160977830977E-15</v>
      </c>
      <c r="V145" s="2">
        <f t="shared" si="53"/>
        <v>1.3384710705566114E-35</v>
      </c>
      <c r="W145" s="2">
        <f t="shared" si="54"/>
        <v>2.4075145087035372E-30</v>
      </c>
      <c r="X145" s="2">
        <f t="shared" si="55"/>
        <v>1.5929734373652132E-25</v>
      </c>
      <c r="Y145" s="2">
        <f t="shared" si="50"/>
        <v>3.8223100002910479E-24</v>
      </c>
      <c r="Z145" s="2">
        <f t="shared" si="51"/>
        <v>6.4731764294350832E-19</v>
      </c>
      <c r="AA145" s="2">
        <f t="shared" si="52"/>
        <v>1.1233529286282749E-14</v>
      </c>
    </row>
    <row r="146" spans="1:27">
      <c r="A146">
        <f t="shared" si="56"/>
        <v>7.8124999999998779E-2</v>
      </c>
      <c r="B146">
        <v>12.8000000000002</v>
      </c>
      <c r="C146">
        <f t="shared" si="70"/>
        <v>0.19999999999999929</v>
      </c>
      <c r="D146">
        <f t="shared" si="57"/>
        <v>6.4429708877109106E-39</v>
      </c>
      <c r="E146">
        <f t="shared" si="58"/>
        <v>1.4154948591617471E-33</v>
      </c>
      <c r="F146">
        <f t="shared" si="59"/>
        <v>1.1440261244737035E-28</v>
      </c>
      <c r="G146">
        <f t="shared" si="60"/>
        <v>3.4014892716733805E-24</v>
      </c>
      <c r="H146">
        <f t="shared" si="61"/>
        <v>3.7205554989938798E-20</v>
      </c>
      <c r="I146">
        <f t="shared" si="62"/>
        <v>1.4971040562088197E-16</v>
      </c>
      <c r="J146" s="2">
        <f t="shared" si="63"/>
        <v>1.2020037935197251E-41</v>
      </c>
      <c r="K146" s="2">
        <f t="shared" si="64"/>
        <v>4.3518457262424881E-36</v>
      </c>
      <c r="L146" s="2">
        <f t="shared" si="65"/>
        <v>1.5698211585616053E-30</v>
      </c>
      <c r="M146" s="2">
        <f t="shared" si="66"/>
        <v>5.5443391285430018E-25</v>
      </c>
      <c r="N146" s="2">
        <f t="shared" si="67"/>
        <v>1.4237682823605202E-19</v>
      </c>
      <c r="O146" s="2">
        <f t="shared" si="68"/>
        <v>3.1046568434634256E-15</v>
      </c>
      <c r="P146" s="2">
        <f t="shared" si="69"/>
        <v>1.0556163502425886E-36</v>
      </c>
      <c r="Q146" s="2">
        <f t="shared" si="69"/>
        <v>2.3191467772506791E-31</v>
      </c>
      <c r="R146" s="2">
        <f t="shared" si="69"/>
        <v>1.8743724023377743E-26</v>
      </c>
      <c r="S146" s="2">
        <f t="shared" si="69"/>
        <v>1.8743724023377743E-26</v>
      </c>
      <c r="T146" s="2">
        <f t="shared" si="69"/>
        <v>2.9632001032203493E-20</v>
      </c>
      <c r="U146" s="2">
        <f t="shared" si="69"/>
        <v>7.289368571985541E-16</v>
      </c>
      <c r="V146" s="2">
        <f t="shared" si="53"/>
        <v>1.0556043302046535E-36</v>
      </c>
      <c r="W146" s="2">
        <f t="shared" si="54"/>
        <v>2.3191032587934165E-31</v>
      </c>
      <c r="X146" s="2">
        <f t="shared" si="55"/>
        <v>1.8742154202219182E-26</v>
      </c>
      <c r="Y146" s="2">
        <f t="shared" si="50"/>
        <v>5.3569018883092241E-25</v>
      </c>
      <c r="Z146" s="2">
        <f t="shared" si="51"/>
        <v>1.1274482720384852E-19</v>
      </c>
      <c r="AA146" s="2">
        <f t="shared" si="52"/>
        <v>2.3757199862648713E-15</v>
      </c>
    </row>
    <row r="147" spans="1:27">
      <c r="A147">
        <f t="shared" si="56"/>
        <v>7.6923076923075734E-2</v>
      </c>
      <c r="B147">
        <v>13.000000000000201</v>
      </c>
      <c r="C147">
        <f t="shared" si="70"/>
        <v>0.20000000000000107</v>
      </c>
      <c r="D147">
        <f t="shared" si="57"/>
        <v>4.7330341757311531E-40</v>
      </c>
      <c r="E147">
        <f t="shared" si="58"/>
        <v>1.2700495477265141E-34</v>
      </c>
      <c r="F147">
        <f t="shared" si="59"/>
        <v>1.2537392032571633E-29</v>
      </c>
      <c r="G147">
        <f t="shared" si="60"/>
        <v>4.5530169388702745E-25</v>
      </c>
      <c r="H147">
        <f t="shared" si="61"/>
        <v>6.0827062554142273E-21</v>
      </c>
      <c r="I147">
        <f t="shared" si="62"/>
        <v>2.9895095168808417E-17</v>
      </c>
      <c r="J147" s="2">
        <f t="shared" si="63"/>
        <v>8.8299716594072821E-43</v>
      </c>
      <c r="K147" s="2">
        <f t="shared" si="64"/>
        <v>3.9046836946217861E-37</v>
      </c>
      <c r="L147" s="2">
        <f t="shared" si="65"/>
        <v>1.7203683434210805E-31</v>
      </c>
      <c r="M147" s="2">
        <f t="shared" si="66"/>
        <v>7.4212993047833085E-26</v>
      </c>
      <c r="N147" s="2">
        <f t="shared" si="67"/>
        <v>2.3277073113723633E-20</v>
      </c>
      <c r="O147" s="2">
        <f t="shared" si="68"/>
        <v>6.1995698573463438E-16</v>
      </c>
      <c r="P147" s="2">
        <f t="shared" si="69"/>
        <v>7.9988277569858962E-38</v>
      </c>
      <c r="Q147" s="2">
        <f t="shared" si="69"/>
        <v>2.1463837356578754E-32</v>
      </c>
      <c r="R147" s="2">
        <f t="shared" si="69"/>
        <v>2.1188192535046716E-27</v>
      </c>
      <c r="S147" s="2">
        <f t="shared" si="69"/>
        <v>2.1188192535046716E-27</v>
      </c>
      <c r="T147" s="2">
        <f t="shared" si="69"/>
        <v>4.4446343551447861E-21</v>
      </c>
      <c r="U147" s="2">
        <f t="shared" si="69"/>
        <v>1.375376468878107E-16</v>
      </c>
      <c r="V147" s="2">
        <f t="shared" si="53"/>
        <v>7.9987394572693017E-38</v>
      </c>
      <c r="W147" s="2">
        <f t="shared" si="54"/>
        <v>2.1463446888209291E-32</v>
      </c>
      <c r="X147" s="2">
        <f t="shared" si="55"/>
        <v>2.1186472166703295E-27</v>
      </c>
      <c r="Y147" s="2">
        <f t="shared" si="50"/>
        <v>7.209417379432841E-26</v>
      </c>
      <c r="Z147" s="2">
        <f t="shared" si="51"/>
        <v>1.8832438758578846E-20</v>
      </c>
      <c r="AA147" s="2">
        <f t="shared" si="52"/>
        <v>4.8241933884682368E-16</v>
      </c>
    </row>
    <row r="148" spans="1:27">
      <c r="A148">
        <f t="shared" si="56"/>
        <v>7.5757575757574608E-2</v>
      </c>
      <c r="B148">
        <v>13.2000000000002</v>
      </c>
      <c r="C148">
        <f t="shared" si="70"/>
        <v>0.19999999999999929</v>
      </c>
      <c r="D148">
        <f t="shared" si="57"/>
        <v>3.3421577133384994E-41</v>
      </c>
      <c r="E148">
        <f t="shared" si="58"/>
        <v>1.0953851782782752E-35</v>
      </c>
      <c r="F148">
        <f t="shared" si="59"/>
        <v>1.3207246951577818E-30</v>
      </c>
      <c r="G148">
        <f t="shared" si="60"/>
        <v>5.8581873245436775E-26</v>
      </c>
      <c r="H148">
        <f t="shared" si="61"/>
        <v>9.559159965431599E-22</v>
      </c>
      <c r="I148">
        <f t="shared" si="62"/>
        <v>5.7382798143253368E-18</v>
      </c>
      <c r="J148" s="2">
        <f t="shared" si="63"/>
        <v>6.2351457425277408E-44</v>
      </c>
      <c r="K148" s="2">
        <f t="shared" si="64"/>
        <v>3.3676895933784269E-38</v>
      </c>
      <c r="L148" s="2">
        <f t="shared" si="65"/>
        <v>1.8122851626725842E-32</v>
      </c>
      <c r="M148" s="2">
        <f t="shared" si="66"/>
        <v>9.548693119888499E-27</v>
      </c>
      <c r="N148" s="2">
        <f t="shared" si="67"/>
        <v>3.6580636328291429E-21</v>
      </c>
      <c r="O148" s="2">
        <f t="shared" si="68"/>
        <v>1.1899900759315197E-16</v>
      </c>
      <c r="P148" s="2">
        <f t="shared" si="69"/>
        <v>5.823375599721177E-39</v>
      </c>
      <c r="Q148" s="2">
        <f t="shared" si="69"/>
        <v>1.9085991346321242E-33</v>
      </c>
      <c r="R148" s="2">
        <f t="shared" si="69"/>
        <v>2.3012307088429886E-28</v>
      </c>
      <c r="S148" s="2">
        <f t="shared" si="69"/>
        <v>2.3012307088429886E-28</v>
      </c>
      <c r="T148" s="2">
        <f t="shared" si="69"/>
        <v>6.4052976850079049E-22</v>
      </c>
      <c r="U148" s="2">
        <f t="shared" si="69"/>
        <v>2.4933399193039794E-17</v>
      </c>
      <c r="V148" s="2">
        <f t="shared" si="53"/>
        <v>5.8233132482637515E-39</v>
      </c>
      <c r="W148" s="2">
        <f t="shared" si="54"/>
        <v>1.9085654577361904E-33</v>
      </c>
      <c r="X148" s="2">
        <f t="shared" si="55"/>
        <v>2.3010494803267215E-28</v>
      </c>
      <c r="Y148" s="2">
        <f t="shared" si="50"/>
        <v>9.3185700490042004E-27</v>
      </c>
      <c r="Z148" s="2">
        <f t="shared" si="51"/>
        <v>3.0175338643283523E-21</v>
      </c>
      <c r="AA148" s="2">
        <f t="shared" si="52"/>
        <v>9.4065608400112179E-17</v>
      </c>
    </row>
    <row r="149" spans="1:27">
      <c r="A149">
        <f t="shared" si="56"/>
        <v>7.4626865671640674E-2</v>
      </c>
      <c r="B149">
        <v>13.400000000000199</v>
      </c>
      <c r="C149">
        <f t="shared" si="70"/>
        <v>0.19999999999999929</v>
      </c>
      <c r="D149">
        <f t="shared" si="57"/>
        <v>2.2685161937607717E-42</v>
      </c>
      <c r="E149">
        <f t="shared" si="58"/>
        <v>9.081146885918845E-37</v>
      </c>
      <c r="F149">
        <f t="shared" si="59"/>
        <v>1.337349855203277E-31</v>
      </c>
      <c r="G149">
        <f t="shared" si="60"/>
        <v>7.2452752278969931E-27</v>
      </c>
      <c r="H149">
        <f t="shared" si="61"/>
        <v>1.4440101921894902E-22</v>
      </c>
      <c r="I149">
        <f t="shared" si="62"/>
        <v>1.0587444519407067E-18</v>
      </c>
      <c r="J149" s="2">
        <f t="shared" si="63"/>
        <v>4.2321548833354325E-45</v>
      </c>
      <c r="K149" s="2">
        <f t="shared" si="64"/>
        <v>2.791938805646367E-39</v>
      </c>
      <c r="L149" s="2">
        <f t="shared" si="65"/>
        <v>1.8350980403207217E-33</v>
      </c>
      <c r="M149" s="2">
        <f t="shared" si="66"/>
        <v>1.1809610360267472E-27</v>
      </c>
      <c r="N149" s="2">
        <f t="shared" si="67"/>
        <v>5.5258842707780744E-22</v>
      </c>
      <c r="O149" s="2">
        <f t="shared" si="68"/>
        <v>2.1955976904641859E-17</v>
      </c>
      <c r="P149" s="2">
        <f t="shared" si="69"/>
        <v>4.0733476775169627E-40</v>
      </c>
      <c r="Q149" s="2">
        <f t="shared" si="69"/>
        <v>1.6306107348356364E-34</v>
      </c>
      <c r="R149" s="2">
        <f t="shared" si="69"/>
        <v>2.4013454000030756E-29</v>
      </c>
      <c r="S149" s="2">
        <f t="shared" si="69"/>
        <v>2.4013454000030756E-29</v>
      </c>
      <c r="T149" s="2">
        <f t="shared" si="69"/>
        <v>8.868921654396875E-23</v>
      </c>
      <c r="U149" s="2">
        <f t="shared" si="69"/>
        <v>4.3427978239410786E-18</v>
      </c>
      <c r="V149" s="2">
        <f t="shared" si="53"/>
        <v>4.0733053559681291E-40</v>
      </c>
      <c r="W149" s="2">
        <f t="shared" si="54"/>
        <v>1.6305828154475799E-34</v>
      </c>
      <c r="X149" s="2">
        <f t="shared" si="55"/>
        <v>2.4011618901990436E-29</v>
      </c>
      <c r="Y149" s="2">
        <f t="shared" si="50"/>
        <v>1.1569475820267165E-27</v>
      </c>
      <c r="Z149" s="2">
        <f t="shared" si="51"/>
        <v>4.6389921053383868E-22</v>
      </c>
      <c r="AA149" s="2">
        <f t="shared" si="52"/>
        <v>1.7613179080700779E-17</v>
      </c>
    </row>
    <row r="150" spans="1:27">
      <c r="A150">
        <f t="shared" si="56"/>
        <v>7.3529411764704802E-2</v>
      </c>
      <c r="B150">
        <v>13.6000000000002</v>
      </c>
      <c r="C150">
        <f t="shared" si="70"/>
        <v>0.20000000000000107</v>
      </c>
      <c r="D150">
        <f t="shared" si="57"/>
        <v>1.4800574136828279E-43</v>
      </c>
      <c r="E150">
        <f t="shared" si="58"/>
        <v>7.2366284561573461E-38</v>
      </c>
      <c r="F150">
        <f t="shared" si="59"/>
        <v>1.3016658368477797E-32</v>
      </c>
      <c r="G150">
        <f t="shared" si="60"/>
        <v>8.6132738575775049E-28</v>
      </c>
      <c r="H150">
        <f t="shared" si="61"/>
        <v>2.0967300669006164E-23</v>
      </c>
      <c r="I150">
        <f t="shared" si="62"/>
        <v>1.877683146929125E-19</v>
      </c>
      <c r="J150" s="2">
        <f t="shared" si="63"/>
        <v>2.7612023348840805E-46</v>
      </c>
      <c r="K150" s="2">
        <f t="shared" si="64"/>
        <v>2.2248537616012977E-40</v>
      </c>
      <c r="L150" s="2">
        <f t="shared" si="65"/>
        <v>1.7861327887074944E-34</v>
      </c>
      <c r="M150" s="2">
        <f t="shared" si="66"/>
        <v>1.403941258057539E-28</v>
      </c>
      <c r="N150" s="2">
        <f t="shared" si="67"/>
        <v>8.0236883087270941E-23</v>
      </c>
      <c r="O150" s="2">
        <f t="shared" si="68"/>
        <v>3.8938922166384992E-18</v>
      </c>
      <c r="P150" s="2">
        <f t="shared" si="69"/>
        <v>2.737514192347839E-41</v>
      </c>
      <c r="Q150" s="2">
        <f t="shared" si="69"/>
        <v>1.3384867992509021E-35</v>
      </c>
      <c r="R150" s="2">
        <f t="shared" si="69"/>
        <v>2.4075611318337241E-30</v>
      </c>
      <c r="S150" s="2">
        <f t="shared" si="69"/>
        <v>2.4075611318337241E-30</v>
      </c>
      <c r="T150" s="2">
        <f t="shared" si="69"/>
        <v>1.1798601673197787E-23</v>
      </c>
      <c r="U150" s="2">
        <f t="shared" si="69"/>
        <v>7.26751527926266E-19</v>
      </c>
      <c r="V150" s="2">
        <f t="shared" si="53"/>
        <v>2.7374865803244902E-41</v>
      </c>
      <c r="W150" s="2">
        <f t="shared" si="54"/>
        <v>1.3384645507132862E-35</v>
      </c>
      <c r="X150" s="2">
        <f t="shared" si="55"/>
        <v>2.4073825185548533E-30</v>
      </c>
      <c r="Y150" s="2">
        <f t="shared" si="50"/>
        <v>1.3798656467392017E-28</v>
      </c>
      <c r="Z150" s="2">
        <f t="shared" si="51"/>
        <v>6.8438281414073153E-23</v>
      </c>
      <c r="AA150" s="2">
        <f t="shared" si="52"/>
        <v>3.1671406887122334E-18</v>
      </c>
    </row>
    <row r="151" spans="1:27">
      <c r="A151">
        <f t="shared" si="56"/>
        <v>7.2463768115940977E-2</v>
      </c>
      <c r="B151">
        <v>13.8000000000002</v>
      </c>
      <c r="C151">
        <f t="shared" si="70"/>
        <v>0.19999999999999929</v>
      </c>
      <c r="D151">
        <f t="shared" si="57"/>
        <v>9.2817811922316844E-45</v>
      </c>
      <c r="E151">
        <f t="shared" si="58"/>
        <v>5.5430390161865054E-39</v>
      </c>
      <c r="F151">
        <f t="shared" si="59"/>
        <v>1.2177834369095841E-33</v>
      </c>
      <c r="G151">
        <f t="shared" si="60"/>
        <v>9.8423251540522998E-29</v>
      </c>
      <c r="H151">
        <f t="shared" si="61"/>
        <v>2.926381024317202E-24</v>
      </c>
      <c r="I151">
        <f t="shared" si="62"/>
        <v>3.2008811854398164E-20</v>
      </c>
      <c r="J151" s="2">
        <f t="shared" si="63"/>
        <v>1.7316136295078529E-47</v>
      </c>
      <c r="K151" s="2">
        <f t="shared" si="64"/>
        <v>1.7041708415155864E-41</v>
      </c>
      <c r="L151" s="2">
        <f t="shared" si="65"/>
        <v>1.67103020194228E-35</v>
      </c>
      <c r="M151" s="2">
        <f t="shared" si="66"/>
        <v>1.6042734258164981E-29</v>
      </c>
      <c r="N151" s="2">
        <f t="shared" si="67"/>
        <v>1.1198565605730737E-23</v>
      </c>
      <c r="O151" s="2">
        <f t="shared" si="68"/>
        <v>6.6379071222708139E-19</v>
      </c>
      <c r="P151" s="2">
        <f t="shared" si="69"/>
        <v>1.7676224102486531E-42</v>
      </c>
      <c r="Q151" s="2">
        <f t="shared" si="69"/>
        <v>1.0556163502425886E-36</v>
      </c>
      <c r="R151" s="2">
        <f t="shared" si="69"/>
        <v>2.3191467772506791E-31</v>
      </c>
      <c r="S151" s="2">
        <f t="shared" si="69"/>
        <v>2.3191467772506791E-31</v>
      </c>
      <c r="T151" s="2">
        <f t="shared" si="69"/>
        <v>1.5080595144955787E-24</v>
      </c>
      <c r="U151" s="2">
        <f t="shared" si="69"/>
        <v>1.1685048416002321E-19</v>
      </c>
      <c r="V151" s="2">
        <f t="shared" si="53"/>
        <v>1.7676050941123581E-42</v>
      </c>
      <c r="W151" s="2">
        <f t="shared" si="54"/>
        <v>1.0555993085341735E-36</v>
      </c>
      <c r="X151" s="2">
        <f t="shared" si="55"/>
        <v>2.3189796742304849E-31</v>
      </c>
      <c r="Y151" s="2">
        <f t="shared" si="50"/>
        <v>1.5810819580439914E-29</v>
      </c>
      <c r="Z151" s="2">
        <f t="shared" si="51"/>
        <v>9.6905060912351574E-24</v>
      </c>
      <c r="AA151" s="2">
        <f t="shared" si="52"/>
        <v>5.4694022806705821E-19</v>
      </c>
    </row>
    <row r="152" spans="1:27">
      <c r="A152">
        <f t="shared" si="56"/>
        <v>7.1428571428569898E-2</v>
      </c>
      <c r="B152">
        <v>14.0000000000003</v>
      </c>
      <c r="C152">
        <f t="shared" si="70"/>
        <v>0.20000000000010054</v>
      </c>
      <c r="D152">
        <f t="shared" si="57"/>
        <v>5.5949314254301609E-46</v>
      </c>
      <c r="E152">
        <f t="shared" si="58"/>
        <v>4.0810345698853103E-40</v>
      </c>
      <c r="F152">
        <f t="shared" si="59"/>
        <v>1.0950937426812351E-34</v>
      </c>
      <c r="G152">
        <f t="shared" si="60"/>
        <v>1.0810302313787052E-29</v>
      </c>
      <c r="H152">
        <f t="shared" si="61"/>
        <v>3.9258156258586823E-25</v>
      </c>
      <c r="I152">
        <f t="shared" si="62"/>
        <v>5.2447824345105702E-21</v>
      </c>
      <c r="J152" s="2">
        <f t="shared" si="63"/>
        <v>1.0437931375224811E-48</v>
      </c>
      <c r="K152" s="2">
        <f t="shared" si="64"/>
        <v>1.2546872026169484E-42</v>
      </c>
      <c r="L152" s="2">
        <f t="shared" si="65"/>
        <v>1.5026766356933277E-36</v>
      </c>
      <c r="M152" s="2">
        <f t="shared" si="66"/>
        <v>1.7620511876617703E-30</v>
      </c>
      <c r="N152" s="2">
        <f t="shared" si="67"/>
        <v>1.5023164610780347E-24</v>
      </c>
      <c r="O152" s="2">
        <f t="shared" si="68"/>
        <v>1.0876498270277067E-19</v>
      </c>
      <c r="P152" s="2">
        <f t="shared" si="69"/>
        <v>1.0966065593843587E-43</v>
      </c>
      <c r="Q152" s="2">
        <f t="shared" si="69"/>
        <v>7.9988277569755518E-38</v>
      </c>
      <c r="R152" s="2">
        <f t="shared" si="69"/>
        <v>2.1463837356553128E-32</v>
      </c>
      <c r="S152" s="2">
        <f t="shared" si="69"/>
        <v>2.1463837356553128E-32</v>
      </c>
      <c r="T152" s="2">
        <f t="shared" si="69"/>
        <v>1.8519729682134759E-25</v>
      </c>
      <c r="U152" s="2">
        <f t="shared" si="69"/>
        <v>1.8051084516111337E-20</v>
      </c>
      <c r="V152" s="2">
        <f t="shared" si="53"/>
        <v>1.0965961214529835E-43</v>
      </c>
      <c r="W152" s="2">
        <f t="shared" si="54"/>
        <v>7.9987022882552906E-38</v>
      </c>
      <c r="X152" s="2">
        <f t="shared" si="55"/>
        <v>2.1462334679917435E-32</v>
      </c>
      <c r="Y152" s="2">
        <f t="shared" si="50"/>
        <v>1.7405873503052171E-30</v>
      </c>
      <c r="Z152" s="2">
        <f t="shared" si="51"/>
        <v>1.3171191642566871E-24</v>
      </c>
      <c r="AA152" s="2">
        <f t="shared" si="52"/>
        <v>9.071389818665933E-20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Conv</vt:lpstr>
      <vt:lpstr>Exp</vt:lpstr>
      <vt:lpstr>Log</vt:lpstr>
      <vt:lpstr>SqRt</vt:lpstr>
      <vt:lpstr>Sq</vt:lpstr>
      <vt:lpstr>CbRt</vt:lpstr>
      <vt:lpstr>Cb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2015-06-05T18:17:20Z</dcterms:created>
  <dcterms:modified xsi:type="dcterms:W3CDTF">2023-07-09T12:11:01Z</dcterms:modified>
</cp:coreProperties>
</file>