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total data" sheetId="1" r:id="rId1"/>
    <sheet name="Specificity_sensitivity" sheetId="2" r:id="rId2"/>
    <sheet name="sensitivity" sheetId="7" r:id="rId3"/>
    <sheet name="specificity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26" i="1"/>
  <c r="AD21" i="1"/>
  <c r="X78" i="1"/>
  <c r="X79" i="1"/>
  <c r="X80" i="1"/>
  <c r="X81" i="1"/>
  <c r="X82" i="1"/>
  <c r="X83" i="1"/>
  <c r="X60" i="1"/>
  <c r="X61" i="1"/>
  <c r="X62" i="1"/>
  <c r="X63" i="1"/>
  <c r="X64" i="1"/>
  <c r="X59" i="1"/>
  <c r="X41" i="1"/>
  <c r="X42" i="1"/>
  <c r="X43" i="1"/>
  <c r="X44" i="1"/>
  <c r="X45" i="1"/>
  <c r="X40" i="1"/>
  <c r="X26" i="1"/>
  <c r="X4" i="1"/>
  <c r="X5" i="1"/>
  <c r="X6" i="1"/>
  <c r="X7" i="1"/>
  <c r="X8" i="1"/>
  <c r="X21" i="1"/>
  <c r="X22" i="1"/>
  <c r="X23" i="1"/>
  <c r="X24" i="1"/>
  <c r="X25" i="1"/>
  <c r="X3" i="1"/>
  <c r="R4" i="1"/>
  <c r="R5" i="1"/>
  <c r="R6" i="1"/>
  <c r="R7" i="1"/>
  <c r="R8" i="1"/>
  <c r="R3" i="1"/>
  <c r="R22" i="1"/>
  <c r="R23" i="1"/>
  <c r="R24" i="1"/>
  <c r="R25" i="1"/>
  <c r="R26" i="1"/>
  <c r="R21" i="1"/>
  <c r="R41" i="1"/>
  <c r="R42" i="1"/>
  <c r="R43" i="1"/>
  <c r="R44" i="1"/>
  <c r="R45" i="1"/>
  <c r="R40" i="1"/>
  <c r="R60" i="1"/>
  <c r="R61" i="1"/>
  <c r="R62" i="1"/>
  <c r="R63" i="1"/>
  <c r="R64" i="1"/>
  <c r="R59" i="1"/>
  <c r="R79" i="1"/>
  <c r="R80" i="1"/>
  <c r="R81" i="1"/>
  <c r="R82" i="1"/>
  <c r="R83" i="1"/>
  <c r="R78" i="1"/>
  <c r="L79" i="1"/>
  <c r="L80" i="1"/>
  <c r="L81" i="1"/>
  <c r="L82" i="1"/>
  <c r="L83" i="1"/>
  <c r="L78" i="1"/>
  <c r="L60" i="1"/>
  <c r="L61" i="1"/>
  <c r="L62" i="1"/>
  <c r="L63" i="1"/>
  <c r="L64" i="1"/>
  <c r="L59" i="1"/>
  <c r="L41" i="1"/>
  <c r="L42" i="1"/>
  <c r="L43" i="1"/>
  <c r="L44" i="1"/>
  <c r="L45" i="1"/>
  <c r="L40" i="1"/>
  <c r="L22" i="1"/>
  <c r="L23" i="1"/>
  <c r="L24" i="1"/>
  <c r="L25" i="1"/>
  <c r="L26" i="1"/>
  <c r="L21" i="1"/>
  <c r="L4" i="1"/>
  <c r="L5" i="1"/>
  <c r="L6" i="1"/>
  <c r="L7" i="1"/>
  <c r="L8" i="1"/>
  <c r="L3" i="1"/>
  <c r="F59" i="1"/>
  <c r="F60" i="1"/>
  <c r="F61" i="1"/>
  <c r="F62" i="1"/>
  <c r="F63" i="1"/>
  <c r="F64" i="1"/>
  <c r="F78" i="1"/>
  <c r="F79" i="1"/>
  <c r="F80" i="1"/>
  <c r="F81" i="1"/>
  <c r="F82" i="1"/>
  <c r="F83" i="1"/>
  <c r="F40" i="1"/>
  <c r="F41" i="1"/>
  <c r="F42" i="1"/>
  <c r="F43" i="1"/>
  <c r="F44" i="1"/>
  <c r="F45" i="1"/>
  <c r="F4" i="1"/>
  <c r="F5" i="1"/>
  <c r="F6" i="1"/>
  <c r="F7" i="1"/>
  <c r="F8" i="1"/>
  <c r="F21" i="1"/>
  <c r="F22" i="1"/>
  <c r="F23" i="1"/>
  <c r="F24" i="1"/>
  <c r="F25" i="1"/>
  <c r="F26" i="1"/>
  <c r="F3" i="1"/>
  <c r="AD60" i="1"/>
  <c r="AD61" i="1"/>
  <c r="AD62" i="1"/>
  <c r="AD63" i="1"/>
  <c r="AD64" i="1"/>
  <c r="AD59" i="1"/>
  <c r="AD78" i="1"/>
  <c r="AD79" i="1"/>
  <c r="AD80" i="1"/>
  <c r="AD81" i="1"/>
  <c r="AD82" i="1"/>
  <c r="AD8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69" i="1"/>
  <c r="AB70" i="1"/>
  <c r="AB71" i="1"/>
  <c r="AB72" i="1"/>
  <c r="AB73" i="1"/>
  <c r="AB68" i="1"/>
  <c r="AA69" i="1"/>
  <c r="AA70" i="1"/>
  <c r="AA71" i="1"/>
  <c r="AA72" i="1"/>
  <c r="AA73" i="1"/>
  <c r="AA68" i="1"/>
  <c r="V30" i="1"/>
  <c r="AB32" i="1"/>
  <c r="AB31" i="1"/>
  <c r="AB33" i="1"/>
  <c r="AB34" i="1"/>
  <c r="AB35" i="1"/>
  <c r="AB30" i="1"/>
  <c r="AA33" i="1"/>
  <c r="AA32" i="1"/>
  <c r="AA31" i="1"/>
  <c r="AA34" i="1"/>
  <c r="AA35" i="1"/>
  <c r="AA30" i="1"/>
  <c r="U30" i="1"/>
  <c r="V72" i="1" l="1"/>
  <c r="V73" i="1"/>
  <c r="V71" i="1"/>
  <c r="V70" i="1"/>
  <c r="V69" i="1"/>
  <c r="V68" i="1"/>
  <c r="U71" i="1"/>
  <c r="U72" i="1"/>
  <c r="U73" i="1"/>
  <c r="U69" i="1"/>
  <c r="O70" i="1"/>
  <c r="O73" i="1"/>
  <c r="O69" i="1"/>
  <c r="P73" i="1"/>
  <c r="V88" i="1"/>
  <c r="V89" i="1"/>
  <c r="V90" i="1"/>
  <c r="V91" i="1"/>
  <c r="V92" i="1"/>
  <c r="U88" i="1"/>
  <c r="U89" i="1"/>
  <c r="U91" i="1"/>
  <c r="U92" i="1"/>
  <c r="V87" i="1"/>
  <c r="O87" i="1"/>
  <c r="U87" i="1"/>
  <c r="P88" i="1"/>
  <c r="P89" i="1"/>
  <c r="P90" i="1"/>
  <c r="P91" i="1"/>
  <c r="P92" i="1"/>
  <c r="P87" i="1"/>
  <c r="O88" i="1"/>
  <c r="O89" i="1"/>
  <c r="O90" i="1"/>
  <c r="O91" i="1"/>
  <c r="O92" i="1"/>
  <c r="J88" i="1"/>
  <c r="J89" i="1"/>
  <c r="J90" i="1"/>
  <c r="J91" i="1"/>
  <c r="J92" i="1"/>
  <c r="J87" i="1"/>
  <c r="I88" i="1"/>
  <c r="I89" i="1"/>
  <c r="I90" i="1"/>
  <c r="I91" i="1"/>
  <c r="I92" i="1"/>
  <c r="I87" i="1"/>
  <c r="D88" i="1"/>
  <c r="D89" i="1"/>
  <c r="D90" i="1"/>
  <c r="D91" i="1"/>
  <c r="D92" i="1"/>
  <c r="D87" i="1"/>
  <c r="C88" i="1"/>
  <c r="C89" i="1"/>
  <c r="C90" i="1"/>
  <c r="C91" i="1"/>
  <c r="C92" i="1"/>
  <c r="C87" i="1"/>
  <c r="P69" i="1" l="1"/>
  <c r="P70" i="1"/>
  <c r="P71" i="1"/>
  <c r="P72" i="1"/>
  <c r="P68" i="1"/>
  <c r="J69" i="1"/>
  <c r="J70" i="1"/>
  <c r="J71" i="1"/>
  <c r="J72" i="1"/>
  <c r="J73" i="1"/>
  <c r="J68" i="1"/>
  <c r="I69" i="1"/>
  <c r="I73" i="1"/>
  <c r="I68" i="1"/>
  <c r="D69" i="1"/>
  <c r="D70" i="1"/>
  <c r="D71" i="1"/>
  <c r="D72" i="1"/>
  <c r="D73" i="1"/>
  <c r="D68" i="1"/>
  <c r="V50" i="1"/>
  <c r="V51" i="1"/>
  <c r="V52" i="1"/>
  <c r="V53" i="1"/>
  <c r="V54" i="1"/>
  <c r="V49" i="1"/>
  <c r="U51" i="1"/>
  <c r="U53" i="1"/>
  <c r="U54" i="1"/>
  <c r="U49" i="1"/>
  <c r="P50" i="1"/>
  <c r="P51" i="1"/>
  <c r="P52" i="1"/>
  <c r="P53" i="1"/>
  <c r="P54" i="1"/>
  <c r="P49" i="1"/>
  <c r="O50" i="1"/>
  <c r="O51" i="1"/>
  <c r="O52" i="1"/>
  <c r="O54" i="1"/>
  <c r="J50" i="1"/>
  <c r="J51" i="1"/>
  <c r="J52" i="1"/>
  <c r="J53" i="1"/>
  <c r="J54" i="1"/>
  <c r="J49" i="1"/>
  <c r="I50" i="1"/>
  <c r="I51" i="1"/>
  <c r="I52" i="1"/>
  <c r="I53" i="1"/>
  <c r="I54" i="1"/>
  <c r="I49" i="1"/>
  <c r="D50" i="1"/>
  <c r="D51" i="1"/>
  <c r="D52" i="1"/>
  <c r="D53" i="1"/>
  <c r="D54" i="1"/>
  <c r="D49" i="1"/>
  <c r="C50" i="1"/>
  <c r="C51" i="1"/>
  <c r="C54" i="1"/>
  <c r="C49" i="1"/>
  <c r="V32" i="1"/>
  <c r="V31" i="1"/>
  <c r="V33" i="1"/>
  <c r="V34" i="1"/>
  <c r="V35" i="1"/>
  <c r="U33" i="1"/>
  <c r="U34" i="1"/>
  <c r="U35" i="1"/>
  <c r="U31" i="1"/>
  <c r="P31" i="1"/>
  <c r="P32" i="1"/>
  <c r="P33" i="1"/>
  <c r="P34" i="1"/>
  <c r="P35" i="1"/>
  <c r="P30" i="1"/>
  <c r="O31" i="1"/>
  <c r="O32" i="1"/>
  <c r="O33" i="1"/>
  <c r="O34" i="1"/>
  <c r="O35" i="1"/>
  <c r="O30" i="1"/>
  <c r="J31" i="1"/>
  <c r="J32" i="1"/>
  <c r="J33" i="1"/>
  <c r="J34" i="1"/>
  <c r="J35" i="1"/>
  <c r="J30" i="1"/>
  <c r="I34" i="1"/>
  <c r="I33" i="1"/>
  <c r="I31" i="1"/>
  <c r="I32" i="1"/>
  <c r="I35" i="1"/>
  <c r="I30" i="1"/>
  <c r="D35" i="1"/>
  <c r="D34" i="1"/>
  <c r="D33" i="1"/>
  <c r="D32" i="1"/>
  <c r="D31" i="1"/>
  <c r="D30" i="1"/>
  <c r="C31" i="1"/>
  <c r="C32" i="1"/>
  <c r="C33" i="1"/>
  <c r="C34" i="1"/>
  <c r="C35" i="1"/>
  <c r="C30" i="1"/>
  <c r="V13" i="1"/>
  <c r="V12" i="1"/>
  <c r="V14" i="1"/>
  <c r="V15" i="1"/>
  <c r="V16" i="1"/>
  <c r="V17" i="1"/>
  <c r="U13" i="1"/>
  <c r="P13" i="1"/>
  <c r="P14" i="1"/>
  <c r="P15" i="1"/>
  <c r="P16" i="1"/>
  <c r="P17" i="1"/>
  <c r="P12" i="1"/>
  <c r="O17" i="1"/>
  <c r="J13" i="1" l="1"/>
  <c r="J14" i="1"/>
  <c r="J15" i="1"/>
  <c r="J16" i="1"/>
  <c r="J17" i="1"/>
  <c r="J12" i="1"/>
  <c r="I17" i="1"/>
  <c r="D13" i="1"/>
  <c r="D14" i="1"/>
  <c r="D15" i="1"/>
  <c r="D16" i="1"/>
  <c r="D17" i="1"/>
  <c r="D12" i="1"/>
  <c r="C13" i="1"/>
  <c r="C14" i="1"/>
  <c r="C15" i="1"/>
  <c r="C16" i="1"/>
  <c r="C17" i="1"/>
  <c r="C12" i="1"/>
</calcChain>
</file>

<file path=xl/sharedStrings.xml><?xml version="1.0" encoding="utf-8"?>
<sst xmlns="http://schemas.openxmlformats.org/spreadsheetml/2006/main" count="480" uniqueCount="168">
  <si>
    <t>cluster1(1:3)</t>
  </si>
  <si>
    <t>cluster2(4:6)</t>
  </si>
  <si>
    <t>cluster3(7:13)</t>
  </si>
  <si>
    <t>cluster4(14:28)</t>
  </si>
  <si>
    <t>cluster5(29:33)</t>
  </si>
  <si>
    <t>cluster6(34:48)</t>
  </si>
  <si>
    <t>ssgsea</t>
  </si>
  <si>
    <t>gsva</t>
  </si>
  <si>
    <t>plage</t>
  </si>
  <si>
    <t>zscore</t>
  </si>
  <si>
    <t>Specificity</t>
  </si>
  <si>
    <t>TN</t>
  </si>
  <si>
    <t>TP</t>
  </si>
  <si>
    <t>FN</t>
  </si>
  <si>
    <t>FP</t>
  </si>
  <si>
    <t>Specificity = TN/(TN+FP)</t>
  </si>
  <si>
    <t>sensitivity = TP/(TP+FN)</t>
  </si>
  <si>
    <t>H00014</t>
  </si>
  <si>
    <t>H00342</t>
  </si>
  <si>
    <t>cluster1(1:29)</t>
  </si>
  <si>
    <t>cluster2(30:44)</t>
  </si>
  <si>
    <t>cluster3(45:60)</t>
  </si>
  <si>
    <t>cluster4(61:102)</t>
  </si>
  <si>
    <t>cluster1(1)</t>
  </si>
  <si>
    <t>cluster2(2)</t>
  </si>
  <si>
    <t>cluster3(3)</t>
  </si>
  <si>
    <t>cluster4(4:45)</t>
  </si>
  <si>
    <t>cluster5(46)</t>
  </si>
  <si>
    <t>cluster6(47:48)</t>
  </si>
  <si>
    <t>cluster2(2:3)</t>
  </si>
  <si>
    <t>cluster3(4:21)</t>
  </si>
  <si>
    <t>cluster4(22:45)</t>
  </si>
  <si>
    <t>cluster3(4:45)</t>
  </si>
  <si>
    <t>cluster4(46)</t>
  </si>
  <si>
    <t>cluster5(47)</t>
  </si>
  <si>
    <t>cluster6(48)</t>
  </si>
  <si>
    <t>cluster5(103:124)</t>
  </si>
  <si>
    <t>cluster6(125:146)</t>
  </si>
  <si>
    <t>cluster1(1:20)</t>
  </si>
  <si>
    <t>cluster2(21:33)</t>
  </si>
  <si>
    <t>cluster3(34:44)</t>
  </si>
  <si>
    <t>cluster4(45:109)</t>
  </si>
  <si>
    <t>cluster5(110:131)</t>
  </si>
  <si>
    <t>cluster6(132:146)</t>
  </si>
  <si>
    <t>cluster1(1:58)</t>
  </si>
  <si>
    <t>cluster2(59：83)</t>
  </si>
  <si>
    <t>cluster3(84:103)</t>
  </si>
  <si>
    <t>cluster4(104:117)</t>
  </si>
  <si>
    <t>cluster5(118:127)</t>
  </si>
  <si>
    <t>cluster6(128:146)</t>
  </si>
  <si>
    <t>cluster2(21:41)</t>
  </si>
  <si>
    <t>cluster3(42)</t>
  </si>
  <si>
    <t>cluster4(43:61)</t>
  </si>
  <si>
    <t>cluster5(62:69)</t>
  </si>
  <si>
    <t>cluster6(70:146)</t>
  </si>
  <si>
    <t>Sensitivity</t>
  </si>
  <si>
    <t>pathifier</t>
  </si>
  <si>
    <t>H00079</t>
  </si>
  <si>
    <t>H01103</t>
  </si>
  <si>
    <t>H01714</t>
  </si>
  <si>
    <t>cluster1(1:15)</t>
  </si>
  <si>
    <t>cluster2(16:48)</t>
  </si>
  <si>
    <t>cluster3(49:99)</t>
  </si>
  <si>
    <t>cluster4(100)</t>
  </si>
  <si>
    <t>cluster5(101)</t>
  </si>
  <si>
    <t>cluster6(102:131)</t>
  </si>
  <si>
    <t>cluster2(2:37)</t>
  </si>
  <si>
    <t>cluster3(38:63)</t>
  </si>
  <si>
    <t>cluster4(64:103)</t>
  </si>
  <si>
    <t>cluster5(104)</t>
  </si>
  <si>
    <t>cluster6(105:131)</t>
  </si>
  <si>
    <t>cluster1(1:22)</t>
  </si>
  <si>
    <t>cluster2(23:47)</t>
  </si>
  <si>
    <t>cluster3(48:61)</t>
  </si>
  <si>
    <t>cluster4(62:89)</t>
  </si>
  <si>
    <t>cluster5(90:101)</t>
  </si>
  <si>
    <t>cluster1(1:49)</t>
  </si>
  <si>
    <t>cluster2(50)</t>
  </si>
  <si>
    <t>cluster3(51:87)</t>
  </si>
  <si>
    <t>cluster4(88)</t>
  </si>
  <si>
    <t>cluster5(89:102)</t>
  </si>
  <si>
    <t>cluster6(103:131)</t>
  </si>
  <si>
    <t>cluster3(3:5)</t>
  </si>
  <si>
    <t>cluster4(6:8)</t>
  </si>
  <si>
    <t>cluster5(9)</t>
  </si>
  <si>
    <t>cluster6(10)</t>
  </si>
  <si>
    <t>cluster1(1:2)</t>
  </si>
  <si>
    <t>cluster2(3:4)</t>
  </si>
  <si>
    <t>cluster3(5)</t>
  </si>
  <si>
    <t>cluster4(6)</t>
  </si>
  <si>
    <t>cluster5(7)</t>
  </si>
  <si>
    <t>cluster6(8:10)</t>
  </si>
  <si>
    <t>cluster3(4:5)</t>
  </si>
  <si>
    <t>cluster3(4)</t>
  </si>
  <si>
    <t>cluster4(5:6)</t>
  </si>
  <si>
    <t>cluster5(7:8)</t>
  </si>
  <si>
    <t>cluster6(9:10)</t>
  </si>
  <si>
    <t>cluster1(1:27)</t>
  </si>
  <si>
    <t>cluster2(28:40)</t>
  </si>
  <si>
    <t>cluster3(41:49)</t>
  </si>
  <si>
    <t>cluster4(50:78)</t>
  </si>
  <si>
    <t>cluster5(79:95)</t>
  </si>
  <si>
    <t>cluster6(96:114)</t>
  </si>
  <si>
    <t>cluster1(1:6)</t>
  </si>
  <si>
    <t>cluster2(7:10)</t>
  </si>
  <si>
    <t>cluster3(11:12)</t>
  </si>
  <si>
    <t>cluster4(13:17)</t>
  </si>
  <si>
    <t>cluster5(18:106)</t>
  </si>
  <si>
    <t>cluster6(107:114)</t>
  </si>
  <si>
    <t>cluster1(1:87)</t>
  </si>
  <si>
    <t>cluster2(88:91)</t>
  </si>
  <si>
    <t>cluster6(106:114)</t>
  </si>
  <si>
    <t>cluster5(100:105)</t>
  </si>
  <si>
    <t>cluster3(92:96)</t>
  </si>
  <si>
    <t>cluster4(97:99)</t>
  </si>
  <si>
    <t>cluster1(1:10)</t>
  </si>
  <si>
    <t>cluster6(110:114)</t>
  </si>
  <si>
    <t>cluster5(106:109)</t>
  </si>
  <si>
    <t>cluster4(105)</t>
  </si>
  <si>
    <t>cluster3(99:104)</t>
  </si>
  <si>
    <t>cluster2(11:98)</t>
  </si>
  <si>
    <t>H00342_1</t>
  </si>
  <si>
    <t>H00342_2</t>
  </si>
  <si>
    <t>H00342_3</t>
  </si>
  <si>
    <t>H00342_4</t>
  </si>
  <si>
    <t>H00342_5</t>
  </si>
  <si>
    <t>H00342_6</t>
  </si>
  <si>
    <t>H00014_1</t>
  </si>
  <si>
    <t>H00014_2</t>
  </si>
  <si>
    <t>H00014_3</t>
  </si>
  <si>
    <t>H00014_4</t>
  </si>
  <si>
    <t>H00014_5</t>
  </si>
  <si>
    <t>H00014_6</t>
  </si>
  <si>
    <t>H00079_1</t>
  </si>
  <si>
    <t>H00079_2</t>
  </si>
  <si>
    <t>H00079_3</t>
  </si>
  <si>
    <t>H00079_4</t>
  </si>
  <si>
    <t>H00079_5</t>
  </si>
  <si>
    <t>H00079_6</t>
  </si>
  <si>
    <t>H01103_1</t>
  </si>
  <si>
    <t>H01103_2</t>
  </si>
  <si>
    <t>H01103_3</t>
  </si>
  <si>
    <t>H01103_4</t>
  </si>
  <si>
    <t>H01103_5</t>
  </si>
  <si>
    <t>H01103_6</t>
  </si>
  <si>
    <t>H01714_1</t>
  </si>
  <si>
    <t>H01714_2</t>
  </si>
  <si>
    <t>H01714_3</t>
  </si>
  <si>
    <t>H01714_4</t>
  </si>
  <si>
    <t>H01714_5</t>
  </si>
  <si>
    <t>H01714_6</t>
  </si>
  <si>
    <t>individpath</t>
  </si>
  <si>
    <t>cluster1(1:44)</t>
  </si>
  <si>
    <t>cluster2(45:63)</t>
  </si>
  <si>
    <t>cluster3(64:71)</t>
  </si>
  <si>
    <t>cluster4(72:78)</t>
  </si>
  <si>
    <t>cluster5(79:121)</t>
  </si>
  <si>
    <t>cluster6(122:146)</t>
  </si>
  <si>
    <t>cluster1(1:5)</t>
  </si>
  <si>
    <t>cluster2(6)</t>
  </si>
  <si>
    <t>cluster3(7)</t>
  </si>
  <si>
    <t>cluster4(8)</t>
  </si>
  <si>
    <t>cluster2(6:23)</t>
  </si>
  <si>
    <t>cluster3(24:52)</t>
  </si>
  <si>
    <t>cluster4(53:92)</t>
  </si>
  <si>
    <t>cluster5(93:104)</t>
  </si>
  <si>
    <t>cluster6(105:133)</t>
  </si>
  <si>
    <t>diseaseID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</si>
</sst>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workbookViewId="0">
      <selection activeCell="C41" sqref="C41"/>
    </sheetView>
  </sheetViews>
  <sheetFormatPr defaultRowHeight="14.4" x14ac:dyDescent="0.3"/>
  <cols>
    <col min="1" max="1" width="14.5546875" customWidth="1"/>
    <col min="2" max="2" width="7.77734375" customWidth="1"/>
    <col min="3" max="3" width="22.44140625" customWidth="1"/>
    <col min="4" max="4" width="18" customWidth="1"/>
    <col min="5" max="6" width="8.88671875" customWidth="1"/>
    <col min="7" max="7" width="17.5546875" style="1" customWidth="1"/>
    <col min="8" max="8" width="7.6640625" customWidth="1"/>
    <col min="9" max="9" width="19.88671875" customWidth="1"/>
    <col min="10" max="10" width="11.5546875" customWidth="1"/>
    <col min="11" max="12" width="11.109375" customWidth="1"/>
    <col min="13" max="13" width="15" customWidth="1"/>
    <col min="14" max="14" width="7.77734375" customWidth="1"/>
    <col min="15" max="15" width="20.5546875" customWidth="1"/>
    <col min="16" max="16" width="15.109375" customWidth="1"/>
    <col min="17" max="18" width="7.6640625" customWidth="1"/>
    <col min="19" max="19" width="16.5546875" customWidth="1"/>
    <col min="20" max="20" width="8.44140625" customWidth="1"/>
    <col min="21" max="21" width="19" customWidth="1"/>
    <col min="22" max="22" width="17" customWidth="1"/>
    <col min="23" max="24" width="8.44140625" customWidth="1"/>
    <col min="25" max="25" width="16.109375" customWidth="1"/>
    <col min="27" max="27" width="22.88671875" customWidth="1"/>
    <col min="28" max="28" width="21.33203125" customWidth="1"/>
  </cols>
  <sheetData>
    <row r="1" spans="1:31" s="6" customFormat="1" x14ac:dyDescent="0.3">
      <c r="A1" s="5"/>
      <c r="B1" s="13" t="s">
        <v>6</v>
      </c>
      <c r="C1" s="13"/>
      <c r="D1" s="13"/>
      <c r="E1" s="13"/>
      <c r="F1" s="9"/>
      <c r="G1" s="5"/>
      <c r="H1" s="13" t="s">
        <v>7</v>
      </c>
      <c r="I1" s="13"/>
      <c r="J1" s="13"/>
      <c r="K1" s="13"/>
      <c r="L1" s="9"/>
      <c r="M1" s="5"/>
      <c r="N1" s="13" t="s">
        <v>8</v>
      </c>
      <c r="O1" s="13"/>
      <c r="P1" s="13"/>
      <c r="Q1" s="13"/>
      <c r="R1" s="9"/>
      <c r="S1" s="5"/>
      <c r="T1" s="13" t="s">
        <v>9</v>
      </c>
      <c r="U1" s="13"/>
      <c r="V1" s="13"/>
      <c r="W1" s="13"/>
      <c r="X1" s="9"/>
    </row>
    <row r="2" spans="1:31" s="6" customFormat="1" x14ac:dyDescent="0.3">
      <c r="A2" s="5" t="s">
        <v>18</v>
      </c>
      <c r="B2" s="5" t="s">
        <v>11</v>
      </c>
      <c r="C2" s="5" t="s">
        <v>12</v>
      </c>
      <c r="D2" s="5" t="s">
        <v>13</v>
      </c>
      <c r="E2" s="5" t="s">
        <v>14</v>
      </c>
      <c r="F2" s="9"/>
      <c r="G2" s="5" t="s">
        <v>18</v>
      </c>
      <c r="H2" s="5" t="s">
        <v>11</v>
      </c>
      <c r="I2" s="5" t="s">
        <v>12</v>
      </c>
      <c r="J2" s="5" t="s">
        <v>13</v>
      </c>
      <c r="K2" s="5" t="s">
        <v>14</v>
      </c>
      <c r="L2" s="9"/>
      <c r="M2" s="5" t="s">
        <v>18</v>
      </c>
      <c r="N2" s="5" t="s">
        <v>11</v>
      </c>
      <c r="O2" s="5" t="s">
        <v>12</v>
      </c>
      <c r="P2" s="5" t="s">
        <v>13</v>
      </c>
      <c r="Q2" s="5" t="s">
        <v>14</v>
      </c>
      <c r="R2" s="9"/>
      <c r="S2" s="5" t="s">
        <v>18</v>
      </c>
      <c r="T2" s="5" t="s">
        <v>11</v>
      </c>
      <c r="U2" s="5" t="s">
        <v>12</v>
      </c>
      <c r="V2" s="5" t="s">
        <v>13</v>
      </c>
      <c r="W2" s="5" t="s">
        <v>14</v>
      </c>
      <c r="X2" s="9"/>
    </row>
    <row r="3" spans="1:31" x14ac:dyDescent="0.3">
      <c r="A3" s="1" t="s">
        <v>0</v>
      </c>
      <c r="B3" s="1">
        <v>140</v>
      </c>
      <c r="C3" s="1">
        <v>0</v>
      </c>
      <c r="D3" s="1">
        <v>5</v>
      </c>
      <c r="E3" s="1">
        <v>41</v>
      </c>
      <c r="F3" s="10">
        <f>SUM(B3:E3)</f>
        <v>186</v>
      </c>
      <c r="G3" s="1" t="s">
        <v>23</v>
      </c>
      <c r="H3" s="1">
        <v>93</v>
      </c>
      <c r="I3" s="1">
        <v>0</v>
      </c>
      <c r="J3" s="1">
        <v>0</v>
      </c>
      <c r="K3" s="1">
        <v>93</v>
      </c>
      <c r="L3" s="10">
        <f>SUM(H3:K3)</f>
        <v>186</v>
      </c>
      <c r="M3" s="1" t="s">
        <v>23</v>
      </c>
      <c r="N3" s="1">
        <v>91</v>
      </c>
      <c r="O3" s="1">
        <v>0</v>
      </c>
      <c r="P3" s="1">
        <v>0</v>
      </c>
      <c r="Q3" s="1">
        <v>95</v>
      </c>
      <c r="R3" s="10">
        <f>SUM(N3:Q3)</f>
        <v>186</v>
      </c>
      <c r="S3" s="1" t="s">
        <v>23</v>
      </c>
      <c r="T3" s="1">
        <v>90</v>
      </c>
      <c r="U3" s="1">
        <v>0</v>
      </c>
      <c r="V3" s="1">
        <v>0</v>
      </c>
      <c r="W3" s="1">
        <v>96</v>
      </c>
      <c r="X3" s="10">
        <f>SUM(T3:W3)</f>
        <v>186</v>
      </c>
      <c r="Y3" s="2"/>
      <c r="Z3" s="2"/>
      <c r="AA3" s="2"/>
      <c r="AB3" s="2"/>
      <c r="AC3" s="2"/>
      <c r="AD3" s="2"/>
      <c r="AE3" s="2"/>
    </row>
    <row r="4" spans="1:31" x14ac:dyDescent="0.3">
      <c r="A4" s="1" t="s">
        <v>1</v>
      </c>
      <c r="B4" s="1">
        <v>139</v>
      </c>
      <c r="C4" s="1">
        <v>0</v>
      </c>
      <c r="D4" s="1">
        <v>5</v>
      </c>
      <c r="E4" s="1">
        <v>42</v>
      </c>
      <c r="F4" s="10">
        <f t="shared" ref="F4:F64" si="0">SUM(B4:E4)</f>
        <v>186</v>
      </c>
      <c r="G4" s="1" t="s">
        <v>24</v>
      </c>
      <c r="H4" s="1">
        <v>82</v>
      </c>
      <c r="I4" s="1">
        <v>0</v>
      </c>
      <c r="J4" s="1">
        <v>0</v>
      </c>
      <c r="K4" s="1">
        <v>104</v>
      </c>
      <c r="L4" s="10">
        <f t="shared" ref="L4:L8" si="1">SUM(H4:K4)</f>
        <v>186</v>
      </c>
      <c r="M4" s="1" t="s">
        <v>29</v>
      </c>
      <c r="N4" s="1">
        <v>88</v>
      </c>
      <c r="O4" s="1">
        <v>0</v>
      </c>
      <c r="P4" s="1">
        <v>5</v>
      </c>
      <c r="Q4" s="1">
        <v>93</v>
      </c>
      <c r="R4" s="10">
        <f t="shared" ref="R4:R8" si="2">SUM(N4:Q4)</f>
        <v>186</v>
      </c>
      <c r="S4" s="1" t="s">
        <v>29</v>
      </c>
      <c r="T4" s="1">
        <v>47</v>
      </c>
      <c r="U4" s="1">
        <v>2</v>
      </c>
      <c r="V4" s="1">
        <v>3</v>
      </c>
      <c r="W4" s="1">
        <v>134</v>
      </c>
      <c r="X4" s="10">
        <f t="shared" ref="X4:X25" si="3">SUM(T4:W4)</f>
        <v>186</v>
      </c>
    </row>
    <row r="5" spans="1:31" x14ac:dyDescent="0.3">
      <c r="A5" s="1" t="s">
        <v>2</v>
      </c>
      <c r="B5" s="1">
        <v>143</v>
      </c>
      <c r="C5" s="1">
        <v>0</v>
      </c>
      <c r="D5" s="1">
        <v>5</v>
      </c>
      <c r="E5" s="1">
        <v>38</v>
      </c>
      <c r="F5" s="10">
        <f t="shared" si="0"/>
        <v>186</v>
      </c>
      <c r="G5" s="1" t="s">
        <v>25</v>
      </c>
      <c r="H5" s="1">
        <v>88</v>
      </c>
      <c r="I5" s="1">
        <v>0</v>
      </c>
      <c r="J5" s="1">
        <v>0</v>
      </c>
      <c r="K5" s="1">
        <v>98</v>
      </c>
      <c r="L5" s="10">
        <f t="shared" si="1"/>
        <v>186</v>
      </c>
      <c r="M5" s="1" t="s">
        <v>30</v>
      </c>
      <c r="N5" s="1">
        <v>141</v>
      </c>
      <c r="O5" s="1">
        <v>0</v>
      </c>
      <c r="P5" s="1">
        <v>5</v>
      </c>
      <c r="Q5" s="1">
        <v>40</v>
      </c>
      <c r="R5" s="10">
        <f t="shared" si="2"/>
        <v>186</v>
      </c>
      <c r="S5" s="1" t="s">
        <v>32</v>
      </c>
      <c r="T5" s="1">
        <v>140</v>
      </c>
      <c r="U5" s="1">
        <v>0</v>
      </c>
      <c r="V5" s="1">
        <v>5</v>
      </c>
      <c r="W5" s="1">
        <v>41</v>
      </c>
      <c r="X5" s="10">
        <f t="shared" si="3"/>
        <v>186</v>
      </c>
    </row>
    <row r="6" spans="1:31" x14ac:dyDescent="0.3">
      <c r="A6" s="1" t="s">
        <v>3</v>
      </c>
      <c r="B6" s="1">
        <v>148</v>
      </c>
      <c r="C6" s="1">
        <v>0</v>
      </c>
      <c r="D6" s="1">
        <v>5</v>
      </c>
      <c r="E6" s="1">
        <v>33</v>
      </c>
      <c r="F6" s="10">
        <f t="shared" si="0"/>
        <v>186</v>
      </c>
      <c r="G6" s="1" t="s">
        <v>26</v>
      </c>
      <c r="H6" s="1">
        <v>134</v>
      </c>
      <c r="I6" s="1">
        <v>0</v>
      </c>
      <c r="J6" s="1">
        <v>5</v>
      </c>
      <c r="K6" s="1">
        <v>47</v>
      </c>
      <c r="L6" s="10">
        <f t="shared" si="1"/>
        <v>186</v>
      </c>
      <c r="M6" s="1" t="s">
        <v>31</v>
      </c>
      <c r="N6" s="1">
        <v>148</v>
      </c>
      <c r="O6" s="1">
        <v>0</v>
      </c>
      <c r="P6" s="1">
        <v>5</v>
      </c>
      <c r="Q6" s="1">
        <v>33</v>
      </c>
      <c r="R6" s="10">
        <f t="shared" si="2"/>
        <v>186</v>
      </c>
      <c r="S6" s="1" t="s">
        <v>33</v>
      </c>
      <c r="T6" s="1">
        <v>145</v>
      </c>
      <c r="U6" s="1">
        <v>0</v>
      </c>
      <c r="V6" s="1">
        <v>0</v>
      </c>
      <c r="W6" s="1">
        <v>41</v>
      </c>
      <c r="X6" s="10">
        <f t="shared" si="3"/>
        <v>186</v>
      </c>
    </row>
    <row r="7" spans="1:31" x14ac:dyDescent="0.3">
      <c r="A7" s="1" t="s">
        <v>4</v>
      </c>
      <c r="B7" s="1">
        <v>134</v>
      </c>
      <c r="C7" s="1">
        <v>0</v>
      </c>
      <c r="D7" s="1">
        <v>5</v>
      </c>
      <c r="E7" s="1">
        <v>47</v>
      </c>
      <c r="F7" s="10">
        <f t="shared" si="0"/>
        <v>186</v>
      </c>
      <c r="G7" s="1" t="s">
        <v>27</v>
      </c>
      <c r="H7" s="1">
        <v>101</v>
      </c>
      <c r="I7" s="1">
        <v>0</v>
      </c>
      <c r="J7" s="1">
        <v>0</v>
      </c>
      <c r="K7" s="1">
        <v>85</v>
      </c>
      <c r="L7" s="10">
        <f t="shared" si="1"/>
        <v>186</v>
      </c>
      <c r="M7" s="1" t="s">
        <v>27</v>
      </c>
      <c r="N7" s="1">
        <v>94</v>
      </c>
      <c r="O7" s="1">
        <v>0</v>
      </c>
      <c r="P7" s="1">
        <v>0</v>
      </c>
      <c r="Q7" s="1">
        <v>92</v>
      </c>
      <c r="R7" s="10">
        <f t="shared" si="2"/>
        <v>186</v>
      </c>
      <c r="S7" s="1" t="s">
        <v>34</v>
      </c>
      <c r="T7" s="1">
        <v>101</v>
      </c>
      <c r="U7" s="1">
        <v>0</v>
      </c>
      <c r="V7" s="1">
        <v>0</v>
      </c>
      <c r="W7" s="1">
        <v>85</v>
      </c>
      <c r="X7" s="10">
        <f t="shared" si="3"/>
        <v>186</v>
      </c>
    </row>
    <row r="8" spans="1:31" x14ac:dyDescent="0.3">
      <c r="A8" s="1" t="s">
        <v>5</v>
      </c>
      <c r="B8" s="1">
        <v>140</v>
      </c>
      <c r="C8" s="1">
        <v>0</v>
      </c>
      <c r="D8" s="1">
        <v>5</v>
      </c>
      <c r="E8" s="1">
        <v>41</v>
      </c>
      <c r="F8" s="10">
        <f t="shared" si="0"/>
        <v>186</v>
      </c>
      <c r="G8" s="1" t="s">
        <v>28</v>
      </c>
      <c r="H8" s="1">
        <v>100</v>
      </c>
      <c r="I8" s="1">
        <v>4</v>
      </c>
      <c r="J8" s="1">
        <v>1</v>
      </c>
      <c r="K8" s="1">
        <v>81</v>
      </c>
      <c r="L8" s="10">
        <f t="shared" si="1"/>
        <v>186</v>
      </c>
      <c r="M8" s="1" t="s">
        <v>28</v>
      </c>
      <c r="N8" s="1">
        <v>93</v>
      </c>
      <c r="O8" s="1">
        <v>5</v>
      </c>
      <c r="P8" s="1">
        <v>0</v>
      </c>
      <c r="Q8" s="1">
        <v>88</v>
      </c>
      <c r="R8" s="10">
        <f t="shared" si="2"/>
        <v>186</v>
      </c>
      <c r="S8" s="1" t="s">
        <v>35</v>
      </c>
      <c r="T8" s="1">
        <v>115</v>
      </c>
      <c r="U8" s="1">
        <v>0</v>
      </c>
      <c r="V8" s="1">
        <v>0</v>
      </c>
      <c r="W8" s="1">
        <v>71</v>
      </c>
      <c r="X8" s="10">
        <f t="shared" si="3"/>
        <v>186</v>
      </c>
    </row>
    <row r="9" spans="1:31" x14ac:dyDescent="0.3">
      <c r="A9" s="1"/>
      <c r="B9" s="1"/>
      <c r="C9" s="1"/>
      <c r="D9" s="1"/>
      <c r="E9" s="1"/>
      <c r="F9" s="10"/>
      <c r="H9" s="1"/>
      <c r="I9" s="1"/>
      <c r="J9" s="1"/>
      <c r="K9" s="1"/>
      <c r="L9" s="10"/>
      <c r="M9" s="1"/>
      <c r="N9" s="1"/>
      <c r="O9" s="1"/>
      <c r="P9" s="1"/>
      <c r="Q9" s="1"/>
      <c r="R9" s="10"/>
      <c r="S9" s="1"/>
      <c r="T9" s="1"/>
      <c r="U9" s="1"/>
      <c r="V9" s="1"/>
      <c r="W9" s="1"/>
      <c r="X9" s="10"/>
    </row>
    <row r="10" spans="1:31" x14ac:dyDescent="0.3">
      <c r="A10" s="1"/>
      <c r="B10" s="1"/>
      <c r="C10" s="1"/>
      <c r="D10" s="1"/>
      <c r="E10" s="1"/>
      <c r="F10" s="10"/>
      <c r="H10" s="1"/>
      <c r="I10" s="1"/>
      <c r="J10" s="1"/>
      <c r="K10" s="1"/>
      <c r="L10" s="10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0"/>
    </row>
    <row r="11" spans="1:31" s="8" customFormat="1" x14ac:dyDescent="0.3">
      <c r="A11" s="7"/>
      <c r="B11" s="7"/>
      <c r="C11" s="7" t="s">
        <v>16</v>
      </c>
      <c r="D11" s="7" t="s">
        <v>15</v>
      </c>
      <c r="E11" s="7"/>
      <c r="F11" s="10"/>
      <c r="G11" s="7"/>
      <c r="H11" s="7"/>
      <c r="I11" s="7" t="s">
        <v>16</v>
      </c>
      <c r="J11" s="7" t="s">
        <v>15</v>
      </c>
      <c r="K11" s="7"/>
      <c r="L11" s="11"/>
      <c r="M11" s="7"/>
      <c r="N11" s="7"/>
      <c r="O11" s="7" t="s">
        <v>16</v>
      </c>
      <c r="P11" s="7" t="s">
        <v>15</v>
      </c>
      <c r="Q11" s="7"/>
      <c r="R11" s="11"/>
      <c r="S11" s="7"/>
      <c r="T11" s="7"/>
      <c r="U11" s="7" t="s">
        <v>16</v>
      </c>
      <c r="V11" s="7" t="s">
        <v>15</v>
      </c>
      <c r="W11" s="7"/>
      <c r="X11" s="10"/>
    </row>
    <row r="12" spans="1:31" x14ac:dyDescent="0.3">
      <c r="A12" s="1"/>
      <c r="B12" s="1"/>
      <c r="C12" s="1">
        <f>C3/(C3+D3)</f>
        <v>0</v>
      </c>
      <c r="D12" s="3">
        <f>B3/(B3+E3)</f>
        <v>0.77348066298342544</v>
      </c>
      <c r="E12" s="1"/>
      <c r="F12" s="10"/>
      <c r="H12" s="1"/>
      <c r="I12" s="1">
        <v>0</v>
      </c>
      <c r="J12" s="3">
        <f>H3/(H3+K3)</f>
        <v>0.5</v>
      </c>
      <c r="K12" s="1"/>
      <c r="L12" s="10"/>
      <c r="M12" s="1"/>
      <c r="N12" s="1"/>
      <c r="O12" s="1">
        <v>0</v>
      </c>
      <c r="P12" s="3">
        <f>N3/(N3+Q3)</f>
        <v>0.489247311827957</v>
      </c>
      <c r="Q12" s="1"/>
      <c r="R12" s="10"/>
      <c r="S12" s="1"/>
      <c r="T12" s="1"/>
      <c r="U12" s="1">
        <v>0</v>
      </c>
      <c r="V12" s="3">
        <f>T3/(T3+W3)</f>
        <v>0.4838709677419355</v>
      </c>
      <c r="W12" s="1"/>
      <c r="X12" s="10"/>
    </row>
    <row r="13" spans="1:31" x14ac:dyDescent="0.3">
      <c r="A13" s="1"/>
      <c r="B13" s="1"/>
      <c r="C13" s="1">
        <f t="shared" ref="C13:C17" si="4">C4/(C4+D4)</f>
        <v>0</v>
      </c>
      <c r="D13" s="3">
        <f t="shared" ref="D13:D17" si="5">B4/(B4+E4)</f>
        <v>0.76795580110497241</v>
      </c>
      <c r="E13" s="1"/>
      <c r="F13" s="10"/>
      <c r="H13" s="1"/>
      <c r="I13" s="1">
        <v>0</v>
      </c>
      <c r="J13" s="3">
        <f t="shared" ref="J13:J17" si="6">H4/(H4+K4)</f>
        <v>0.44086021505376344</v>
      </c>
      <c r="K13" s="1"/>
      <c r="L13" s="10"/>
      <c r="M13" s="1"/>
      <c r="N13" s="1"/>
      <c r="O13" s="1">
        <v>0</v>
      </c>
      <c r="P13" s="3">
        <f t="shared" ref="P13:P17" si="7">N4/(N4+Q4)</f>
        <v>0.48618784530386738</v>
      </c>
      <c r="Q13" s="1"/>
      <c r="R13" s="10"/>
      <c r="S13" s="1"/>
      <c r="T13" s="1"/>
      <c r="U13" s="1">
        <f>U4/(U4+V4)</f>
        <v>0.4</v>
      </c>
      <c r="V13" s="3">
        <f>T4/(T4+W4)</f>
        <v>0.25966850828729282</v>
      </c>
      <c r="W13" s="1"/>
      <c r="X13" s="10"/>
    </row>
    <row r="14" spans="1:31" x14ac:dyDescent="0.3">
      <c r="A14" s="1"/>
      <c r="B14" s="1"/>
      <c r="C14" s="1">
        <f t="shared" si="4"/>
        <v>0</v>
      </c>
      <c r="D14" s="3">
        <f t="shared" si="5"/>
        <v>0.79005524861878451</v>
      </c>
      <c r="E14" s="1"/>
      <c r="F14" s="10"/>
      <c r="H14" s="1"/>
      <c r="I14" s="1">
        <v>0</v>
      </c>
      <c r="J14" s="3">
        <f t="shared" si="6"/>
        <v>0.4731182795698925</v>
      </c>
      <c r="K14" s="1"/>
      <c r="L14" s="10"/>
      <c r="M14" s="1"/>
      <c r="N14" s="1"/>
      <c r="O14" s="1">
        <v>0</v>
      </c>
      <c r="P14" s="3">
        <f t="shared" si="7"/>
        <v>0.77900552486187846</v>
      </c>
      <c r="Q14" s="1"/>
      <c r="R14" s="10"/>
      <c r="S14" s="1"/>
      <c r="T14" s="1"/>
      <c r="U14" s="1">
        <v>0</v>
      </c>
      <c r="V14" s="3">
        <f t="shared" ref="V14:V16" si="8">T5/(T5+W5)</f>
        <v>0.77348066298342544</v>
      </c>
      <c r="W14" s="1"/>
      <c r="X14" s="10"/>
    </row>
    <row r="15" spans="1:31" x14ac:dyDescent="0.3">
      <c r="A15" s="1"/>
      <c r="B15" s="1"/>
      <c r="C15" s="1">
        <f t="shared" si="4"/>
        <v>0</v>
      </c>
      <c r="D15" s="3">
        <f t="shared" si="5"/>
        <v>0.81767955801104975</v>
      </c>
      <c r="E15" s="1"/>
      <c r="F15" s="10"/>
      <c r="H15" s="1"/>
      <c r="I15" s="1">
        <v>0</v>
      </c>
      <c r="J15" s="3">
        <f t="shared" si="6"/>
        <v>0.74033149171270718</v>
      </c>
      <c r="K15" s="1"/>
      <c r="L15" s="10"/>
      <c r="M15" s="1"/>
      <c r="N15" s="1"/>
      <c r="O15" s="1">
        <v>0</v>
      </c>
      <c r="P15" s="3">
        <f t="shared" si="7"/>
        <v>0.81767955801104975</v>
      </c>
      <c r="Q15" s="1"/>
      <c r="R15" s="10"/>
      <c r="S15" s="1"/>
      <c r="T15" s="1"/>
      <c r="U15" s="1">
        <v>0</v>
      </c>
      <c r="V15" s="3">
        <f t="shared" si="8"/>
        <v>0.77956989247311825</v>
      </c>
      <c r="W15" s="1"/>
      <c r="X15" s="10"/>
    </row>
    <row r="16" spans="1:31" x14ac:dyDescent="0.3">
      <c r="A16" s="1"/>
      <c r="B16" s="1"/>
      <c r="C16" s="1">
        <f t="shared" si="4"/>
        <v>0</v>
      </c>
      <c r="D16" s="3">
        <f t="shared" si="5"/>
        <v>0.74033149171270718</v>
      </c>
      <c r="E16" s="1"/>
      <c r="F16" s="10"/>
      <c r="H16" s="1"/>
      <c r="I16" s="1">
        <v>0</v>
      </c>
      <c r="J16" s="3">
        <f t="shared" si="6"/>
        <v>0.543010752688172</v>
      </c>
      <c r="K16" s="1"/>
      <c r="L16" s="10"/>
      <c r="M16" s="1"/>
      <c r="N16" s="1"/>
      <c r="O16" s="1">
        <v>0</v>
      </c>
      <c r="P16" s="3">
        <f t="shared" si="7"/>
        <v>0.5053763440860215</v>
      </c>
      <c r="Q16" s="1"/>
      <c r="R16" s="10"/>
      <c r="S16" s="1"/>
      <c r="T16" s="1"/>
      <c r="U16" s="1">
        <v>0</v>
      </c>
      <c r="V16" s="3">
        <f t="shared" si="8"/>
        <v>0.543010752688172</v>
      </c>
      <c r="W16" s="1"/>
      <c r="X16" s="10"/>
    </row>
    <row r="17" spans="1:30" x14ac:dyDescent="0.3">
      <c r="A17" s="1"/>
      <c r="B17" s="1"/>
      <c r="C17" s="1">
        <f t="shared" si="4"/>
        <v>0</v>
      </c>
      <c r="D17" s="3">
        <f t="shared" si="5"/>
        <v>0.77348066298342544</v>
      </c>
      <c r="E17" s="1"/>
      <c r="F17" s="10"/>
      <c r="H17" s="1"/>
      <c r="I17" s="1">
        <f>I8/(I8+J8)</f>
        <v>0.8</v>
      </c>
      <c r="J17" s="3">
        <f t="shared" si="6"/>
        <v>0.5524861878453039</v>
      </c>
      <c r="K17" s="1"/>
      <c r="L17" s="10"/>
      <c r="M17" s="1"/>
      <c r="N17" s="1"/>
      <c r="O17" s="1">
        <f>O8/(O8+P8)</f>
        <v>1</v>
      </c>
      <c r="P17" s="3">
        <f t="shared" si="7"/>
        <v>0.51381215469613262</v>
      </c>
      <c r="Q17" s="1"/>
      <c r="R17" s="10"/>
      <c r="S17" s="1"/>
      <c r="T17" s="1"/>
      <c r="U17" s="1">
        <v>0</v>
      </c>
      <c r="V17" s="3">
        <f>T8/(T8+W8)</f>
        <v>0.61827956989247312</v>
      </c>
      <c r="W17" s="1"/>
      <c r="X17" s="10"/>
    </row>
    <row r="18" spans="1:30" x14ac:dyDescent="0.3">
      <c r="A18" s="1"/>
      <c r="B18" s="1"/>
      <c r="C18" s="1"/>
      <c r="D18" s="3"/>
      <c r="E18" s="1"/>
      <c r="F18" s="10"/>
      <c r="H18" s="1"/>
      <c r="I18" s="1"/>
      <c r="J18" s="1"/>
      <c r="K18" s="1"/>
      <c r="L18" s="10"/>
      <c r="M18" s="1"/>
      <c r="N18" s="1"/>
      <c r="O18" s="1"/>
      <c r="P18" s="1"/>
      <c r="Q18" s="1"/>
      <c r="R18" s="10"/>
      <c r="S18" s="1"/>
      <c r="T18" s="1"/>
      <c r="U18" s="1"/>
      <c r="V18" s="1"/>
      <c r="W18" s="1"/>
      <c r="X18" s="10"/>
    </row>
    <row r="19" spans="1:30" s="6" customFormat="1" x14ac:dyDescent="0.3">
      <c r="A19" s="5"/>
      <c r="B19" s="13" t="s">
        <v>6</v>
      </c>
      <c r="C19" s="13"/>
      <c r="D19" s="13"/>
      <c r="E19" s="13"/>
      <c r="F19" s="10"/>
      <c r="G19" s="5"/>
      <c r="H19" s="13" t="s">
        <v>7</v>
      </c>
      <c r="I19" s="13"/>
      <c r="J19" s="13"/>
      <c r="K19" s="13"/>
      <c r="L19" s="9"/>
      <c r="M19" s="5"/>
      <c r="N19" s="13" t="s">
        <v>8</v>
      </c>
      <c r="O19" s="13"/>
      <c r="P19" s="13"/>
      <c r="Q19" s="13"/>
      <c r="R19" s="9"/>
      <c r="S19" s="5"/>
      <c r="T19" s="13" t="s">
        <v>9</v>
      </c>
      <c r="U19" s="13"/>
      <c r="V19" s="13"/>
      <c r="W19" s="13"/>
      <c r="X19" s="10"/>
      <c r="Z19" s="13" t="s">
        <v>56</v>
      </c>
      <c r="AA19" s="13"/>
      <c r="AB19" s="13"/>
      <c r="AC19" s="13"/>
    </row>
    <row r="20" spans="1:30" s="6" customFormat="1" x14ac:dyDescent="0.3">
      <c r="A20" s="5" t="s">
        <v>17</v>
      </c>
      <c r="B20" s="5" t="s">
        <v>11</v>
      </c>
      <c r="C20" s="5" t="s">
        <v>12</v>
      </c>
      <c r="D20" s="5" t="s">
        <v>13</v>
      </c>
      <c r="E20" s="5" t="s">
        <v>14</v>
      </c>
      <c r="F20" s="10"/>
      <c r="G20" s="5" t="s">
        <v>17</v>
      </c>
      <c r="H20" s="5" t="s">
        <v>11</v>
      </c>
      <c r="I20" s="5" t="s">
        <v>12</v>
      </c>
      <c r="J20" s="5" t="s">
        <v>13</v>
      </c>
      <c r="K20" s="5" t="s">
        <v>14</v>
      </c>
      <c r="L20" s="9"/>
      <c r="M20" s="5" t="s">
        <v>17</v>
      </c>
      <c r="N20" s="5" t="s">
        <v>11</v>
      </c>
      <c r="O20" s="5" t="s">
        <v>12</v>
      </c>
      <c r="P20" s="5" t="s">
        <v>13</v>
      </c>
      <c r="Q20" s="5" t="s">
        <v>14</v>
      </c>
      <c r="R20" s="9"/>
      <c r="S20" s="5" t="s">
        <v>17</v>
      </c>
      <c r="T20" s="5" t="s">
        <v>11</v>
      </c>
      <c r="U20" s="5" t="s">
        <v>12</v>
      </c>
      <c r="V20" s="5" t="s">
        <v>13</v>
      </c>
      <c r="W20" s="5" t="s">
        <v>14</v>
      </c>
      <c r="X20" s="10"/>
      <c r="Y20" s="9" t="s">
        <v>17</v>
      </c>
      <c r="Z20" s="9" t="s">
        <v>11</v>
      </c>
      <c r="AA20" s="9" t="s">
        <v>12</v>
      </c>
      <c r="AB20" s="9" t="s">
        <v>13</v>
      </c>
      <c r="AC20" s="9" t="s">
        <v>14</v>
      </c>
    </row>
    <row r="21" spans="1:30" x14ac:dyDescent="0.3">
      <c r="A21" s="1" t="s">
        <v>19</v>
      </c>
      <c r="B21" s="1">
        <v>166</v>
      </c>
      <c r="C21" s="1">
        <v>1</v>
      </c>
      <c r="D21" s="1">
        <v>4</v>
      </c>
      <c r="E21" s="1">
        <v>15</v>
      </c>
      <c r="F21" s="10">
        <f t="shared" si="0"/>
        <v>186</v>
      </c>
      <c r="G21" s="1" t="s">
        <v>38</v>
      </c>
      <c r="H21" s="1">
        <v>148</v>
      </c>
      <c r="I21" s="1">
        <v>1</v>
      </c>
      <c r="J21" s="1">
        <v>4</v>
      </c>
      <c r="K21" s="1">
        <v>33</v>
      </c>
      <c r="L21" s="10">
        <f>SUM(H21:K21)</f>
        <v>186</v>
      </c>
      <c r="M21" s="1" t="s">
        <v>44</v>
      </c>
      <c r="N21" s="1">
        <v>157</v>
      </c>
      <c r="O21" s="1">
        <v>1</v>
      </c>
      <c r="P21" s="1">
        <v>4</v>
      </c>
      <c r="Q21" s="1">
        <v>24</v>
      </c>
      <c r="R21" s="10">
        <f>SUM(N21:Q21)</f>
        <v>186</v>
      </c>
      <c r="S21" s="1" t="s">
        <v>38</v>
      </c>
      <c r="T21" s="1">
        <v>5</v>
      </c>
      <c r="U21" s="1">
        <v>5</v>
      </c>
      <c r="V21" s="1">
        <v>0</v>
      </c>
      <c r="W21" s="1">
        <v>176</v>
      </c>
      <c r="X21" s="10">
        <f t="shared" si="3"/>
        <v>186</v>
      </c>
      <c r="Y21" s="10" t="s">
        <v>152</v>
      </c>
      <c r="Z21" s="10">
        <v>156</v>
      </c>
      <c r="AA21" s="10">
        <v>0</v>
      </c>
      <c r="AB21" s="10">
        <v>5</v>
      </c>
      <c r="AC21" s="10">
        <v>25</v>
      </c>
      <c r="AD21">
        <f>SUM(Z21:AC21)</f>
        <v>186</v>
      </c>
    </row>
    <row r="22" spans="1:30" x14ac:dyDescent="0.3">
      <c r="A22" s="1" t="s">
        <v>20</v>
      </c>
      <c r="B22" s="1">
        <v>166</v>
      </c>
      <c r="C22" s="1">
        <v>1</v>
      </c>
      <c r="D22" s="1">
        <v>4</v>
      </c>
      <c r="E22" s="1">
        <v>15</v>
      </c>
      <c r="F22" s="10">
        <f t="shared" si="0"/>
        <v>186</v>
      </c>
      <c r="G22" s="1" t="s">
        <v>39</v>
      </c>
      <c r="H22" s="1">
        <v>65</v>
      </c>
      <c r="I22" s="1">
        <v>2</v>
      </c>
      <c r="J22" s="1">
        <v>3</v>
      </c>
      <c r="K22" s="1">
        <v>116</v>
      </c>
      <c r="L22" s="10">
        <f t="shared" ref="L22:L26" si="9">SUM(H22:K22)</f>
        <v>186</v>
      </c>
      <c r="M22" s="1" t="s">
        <v>45</v>
      </c>
      <c r="N22" s="1">
        <v>104</v>
      </c>
      <c r="O22" s="1">
        <v>3</v>
      </c>
      <c r="P22" s="1">
        <v>2</v>
      </c>
      <c r="Q22" s="1">
        <v>77</v>
      </c>
      <c r="R22" s="10">
        <f t="shared" ref="R22:R26" si="10">SUM(N22:Q22)</f>
        <v>186</v>
      </c>
      <c r="S22" s="1" t="s">
        <v>50</v>
      </c>
      <c r="T22" s="1">
        <v>70</v>
      </c>
      <c r="U22" s="1">
        <v>3</v>
      </c>
      <c r="V22" s="1">
        <v>2</v>
      </c>
      <c r="W22" s="1">
        <v>111</v>
      </c>
      <c r="X22" s="10">
        <f t="shared" si="3"/>
        <v>186</v>
      </c>
      <c r="Y22" s="10" t="s">
        <v>153</v>
      </c>
      <c r="Z22" s="10">
        <v>181</v>
      </c>
      <c r="AA22" s="10">
        <v>0</v>
      </c>
      <c r="AB22" s="10">
        <v>5</v>
      </c>
      <c r="AC22" s="10">
        <v>0</v>
      </c>
      <c r="AD22">
        <f t="shared" ref="AD22:AD26" si="11">SUM(Z22:AC22)</f>
        <v>186</v>
      </c>
    </row>
    <row r="23" spans="1:30" x14ac:dyDescent="0.3">
      <c r="A23" s="1" t="s">
        <v>21</v>
      </c>
      <c r="B23" s="1">
        <v>157</v>
      </c>
      <c r="C23" s="1">
        <v>1</v>
      </c>
      <c r="D23" s="1">
        <v>4</v>
      </c>
      <c r="E23" s="1">
        <v>24</v>
      </c>
      <c r="F23" s="10">
        <f t="shared" si="0"/>
        <v>186</v>
      </c>
      <c r="G23" s="1" t="s">
        <v>40</v>
      </c>
      <c r="H23" s="1">
        <v>37</v>
      </c>
      <c r="I23" s="1">
        <v>4</v>
      </c>
      <c r="J23" s="1">
        <v>1</v>
      </c>
      <c r="K23" s="1">
        <v>144</v>
      </c>
      <c r="L23" s="10">
        <f t="shared" si="9"/>
        <v>186</v>
      </c>
      <c r="M23" s="1" t="s">
        <v>46</v>
      </c>
      <c r="N23" s="1">
        <v>61</v>
      </c>
      <c r="O23" s="1">
        <v>3</v>
      </c>
      <c r="P23" s="1">
        <v>2</v>
      </c>
      <c r="Q23" s="1">
        <v>120</v>
      </c>
      <c r="R23" s="10">
        <f t="shared" si="10"/>
        <v>186</v>
      </c>
      <c r="S23" s="1" t="s">
        <v>51</v>
      </c>
      <c r="T23" s="1">
        <v>186</v>
      </c>
      <c r="U23" s="1">
        <v>0</v>
      </c>
      <c r="V23" s="1">
        <v>0</v>
      </c>
      <c r="W23" s="1">
        <v>0</v>
      </c>
      <c r="X23" s="10">
        <f t="shared" si="3"/>
        <v>186</v>
      </c>
      <c r="Y23" s="10" t="s">
        <v>154</v>
      </c>
      <c r="Z23" s="10">
        <v>177</v>
      </c>
      <c r="AA23" s="10">
        <v>0</v>
      </c>
      <c r="AB23" s="10">
        <v>5</v>
      </c>
      <c r="AC23" s="10">
        <v>4</v>
      </c>
      <c r="AD23">
        <f t="shared" si="11"/>
        <v>186</v>
      </c>
    </row>
    <row r="24" spans="1:30" x14ac:dyDescent="0.3">
      <c r="A24" s="1" t="s">
        <v>22</v>
      </c>
      <c r="B24" s="1">
        <v>159</v>
      </c>
      <c r="C24" s="1">
        <v>1</v>
      </c>
      <c r="D24" s="1">
        <v>4</v>
      </c>
      <c r="E24" s="1">
        <v>22</v>
      </c>
      <c r="F24" s="10">
        <f t="shared" si="0"/>
        <v>186</v>
      </c>
      <c r="G24" s="1" t="s">
        <v>41</v>
      </c>
      <c r="H24" s="1">
        <v>157</v>
      </c>
      <c r="I24" s="1">
        <v>1</v>
      </c>
      <c r="J24" s="1">
        <v>4</v>
      </c>
      <c r="K24" s="1">
        <v>24</v>
      </c>
      <c r="L24" s="10">
        <f t="shared" si="9"/>
        <v>186</v>
      </c>
      <c r="M24" s="1" t="s">
        <v>47</v>
      </c>
      <c r="N24" s="1">
        <v>64</v>
      </c>
      <c r="O24" s="1">
        <v>2</v>
      </c>
      <c r="P24" s="1">
        <v>3</v>
      </c>
      <c r="Q24" s="1">
        <v>117</v>
      </c>
      <c r="R24" s="10">
        <f t="shared" si="10"/>
        <v>186</v>
      </c>
      <c r="S24" s="1" t="s">
        <v>52</v>
      </c>
      <c r="T24" s="1">
        <v>151</v>
      </c>
      <c r="U24" s="1">
        <v>1</v>
      </c>
      <c r="V24" s="1">
        <v>4</v>
      </c>
      <c r="W24" s="1">
        <v>30</v>
      </c>
      <c r="X24" s="10">
        <f t="shared" si="3"/>
        <v>186</v>
      </c>
      <c r="Y24" s="10" t="s">
        <v>155</v>
      </c>
      <c r="Z24" s="10">
        <v>181</v>
      </c>
      <c r="AA24" s="10">
        <v>0</v>
      </c>
      <c r="AB24" s="10">
        <v>5</v>
      </c>
      <c r="AC24" s="10">
        <v>0</v>
      </c>
      <c r="AD24">
        <f t="shared" si="11"/>
        <v>186</v>
      </c>
    </row>
    <row r="25" spans="1:30" x14ac:dyDescent="0.3">
      <c r="A25" s="1" t="s">
        <v>36</v>
      </c>
      <c r="B25" s="1">
        <v>163</v>
      </c>
      <c r="C25" s="1">
        <v>1</v>
      </c>
      <c r="D25" s="1">
        <v>4</v>
      </c>
      <c r="E25" s="1">
        <v>18</v>
      </c>
      <c r="F25" s="10">
        <f t="shared" si="0"/>
        <v>186</v>
      </c>
      <c r="G25" s="1" t="s">
        <v>42</v>
      </c>
      <c r="H25" s="1">
        <v>97</v>
      </c>
      <c r="I25" s="1">
        <v>2</v>
      </c>
      <c r="J25" s="1">
        <v>3</v>
      </c>
      <c r="K25" s="1">
        <v>84</v>
      </c>
      <c r="L25" s="10">
        <f t="shared" si="9"/>
        <v>186</v>
      </c>
      <c r="M25" s="1" t="s">
        <v>48</v>
      </c>
      <c r="N25" s="1">
        <v>58</v>
      </c>
      <c r="O25" s="1">
        <v>2</v>
      </c>
      <c r="P25" s="1">
        <v>3</v>
      </c>
      <c r="Q25" s="1">
        <v>123</v>
      </c>
      <c r="R25" s="10">
        <f t="shared" si="10"/>
        <v>186</v>
      </c>
      <c r="S25" s="1" t="s">
        <v>53</v>
      </c>
      <c r="T25" s="1">
        <v>146</v>
      </c>
      <c r="U25" s="1">
        <v>0</v>
      </c>
      <c r="V25" s="1">
        <v>5</v>
      </c>
      <c r="W25" s="1">
        <v>35</v>
      </c>
      <c r="X25" s="10">
        <f t="shared" si="3"/>
        <v>186</v>
      </c>
      <c r="Y25" s="10" t="s">
        <v>156</v>
      </c>
      <c r="Z25" s="10">
        <v>165</v>
      </c>
      <c r="AA25" s="10">
        <v>1</v>
      </c>
      <c r="AB25" s="10">
        <v>4</v>
      </c>
      <c r="AC25" s="10">
        <v>16</v>
      </c>
      <c r="AD25">
        <f t="shared" si="11"/>
        <v>186</v>
      </c>
    </row>
    <row r="26" spans="1:30" x14ac:dyDescent="0.3">
      <c r="A26" s="1" t="s">
        <v>37</v>
      </c>
      <c r="B26" s="1">
        <v>153</v>
      </c>
      <c r="C26" s="1">
        <v>1</v>
      </c>
      <c r="D26" s="1">
        <v>4</v>
      </c>
      <c r="E26" s="1">
        <v>28</v>
      </c>
      <c r="F26" s="10">
        <f t="shared" si="0"/>
        <v>186</v>
      </c>
      <c r="G26" s="1" t="s">
        <v>43</v>
      </c>
      <c r="H26" s="1">
        <v>66</v>
      </c>
      <c r="I26" s="1">
        <v>5</v>
      </c>
      <c r="J26" s="1">
        <v>0</v>
      </c>
      <c r="K26" s="1">
        <v>115</v>
      </c>
      <c r="L26" s="10">
        <f t="shared" si="9"/>
        <v>186</v>
      </c>
      <c r="M26" s="1" t="s">
        <v>49</v>
      </c>
      <c r="N26" s="1">
        <v>20</v>
      </c>
      <c r="O26" s="1">
        <v>5</v>
      </c>
      <c r="P26" s="1">
        <v>0</v>
      </c>
      <c r="Q26" s="1">
        <v>161</v>
      </c>
      <c r="R26" s="10">
        <f t="shared" si="10"/>
        <v>186</v>
      </c>
      <c r="S26" s="1" t="s">
        <v>54</v>
      </c>
      <c r="T26" s="1">
        <v>95</v>
      </c>
      <c r="U26" s="1">
        <v>4</v>
      </c>
      <c r="V26" s="1">
        <v>1</v>
      </c>
      <c r="W26" s="1">
        <v>83</v>
      </c>
      <c r="X26" s="10">
        <f>SUM(T26:W26)</f>
        <v>183</v>
      </c>
      <c r="Y26" s="10" t="s">
        <v>157</v>
      </c>
      <c r="Z26" s="10">
        <v>179</v>
      </c>
      <c r="AA26" s="10">
        <v>0</v>
      </c>
      <c r="AB26" s="10">
        <v>5</v>
      </c>
      <c r="AC26" s="10">
        <v>2</v>
      </c>
      <c r="AD26">
        <f t="shared" si="11"/>
        <v>186</v>
      </c>
    </row>
    <row r="27" spans="1:30" x14ac:dyDescent="0.3">
      <c r="A27" s="1"/>
      <c r="B27" s="1"/>
      <c r="C27" s="1"/>
      <c r="D27" s="1"/>
      <c r="E27" s="1"/>
      <c r="F27" s="10"/>
      <c r="H27" s="1"/>
      <c r="I27" s="1"/>
      <c r="J27" s="1"/>
      <c r="K27" s="1"/>
      <c r="L27" s="10"/>
      <c r="M27" s="1"/>
      <c r="N27" s="1"/>
      <c r="O27" s="1"/>
      <c r="P27" s="1"/>
      <c r="Q27" s="1"/>
      <c r="R27" s="10"/>
      <c r="S27" s="1"/>
      <c r="T27" s="1"/>
      <c r="U27" s="1"/>
      <c r="V27" s="1"/>
      <c r="W27" s="1"/>
      <c r="X27" s="10"/>
      <c r="Y27" s="10"/>
      <c r="Z27" s="10"/>
      <c r="AA27" s="10"/>
      <c r="AB27" s="10"/>
      <c r="AC27" s="10"/>
    </row>
    <row r="28" spans="1:30" x14ac:dyDescent="0.3">
      <c r="A28" s="1"/>
      <c r="B28" s="1"/>
      <c r="C28" s="1"/>
      <c r="D28" s="1"/>
      <c r="E28" s="1"/>
      <c r="F28" s="10"/>
      <c r="H28" s="1"/>
      <c r="I28" s="1"/>
      <c r="J28" s="1"/>
      <c r="K28" s="1"/>
      <c r="L28" s="10"/>
      <c r="M28" s="1"/>
      <c r="N28" s="1"/>
      <c r="O28" s="1"/>
      <c r="P28" s="1"/>
      <c r="Q28" s="1"/>
      <c r="R28" s="10"/>
      <c r="S28" s="1"/>
      <c r="T28" s="1"/>
      <c r="U28" s="1"/>
      <c r="V28" s="1"/>
      <c r="W28" s="1"/>
      <c r="X28" s="10"/>
    </row>
    <row r="29" spans="1:30" s="8" customFormat="1" x14ac:dyDescent="0.3">
      <c r="A29" s="7"/>
      <c r="B29" s="7"/>
      <c r="C29" s="7" t="s">
        <v>16</v>
      </c>
      <c r="D29" s="7" t="s">
        <v>15</v>
      </c>
      <c r="E29" s="7"/>
      <c r="F29" s="10"/>
      <c r="G29" s="7"/>
      <c r="H29" s="7"/>
      <c r="I29" s="7" t="s">
        <v>16</v>
      </c>
      <c r="J29" s="7" t="s">
        <v>15</v>
      </c>
      <c r="K29" s="7"/>
      <c r="L29" s="11"/>
      <c r="M29" s="7"/>
      <c r="N29" s="7"/>
      <c r="O29" s="7" t="s">
        <v>16</v>
      </c>
      <c r="P29" s="7" t="s">
        <v>15</v>
      </c>
      <c r="Q29" s="7"/>
      <c r="R29" s="11"/>
      <c r="S29" s="7"/>
      <c r="T29" s="7"/>
      <c r="U29" s="7" t="s">
        <v>16</v>
      </c>
      <c r="V29" s="7" t="s">
        <v>15</v>
      </c>
      <c r="W29" s="7"/>
      <c r="X29" s="11"/>
      <c r="AA29" s="11" t="s">
        <v>16</v>
      </c>
      <c r="AB29" s="11" t="s">
        <v>15</v>
      </c>
    </row>
    <row r="30" spans="1:30" x14ac:dyDescent="0.3">
      <c r="A30" s="1"/>
      <c r="B30" s="1"/>
      <c r="C30" s="1">
        <f>C21/(C21+D21)</f>
        <v>0.2</v>
      </c>
      <c r="D30" s="3">
        <f t="shared" ref="D30:D35" si="12">B21/(B21+E21)</f>
        <v>0.91712707182320441</v>
      </c>
      <c r="E30" s="1"/>
      <c r="F30" s="10"/>
      <c r="H30" s="1"/>
      <c r="I30" s="1">
        <f>I21/(I21+J21)</f>
        <v>0.2</v>
      </c>
      <c r="J30" s="3">
        <f>H21/(H21+K21)</f>
        <v>0.81767955801104975</v>
      </c>
      <c r="K30" s="1"/>
      <c r="L30" s="10"/>
      <c r="M30" s="1"/>
      <c r="N30" s="1"/>
      <c r="O30" s="1">
        <f>O21/(O21+P21)</f>
        <v>0.2</v>
      </c>
      <c r="P30" s="3">
        <f>N21/(N21+Q21)</f>
        <v>0.86740331491712708</v>
      </c>
      <c r="Q30" s="1"/>
      <c r="R30" s="10"/>
      <c r="S30" s="1"/>
      <c r="T30" s="1"/>
      <c r="U30" s="1">
        <f>U21/(U21+V21)</f>
        <v>1</v>
      </c>
      <c r="V30" s="3">
        <f>T21/(T21+W21)</f>
        <v>2.7624309392265192E-2</v>
      </c>
      <c r="W30" s="1"/>
      <c r="X30" s="10"/>
      <c r="AA30">
        <f>AA21/(AB21+AA21)</f>
        <v>0</v>
      </c>
      <c r="AB30">
        <f>Z21/(Z21+AC21)</f>
        <v>0.86187845303867405</v>
      </c>
    </row>
    <row r="31" spans="1:30" x14ac:dyDescent="0.3">
      <c r="A31" s="1"/>
      <c r="B31" s="1"/>
      <c r="C31" s="1">
        <f t="shared" ref="C31:C35" si="13">C22/(C22+D22)</f>
        <v>0.2</v>
      </c>
      <c r="D31" s="3">
        <f t="shared" si="12"/>
        <v>0.91712707182320441</v>
      </c>
      <c r="E31" s="1"/>
      <c r="F31" s="10"/>
      <c r="H31" s="1"/>
      <c r="I31" s="1">
        <f>I22/(I22+J22)</f>
        <v>0.4</v>
      </c>
      <c r="J31" s="3">
        <f t="shared" ref="J31:J35" si="14">H22/(H22+K22)</f>
        <v>0.35911602209944754</v>
      </c>
      <c r="K31" s="1"/>
      <c r="L31" s="10"/>
      <c r="M31" s="1"/>
      <c r="N31" s="1"/>
      <c r="O31" s="1">
        <f t="shared" ref="O31:O35" si="15">O22/(O22+P22)</f>
        <v>0.6</v>
      </c>
      <c r="P31" s="3">
        <f t="shared" ref="P31:P35" si="16">N22/(N22+Q22)</f>
        <v>0.574585635359116</v>
      </c>
      <c r="Q31" s="1"/>
      <c r="R31" s="10"/>
      <c r="S31" s="1"/>
      <c r="T31" s="1"/>
      <c r="U31" s="1">
        <f>U22/(U22+V22)</f>
        <v>0.6</v>
      </c>
      <c r="V31" s="3">
        <f t="shared" ref="V31:V35" si="17">T22/(T22+W22)</f>
        <v>0.38674033149171272</v>
      </c>
      <c r="W31" s="1"/>
      <c r="X31" s="10"/>
      <c r="AA31">
        <f>AA22/(AB22+AA22)</f>
        <v>0</v>
      </c>
      <c r="AB31">
        <f>Z22/(Z22+AC22)</f>
        <v>1</v>
      </c>
    </row>
    <row r="32" spans="1:30" x14ac:dyDescent="0.3">
      <c r="A32" s="1"/>
      <c r="B32" s="1"/>
      <c r="C32" s="1">
        <f t="shared" si="13"/>
        <v>0.2</v>
      </c>
      <c r="D32" s="3">
        <f t="shared" si="12"/>
        <v>0.86740331491712708</v>
      </c>
      <c r="E32" s="1"/>
      <c r="F32" s="10"/>
      <c r="H32" s="1"/>
      <c r="I32" s="1">
        <f>I23/(I23+J23)</f>
        <v>0.8</v>
      </c>
      <c r="J32" s="3">
        <f t="shared" si="14"/>
        <v>0.20441988950276244</v>
      </c>
      <c r="K32" s="1"/>
      <c r="L32" s="10"/>
      <c r="M32" s="1"/>
      <c r="N32" s="1"/>
      <c r="O32" s="1">
        <f t="shared" si="15"/>
        <v>0.6</v>
      </c>
      <c r="P32" s="3">
        <f t="shared" si="16"/>
        <v>0.33701657458563539</v>
      </c>
      <c r="Q32" s="1"/>
      <c r="R32" s="10"/>
      <c r="S32" s="1"/>
      <c r="T32" s="1"/>
      <c r="U32" s="1">
        <v>0</v>
      </c>
      <c r="V32" s="3">
        <f t="shared" si="17"/>
        <v>1</v>
      </c>
      <c r="W32" s="1"/>
      <c r="X32" s="10"/>
      <c r="AA32">
        <f>AA23/(AB23+AA23)</f>
        <v>0</v>
      </c>
      <c r="AB32">
        <f>Z23/(Z23+AC23)</f>
        <v>0.97790055248618779</v>
      </c>
    </row>
    <row r="33" spans="1:28" x14ac:dyDescent="0.3">
      <c r="A33" s="1"/>
      <c r="B33" s="1"/>
      <c r="C33" s="1">
        <f t="shared" si="13"/>
        <v>0.2</v>
      </c>
      <c r="D33" s="3">
        <f t="shared" si="12"/>
        <v>0.87845303867403313</v>
      </c>
      <c r="E33" s="1"/>
      <c r="F33" s="10"/>
      <c r="H33" s="1"/>
      <c r="I33" s="1">
        <f>I24/(I24+J24)</f>
        <v>0.2</v>
      </c>
      <c r="J33" s="3">
        <f t="shared" si="14"/>
        <v>0.86740331491712708</v>
      </c>
      <c r="K33" s="1"/>
      <c r="L33" s="10"/>
      <c r="M33" s="1"/>
      <c r="N33" s="1"/>
      <c r="O33" s="1">
        <f t="shared" si="15"/>
        <v>0.4</v>
      </c>
      <c r="P33" s="3">
        <f t="shared" si="16"/>
        <v>0.35359116022099446</v>
      </c>
      <c r="Q33" s="1"/>
      <c r="R33" s="10"/>
      <c r="S33" s="1"/>
      <c r="T33" s="1"/>
      <c r="U33" s="1">
        <f t="shared" ref="U33:U35" si="18">U24/(U24+V24)</f>
        <v>0.2</v>
      </c>
      <c r="V33" s="3">
        <f t="shared" si="17"/>
        <v>0.83425414364640882</v>
      </c>
      <c r="W33" s="1"/>
      <c r="X33" s="10"/>
      <c r="AA33">
        <f>AA24/(AB24+AA24)</f>
        <v>0</v>
      </c>
      <c r="AB33">
        <f t="shared" ref="AB33:AB35" si="19">Z24/(Z24+AC24)</f>
        <v>1</v>
      </c>
    </row>
    <row r="34" spans="1:28" x14ac:dyDescent="0.3">
      <c r="A34" s="1"/>
      <c r="B34" s="1"/>
      <c r="C34" s="1">
        <f t="shared" si="13"/>
        <v>0.2</v>
      </c>
      <c r="D34" s="3">
        <f t="shared" si="12"/>
        <v>0.90055248618784534</v>
      </c>
      <c r="E34" s="1"/>
      <c r="F34" s="10"/>
      <c r="H34" s="1"/>
      <c r="I34" s="1">
        <f>I25/(I25+J25)</f>
        <v>0.4</v>
      </c>
      <c r="J34" s="3">
        <f t="shared" si="14"/>
        <v>0.53591160220994472</v>
      </c>
      <c r="K34" s="1"/>
      <c r="L34" s="10"/>
      <c r="M34" s="1"/>
      <c r="N34" s="1"/>
      <c r="O34" s="1">
        <f t="shared" si="15"/>
        <v>0.4</v>
      </c>
      <c r="P34" s="3">
        <f t="shared" si="16"/>
        <v>0.32044198895027626</v>
      </c>
      <c r="Q34" s="1"/>
      <c r="R34" s="10"/>
      <c r="S34" s="1"/>
      <c r="T34" s="1"/>
      <c r="U34" s="1">
        <f t="shared" si="18"/>
        <v>0</v>
      </c>
      <c r="V34" s="3">
        <f t="shared" si="17"/>
        <v>0.8066298342541437</v>
      </c>
      <c r="W34" s="1"/>
      <c r="X34" s="10"/>
      <c r="AA34">
        <f t="shared" ref="AA34:AA35" si="20">AA25/(AB25+AA25)</f>
        <v>0.2</v>
      </c>
      <c r="AB34">
        <f t="shared" si="19"/>
        <v>0.91160220994475138</v>
      </c>
    </row>
    <row r="35" spans="1:28" x14ac:dyDescent="0.3">
      <c r="A35" s="1"/>
      <c r="B35" s="1"/>
      <c r="C35" s="1">
        <f t="shared" si="13"/>
        <v>0.2</v>
      </c>
      <c r="D35" s="3">
        <f t="shared" si="12"/>
        <v>0.84530386740331487</v>
      </c>
      <c r="E35" s="1"/>
      <c r="F35" s="10"/>
      <c r="H35" s="1"/>
      <c r="I35" s="1">
        <f t="shared" ref="I35" si="21">I26/(I26+J26)</f>
        <v>1</v>
      </c>
      <c r="J35" s="3">
        <f t="shared" si="14"/>
        <v>0.36464088397790057</v>
      </c>
      <c r="K35" s="1"/>
      <c r="L35" s="10"/>
      <c r="M35" s="1"/>
      <c r="N35" s="1"/>
      <c r="O35" s="1">
        <f t="shared" si="15"/>
        <v>1</v>
      </c>
      <c r="P35" s="3">
        <f t="shared" si="16"/>
        <v>0.11049723756906077</v>
      </c>
      <c r="Q35" s="1"/>
      <c r="R35" s="10"/>
      <c r="S35" s="1"/>
      <c r="T35" s="1"/>
      <c r="U35" s="1">
        <f t="shared" si="18"/>
        <v>0.8</v>
      </c>
      <c r="V35" s="3">
        <f t="shared" si="17"/>
        <v>0.5337078651685393</v>
      </c>
      <c r="W35" s="1"/>
      <c r="X35" s="10"/>
      <c r="AA35">
        <f t="shared" si="20"/>
        <v>0</v>
      </c>
      <c r="AB35">
        <f t="shared" si="19"/>
        <v>0.98895027624309395</v>
      </c>
    </row>
    <row r="36" spans="1:28" x14ac:dyDescent="0.3">
      <c r="F36" s="10"/>
    </row>
    <row r="37" spans="1:28" x14ac:dyDescent="0.3">
      <c r="F37" s="10"/>
    </row>
    <row r="38" spans="1:28" s="6" customFormat="1" x14ac:dyDescent="0.3">
      <c r="A38" s="5"/>
      <c r="B38" s="13" t="s">
        <v>6</v>
      </c>
      <c r="C38" s="13"/>
      <c r="D38" s="13"/>
      <c r="E38" s="13"/>
      <c r="F38" s="10"/>
      <c r="G38" s="5"/>
      <c r="H38" s="13" t="s">
        <v>7</v>
      </c>
      <c r="I38" s="13"/>
      <c r="J38" s="13"/>
      <c r="K38" s="13"/>
      <c r="L38" s="9"/>
      <c r="M38" s="5"/>
      <c r="N38" s="13" t="s">
        <v>8</v>
      </c>
      <c r="O38" s="13"/>
      <c r="P38" s="13"/>
      <c r="Q38" s="13"/>
      <c r="R38" s="9"/>
      <c r="S38" s="5"/>
      <c r="T38" s="13" t="s">
        <v>9</v>
      </c>
      <c r="U38" s="13"/>
      <c r="V38" s="13"/>
      <c r="W38" s="13"/>
      <c r="X38" s="9"/>
    </row>
    <row r="39" spans="1:28" s="6" customFormat="1" x14ac:dyDescent="0.3">
      <c r="A39" s="5" t="s">
        <v>57</v>
      </c>
      <c r="B39" s="5" t="s">
        <v>11</v>
      </c>
      <c r="C39" s="5" t="s">
        <v>12</v>
      </c>
      <c r="D39" s="5" t="s">
        <v>13</v>
      </c>
      <c r="E39" s="5" t="s">
        <v>14</v>
      </c>
      <c r="F39" s="10"/>
      <c r="G39" s="5" t="s">
        <v>57</v>
      </c>
      <c r="H39" s="5" t="s">
        <v>11</v>
      </c>
      <c r="I39" s="5" t="s">
        <v>12</v>
      </c>
      <c r="J39" s="5" t="s">
        <v>13</v>
      </c>
      <c r="K39" s="5" t="s">
        <v>14</v>
      </c>
      <c r="L39" s="9"/>
      <c r="M39" s="5" t="s">
        <v>57</v>
      </c>
      <c r="N39" s="5" t="s">
        <v>11</v>
      </c>
      <c r="O39" s="5" t="s">
        <v>12</v>
      </c>
      <c r="P39" s="5" t="s">
        <v>13</v>
      </c>
      <c r="Q39" s="5" t="s">
        <v>14</v>
      </c>
      <c r="R39" s="9"/>
      <c r="S39" s="5" t="s">
        <v>57</v>
      </c>
      <c r="T39" s="5" t="s">
        <v>11</v>
      </c>
      <c r="U39" s="5" t="s">
        <v>12</v>
      </c>
      <c r="V39" s="5" t="s">
        <v>13</v>
      </c>
      <c r="W39" s="5" t="s">
        <v>14</v>
      </c>
      <c r="X39" s="9"/>
    </row>
    <row r="40" spans="1:28" x14ac:dyDescent="0.3">
      <c r="A40" s="1" t="s">
        <v>60</v>
      </c>
      <c r="B40" s="1">
        <v>149</v>
      </c>
      <c r="C40" s="1">
        <v>0</v>
      </c>
      <c r="D40" s="1">
        <v>6</v>
      </c>
      <c r="E40" s="1">
        <v>31</v>
      </c>
      <c r="F40" s="10">
        <f t="shared" si="0"/>
        <v>186</v>
      </c>
      <c r="G40" s="1" t="s">
        <v>71</v>
      </c>
      <c r="H40" s="1">
        <v>93</v>
      </c>
      <c r="I40" s="1">
        <v>3</v>
      </c>
      <c r="J40" s="1">
        <v>3</v>
      </c>
      <c r="K40" s="1">
        <v>87</v>
      </c>
      <c r="L40" s="10">
        <f>SUM(H40:K40)</f>
        <v>186</v>
      </c>
      <c r="M40" s="1" t="s">
        <v>23</v>
      </c>
      <c r="N40" s="1">
        <v>115</v>
      </c>
      <c r="O40" s="1">
        <v>0</v>
      </c>
      <c r="P40" s="1">
        <v>0</v>
      </c>
      <c r="Q40" s="1">
        <v>71</v>
      </c>
      <c r="R40" s="10">
        <f>SUM(N40:Q40)</f>
        <v>186</v>
      </c>
      <c r="S40" s="1" t="s">
        <v>76</v>
      </c>
      <c r="T40" s="1">
        <v>155</v>
      </c>
      <c r="U40" s="1">
        <v>0</v>
      </c>
      <c r="V40" s="1">
        <v>6</v>
      </c>
      <c r="W40" s="1">
        <v>25</v>
      </c>
      <c r="X40" s="10">
        <f>SUM(T40:W40)</f>
        <v>186</v>
      </c>
    </row>
    <row r="41" spans="1:28" x14ac:dyDescent="0.3">
      <c r="A41" s="1" t="s">
        <v>61</v>
      </c>
      <c r="B41" s="1">
        <v>148</v>
      </c>
      <c r="C41" s="1">
        <v>0</v>
      </c>
      <c r="D41" s="1">
        <v>6</v>
      </c>
      <c r="E41" s="1">
        <v>32</v>
      </c>
      <c r="F41" s="10">
        <f t="shared" si="0"/>
        <v>186</v>
      </c>
      <c r="G41" s="1" t="s">
        <v>72</v>
      </c>
      <c r="H41" s="1">
        <v>95</v>
      </c>
      <c r="I41" s="1">
        <v>5</v>
      </c>
      <c r="J41" s="1">
        <v>1</v>
      </c>
      <c r="K41" s="1">
        <v>85</v>
      </c>
      <c r="L41" s="10">
        <f t="shared" ref="L41:L45" si="22">SUM(H41:K41)</f>
        <v>186</v>
      </c>
      <c r="M41" s="1" t="s">
        <v>66</v>
      </c>
      <c r="N41" s="1">
        <v>116</v>
      </c>
      <c r="O41" s="1">
        <v>4</v>
      </c>
      <c r="P41" s="1">
        <v>2</v>
      </c>
      <c r="Q41" s="1">
        <v>64</v>
      </c>
      <c r="R41" s="10">
        <f t="shared" ref="R41:R45" si="23">SUM(N41:Q41)</f>
        <v>186</v>
      </c>
      <c r="S41" s="1" t="s">
        <v>77</v>
      </c>
      <c r="T41" s="1">
        <v>61</v>
      </c>
      <c r="U41" s="1">
        <v>0</v>
      </c>
      <c r="V41" s="1">
        <v>0</v>
      </c>
      <c r="W41" s="1">
        <v>125</v>
      </c>
      <c r="X41" s="10">
        <f t="shared" ref="X41:X45" si="24">SUM(T41:W41)</f>
        <v>186</v>
      </c>
    </row>
    <row r="42" spans="1:28" x14ac:dyDescent="0.3">
      <c r="A42" s="1" t="s">
        <v>62</v>
      </c>
      <c r="B42" s="1">
        <v>148</v>
      </c>
      <c r="C42" s="1">
        <v>0</v>
      </c>
      <c r="D42" s="1">
        <v>6</v>
      </c>
      <c r="E42" s="1">
        <v>32</v>
      </c>
      <c r="F42" s="10">
        <f t="shared" si="0"/>
        <v>186</v>
      </c>
      <c r="G42" s="1" t="s">
        <v>73</v>
      </c>
      <c r="H42" s="1">
        <v>83</v>
      </c>
      <c r="I42" s="1">
        <v>3</v>
      </c>
      <c r="J42" s="1">
        <v>3</v>
      </c>
      <c r="K42" s="1">
        <v>97</v>
      </c>
      <c r="L42" s="10">
        <f t="shared" si="22"/>
        <v>186</v>
      </c>
      <c r="M42" s="1" t="s">
        <v>67</v>
      </c>
      <c r="N42" s="1">
        <v>58</v>
      </c>
      <c r="O42" s="1">
        <v>4</v>
      </c>
      <c r="P42" s="1">
        <v>2</v>
      </c>
      <c r="Q42" s="1">
        <v>122</v>
      </c>
      <c r="R42" s="10">
        <f t="shared" si="23"/>
        <v>186</v>
      </c>
      <c r="S42" s="1" t="s">
        <v>78</v>
      </c>
      <c r="T42" s="1">
        <v>77</v>
      </c>
      <c r="U42" s="1">
        <v>1</v>
      </c>
      <c r="V42" s="1">
        <v>5</v>
      </c>
      <c r="W42" s="1">
        <v>103</v>
      </c>
      <c r="X42" s="10">
        <f t="shared" si="24"/>
        <v>186</v>
      </c>
    </row>
    <row r="43" spans="1:28" x14ac:dyDescent="0.3">
      <c r="A43" s="1" t="s">
        <v>63</v>
      </c>
      <c r="B43" s="1">
        <v>160</v>
      </c>
      <c r="C43" s="1">
        <v>0</v>
      </c>
      <c r="D43" s="1">
        <v>0</v>
      </c>
      <c r="E43" s="1">
        <v>26</v>
      </c>
      <c r="F43" s="10">
        <f t="shared" si="0"/>
        <v>186</v>
      </c>
      <c r="G43" s="1" t="s">
        <v>74</v>
      </c>
      <c r="H43" s="1">
        <v>107</v>
      </c>
      <c r="I43" s="1">
        <v>1</v>
      </c>
      <c r="J43" s="1">
        <v>5</v>
      </c>
      <c r="K43" s="1">
        <v>73</v>
      </c>
      <c r="L43" s="10">
        <f t="shared" si="22"/>
        <v>186</v>
      </c>
      <c r="M43" s="1" t="s">
        <v>68</v>
      </c>
      <c r="N43" s="1">
        <v>34</v>
      </c>
      <c r="O43" s="1">
        <v>6</v>
      </c>
      <c r="P43" s="1">
        <v>0</v>
      </c>
      <c r="Q43" s="1">
        <v>146</v>
      </c>
      <c r="R43" s="10">
        <f t="shared" si="23"/>
        <v>186</v>
      </c>
      <c r="S43" s="1" t="s">
        <v>79</v>
      </c>
      <c r="T43" s="1">
        <v>134</v>
      </c>
      <c r="U43" s="1">
        <v>0</v>
      </c>
      <c r="V43" s="1">
        <v>0</v>
      </c>
      <c r="W43" s="1">
        <v>52</v>
      </c>
      <c r="X43" s="10">
        <f t="shared" si="24"/>
        <v>186</v>
      </c>
    </row>
    <row r="44" spans="1:28" x14ac:dyDescent="0.3">
      <c r="A44" s="1" t="s">
        <v>64</v>
      </c>
      <c r="B44" s="1">
        <v>151</v>
      </c>
      <c r="C44" s="1">
        <v>0</v>
      </c>
      <c r="D44" s="1">
        <v>0</v>
      </c>
      <c r="E44" s="1">
        <v>35</v>
      </c>
      <c r="F44" s="10">
        <f t="shared" si="0"/>
        <v>186</v>
      </c>
      <c r="G44" s="1" t="s">
        <v>75</v>
      </c>
      <c r="H44" s="1">
        <v>111</v>
      </c>
      <c r="I44" s="1">
        <v>2</v>
      </c>
      <c r="J44" s="1">
        <v>4</v>
      </c>
      <c r="K44" s="1">
        <v>69</v>
      </c>
      <c r="L44" s="10">
        <f t="shared" si="22"/>
        <v>186</v>
      </c>
      <c r="M44" s="1" t="s">
        <v>69</v>
      </c>
      <c r="N44" s="1">
        <v>46</v>
      </c>
      <c r="O44" s="1">
        <v>0</v>
      </c>
      <c r="P44" s="1">
        <v>0</v>
      </c>
      <c r="Q44" s="1">
        <v>140</v>
      </c>
      <c r="R44" s="10">
        <f t="shared" si="23"/>
        <v>186</v>
      </c>
      <c r="S44" s="1" t="s">
        <v>80</v>
      </c>
      <c r="T44" s="1">
        <v>140</v>
      </c>
      <c r="U44" s="1">
        <v>0</v>
      </c>
      <c r="V44" s="1">
        <v>6</v>
      </c>
      <c r="W44" s="1">
        <v>40</v>
      </c>
      <c r="X44" s="10">
        <f t="shared" si="24"/>
        <v>186</v>
      </c>
    </row>
    <row r="45" spans="1:28" x14ac:dyDescent="0.3">
      <c r="A45" s="1" t="s">
        <v>65</v>
      </c>
      <c r="B45" s="1">
        <v>148</v>
      </c>
      <c r="C45" s="1">
        <v>0</v>
      </c>
      <c r="D45" s="1">
        <v>6</v>
      </c>
      <c r="E45" s="1">
        <v>32</v>
      </c>
      <c r="F45" s="10">
        <f t="shared" si="0"/>
        <v>186</v>
      </c>
      <c r="G45" s="1" t="s">
        <v>65</v>
      </c>
      <c r="H45" s="1">
        <v>100</v>
      </c>
      <c r="I45" s="1">
        <v>2</v>
      </c>
      <c r="J45" s="1">
        <v>4</v>
      </c>
      <c r="K45" s="1">
        <v>80</v>
      </c>
      <c r="L45" s="10">
        <f t="shared" si="22"/>
        <v>186</v>
      </c>
      <c r="M45" s="1" t="s">
        <v>70</v>
      </c>
      <c r="N45" s="1">
        <v>16</v>
      </c>
      <c r="O45" s="1">
        <v>5</v>
      </c>
      <c r="P45" s="1">
        <v>1</v>
      </c>
      <c r="Q45" s="1">
        <v>164</v>
      </c>
      <c r="R45" s="10">
        <f t="shared" si="23"/>
        <v>186</v>
      </c>
      <c r="S45" s="1" t="s">
        <v>81</v>
      </c>
      <c r="T45" s="1">
        <v>66</v>
      </c>
      <c r="U45" s="1">
        <v>4</v>
      </c>
      <c r="V45" s="1">
        <v>2</v>
      </c>
      <c r="W45" s="1">
        <v>114</v>
      </c>
      <c r="X45" s="10">
        <f t="shared" si="24"/>
        <v>186</v>
      </c>
    </row>
    <row r="46" spans="1:28" x14ac:dyDescent="0.3">
      <c r="A46" s="1"/>
      <c r="B46" s="1"/>
      <c r="C46" s="1"/>
      <c r="D46" s="1"/>
      <c r="E46" s="1"/>
      <c r="F46" s="10"/>
      <c r="H46" s="1"/>
      <c r="I46" s="1"/>
      <c r="J46" s="1"/>
      <c r="K46" s="1"/>
      <c r="L46" s="10"/>
      <c r="M46" s="1"/>
      <c r="N46" s="1"/>
      <c r="O46" s="1"/>
      <c r="P46" s="1"/>
      <c r="Q46" s="1"/>
      <c r="R46" s="10"/>
      <c r="S46" s="1"/>
      <c r="T46" s="1"/>
      <c r="U46" s="1"/>
      <c r="V46" s="1"/>
      <c r="W46" s="1"/>
      <c r="X46" s="10"/>
    </row>
    <row r="47" spans="1:28" x14ac:dyDescent="0.3">
      <c r="A47" s="1"/>
      <c r="B47" s="1"/>
      <c r="C47" s="1"/>
      <c r="D47" s="1"/>
      <c r="E47" s="1"/>
      <c r="F47" s="10"/>
      <c r="H47" s="1"/>
      <c r="I47" s="1"/>
      <c r="J47" s="1"/>
      <c r="K47" s="1"/>
      <c r="L47" s="10"/>
      <c r="M47" s="1"/>
      <c r="N47" s="1"/>
      <c r="O47" s="1"/>
      <c r="P47" s="1"/>
      <c r="Q47" s="1"/>
      <c r="R47" s="10"/>
      <c r="S47" s="1"/>
      <c r="T47" s="1"/>
      <c r="U47" s="1"/>
      <c r="V47" s="1"/>
      <c r="W47" s="1"/>
      <c r="X47" s="10"/>
    </row>
    <row r="48" spans="1:28" s="8" customFormat="1" x14ac:dyDescent="0.3">
      <c r="A48" s="7"/>
      <c r="B48" s="7"/>
      <c r="C48" s="7" t="s">
        <v>16</v>
      </c>
      <c r="D48" s="7" t="s">
        <v>15</v>
      </c>
      <c r="E48" s="7"/>
      <c r="F48" s="10"/>
      <c r="G48" s="7"/>
      <c r="H48" s="7"/>
      <c r="I48" s="7" t="s">
        <v>16</v>
      </c>
      <c r="J48" s="7" t="s">
        <v>15</v>
      </c>
      <c r="K48" s="7"/>
      <c r="L48" s="11"/>
      <c r="M48" s="7"/>
      <c r="N48" s="7"/>
      <c r="O48" s="7" t="s">
        <v>16</v>
      </c>
      <c r="P48" s="7" t="s">
        <v>15</v>
      </c>
      <c r="Q48" s="7"/>
      <c r="R48" s="11"/>
      <c r="S48" s="7"/>
      <c r="T48" s="7"/>
      <c r="U48" s="7" t="s">
        <v>16</v>
      </c>
      <c r="V48" s="7" t="s">
        <v>15</v>
      </c>
      <c r="W48" s="7"/>
      <c r="X48" s="11"/>
    </row>
    <row r="49" spans="1:30" x14ac:dyDescent="0.3">
      <c r="A49" s="1"/>
      <c r="C49">
        <f>C40/(C40+D40)</f>
        <v>0</v>
      </c>
      <c r="D49">
        <f>B40/(B40+E40)</f>
        <v>0.82777777777777772</v>
      </c>
      <c r="F49" s="10"/>
      <c r="I49">
        <f>I40/(I40+J40)</f>
        <v>0.5</v>
      </c>
      <c r="J49">
        <f>H40/(H40+K40)</f>
        <v>0.51666666666666672</v>
      </c>
      <c r="M49" s="1"/>
      <c r="O49">
        <v>0</v>
      </c>
      <c r="P49">
        <f>N40/(N40+Q40)</f>
        <v>0.61827956989247312</v>
      </c>
      <c r="U49">
        <f>U40/(U40+V40)</f>
        <v>0</v>
      </c>
      <c r="V49">
        <f>T40/(T40+W40)</f>
        <v>0.86111111111111116</v>
      </c>
    </row>
    <row r="50" spans="1:30" x14ac:dyDescent="0.3">
      <c r="A50" s="1"/>
      <c r="C50">
        <f t="shared" ref="C50:C54" si="25">C41/(C41+D41)</f>
        <v>0</v>
      </c>
      <c r="D50">
        <f t="shared" ref="D50:D54" si="26">B41/(B41+E41)</f>
        <v>0.82222222222222219</v>
      </c>
      <c r="F50" s="10"/>
      <c r="I50">
        <f t="shared" ref="I50:I54" si="27">I41/(I41+J41)</f>
        <v>0.83333333333333337</v>
      </c>
      <c r="J50">
        <f t="shared" ref="J50:J54" si="28">H41/(H41+K41)</f>
        <v>0.52777777777777779</v>
      </c>
      <c r="M50" s="1"/>
      <c r="O50">
        <f t="shared" ref="O50:O54" si="29">O41/(O41+P41)</f>
        <v>0.66666666666666663</v>
      </c>
      <c r="P50">
        <f t="shared" ref="P50:P54" si="30">N41/(N41+Q41)</f>
        <v>0.64444444444444449</v>
      </c>
      <c r="U50">
        <v>0</v>
      </c>
      <c r="V50">
        <f t="shared" ref="V50:V54" si="31">T41/(T41+W41)</f>
        <v>0.32795698924731181</v>
      </c>
    </row>
    <row r="51" spans="1:30" x14ac:dyDescent="0.3">
      <c r="A51" s="1"/>
      <c r="C51">
        <f t="shared" si="25"/>
        <v>0</v>
      </c>
      <c r="D51">
        <f t="shared" si="26"/>
        <v>0.82222222222222219</v>
      </c>
      <c r="F51" s="10"/>
      <c r="I51">
        <f t="shared" si="27"/>
        <v>0.5</v>
      </c>
      <c r="J51">
        <f t="shared" si="28"/>
        <v>0.46111111111111114</v>
      </c>
      <c r="M51" s="1"/>
      <c r="O51">
        <f t="shared" si="29"/>
        <v>0.66666666666666663</v>
      </c>
      <c r="P51">
        <f t="shared" si="30"/>
        <v>0.32222222222222224</v>
      </c>
      <c r="U51">
        <f t="shared" ref="U51:U54" si="32">U42/(U42+V42)</f>
        <v>0.16666666666666666</v>
      </c>
      <c r="V51">
        <f t="shared" si="31"/>
        <v>0.42777777777777776</v>
      </c>
    </row>
    <row r="52" spans="1:30" x14ac:dyDescent="0.3">
      <c r="A52" s="1"/>
      <c r="C52">
        <v>0</v>
      </c>
      <c r="D52">
        <f t="shared" si="26"/>
        <v>0.86021505376344087</v>
      </c>
      <c r="F52" s="10"/>
      <c r="I52">
        <f t="shared" si="27"/>
        <v>0.16666666666666666</v>
      </c>
      <c r="J52">
        <f t="shared" si="28"/>
        <v>0.59444444444444444</v>
      </c>
      <c r="M52" s="1"/>
      <c r="O52">
        <f t="shared" si="29"/>
        <v>1</v>
      </c>
      <c r="P52">
        <f t="shared" si="30"/>
        <v>0.18888888888888888</v>
      </c>
      <c r="U52">
        <v>0</v>
      </c>
      <c r="V52">
        <f t="shared" si="31"/>
        <v>0.72043010752688175</v>
      </c>
    </row>
    <row r="53" spans="1:30" x14ac:dyDescent="0.3">
      <c r="A53" s="1"/>
      <c r="C53">
        <v>0</v>
      </c>
      <c r="D53">
        <f t="shared" si="26"/>
        <v>0.81182795698924726</v>
      </c>
      <c r="F53" s="10"/>
      <c r="I53">
        <f t="shared" si="27"/>
        <v>0.33333333333333331</v>
      </c>
      <c r="J53">
        <f t="shared" si="28"/>
        <v>0.6166666666666667</v>
      </c>
      <c r="M53" s="1"/>
      <c r="O53">
        <v>0</v>
      </c>
      <c r="P53">
        <f t="shared" si="30"/>
        <v>0.24731182795698925</v>
      </c>
      <c r="U53">
        <f t="shared" si="32"/>
        <v>0</v>
      </c>
      <c r="V53">
        <f t="shared" si="31"/>
        <v>0.77777777777777779</v>
      </c>
    </row>
    <row r="54" spans="1:30" x14ac:dyDescent="0.3">
      <c r="A54" s="1"/>
      <c r="C54">
        <f t="shared" si="25"/>
        <v>0</v>
      </c>
      <c r="D54">
        <f t="shared" si="26"/>
        <v>0.82222222222222219</v>
      </c>
      <c r="F54" s="10"/>
      <c r="I54">
        <f t="shared" si="27"/>
        <v>0.33333333333333331</v>
      </c>
      <c r="J54">
        <f t="shared" si="28"/>
        <v>0.55555555555555558</v>
      </c>
      <c r="M54" s="1"/>
      <c r="O54">
        <f t="shared" si="29"/>
        <v>0.83333333333333337</v>
      </c>
      <c r="P54">
        <f t="shared" si="30"/>
        <v>8.8888888888888892E-2</v>
      </c>
      <c r="U54">
        <f t="shared" si="32"/>
        <v>0.66666666666666663</v>
      </c>
      <c r="V54">
        <f t="shared" si="31"/>
        <v>0.36666666666666664</v>
      </c>
    </row>
    <row r="55" spans="1:30" x14ac:dyDescent="0.3">
      <c r="F55" s="10"/>
    </row>
    <row r="56" spans="1:30" x14ac:dyDescent="0.3">
      <c r="F56" s="10"/>
    </row>
    <row r="57" spans="1:30" s="6" customFormat="1" x14ac:dyDescent="0.3">
      <c r="A57" s="5"/>
      <c r="B57" s="13" t="s">
        <v>6</v>
      </c>
      <c r="C57" s="13"/>
      <c r="D57" s="13"/>
      <c r="E57" s="13"/>
      <c r="F57" s="10"/>
      <c r="G57" s="5"/>
      <c r="H57" s="13" t="s">
        <v>7</v>
      </c>
      <c r="I57" s="13"/>
      <c r="J57" s="13"/>
      <c r="K57" s="13"/>
      <c r="L57" s="9"/>
      <c r="M57" s="5"/>
      <c r="N57" s="13" t="s">
        <v>8</v>
      </c>
      <c r="O57" s="13"/>
      <c r="P57" s="13"/>
      <c r="Q57" s="13"/>
      <c r="R57" s="9"/>
      <c r="S57" s="5"/>
      <c r="T57" s="13" t="s">
        <v>9</v>
      </c>
      <c r="U57" s="13"/>
      <c r="V57" s="13"/>
      <c r="W57" s="13"/>
      <c r="X57" s="9"/>
      <c r="Z57" s="13" t="s">
        <v>56</v>
      </c>
      <c r="AA57" s="13"/>
      <c r="AB57" s="13"/>
      <c r="AC57" s="13"/>
    </row>
    <row r="58" spans="1:30" s="6" customFormat="1" x14ac:dyDescent="0.3">
      <c r="A58" s="5" t="s">
        <v>58</v>
      </c>
      <c r="B58" s="5" t="s">
        <v>11</v>
      </c>
      <c r="C58" s="5" t="s">
        <v>12</v>
      </c>
      <c r="D58" s="5" t="s">
        <v>13</v>
      </c>
      <c r="E58" s="5" t="s">
        <v>14</v>
      </c>
      <c r="F58" s="10"/>
      <c r="G58" s="5" t="s">
        <v>58</v>
      </c>
      <c r="H58" s="5" t="s">
        <v>11</v>
      </c>
      <c r="I58" s="5" t="s">
        <v>12</v>
      </c>
      <c r="J58" s="5" t="s">
        <v>13</v>
      </c>
      <c r="K58" s="5" t="s">
        <v>14</v>
      </c>
      <c r="L58" s="9"/>
      <c r="M58" s="5" t="s">
        <v>58</v>
      </c>
      <c r="N58" s="5" t="s">
        <v>11</v>
      </c>
      <c r="O58" s="5" t="s">
        <v>12</v>
      </c>
      <c r="P58" s="5" t="s">
        <v>13</v>
      </c>
      <c r="Q58" s="5" t="s">
        <v>14</v>
      </c>
      <c r="R58" s="9"/>
      <c r="S58" s="5" t="s">
        <v>58</v>
      </c>
      <c r="T58" s="5" t="s">
        <v>11</v>
      </c>
      <c r="U58" s="5" t="s">
        <v>12</v>
      </c>
      <c r="V58" s="5" t="s">
        <v>13</v>
      </c>
      <c r="W58" s="5" t="s">
        <v>14</v>
      </c>
      <c r="X58" s="9"/>
      <c r="Y58" s="9" t="s">
        <v>58</v>
      </c>
      <c r="Z58" s="9" t="s">
        <v>11</v>
      </c>
      <c r="AA58" s="9" t="s">
        <v>12</v>
      </c>
      <c r="AB58" s="9" t="s">
        <v>13</v>
      </c>
      <c r="AC58" s="9" t="s">
        <v>14</v>
      </c>
    </row>
    <row r="59" spans="1:30" x14ac:dyDescent="0.3">
      <c r="A59" s="1" t="s">
        <v>23</v>
      </c>
      <c r="B59" s="1">
        <v>110</v>
      </c>
      <c r="C59" s="1">
        <v>0</v>
      </c>
      <c r="D59" s="1">
        <v>0</v>
      </c>
      <c r="E59" s="1">
        <v>75</v>
      </c>
      <c r="F59" s="10">
        <f t="shared" si="0"/>
        <v>185</v>
      </c>
      <c r="G59" s="1" t="s">
        <v>86</v>
      </c>
      <c r="H59" s="1">
        <v>84</v>
      </c>
      <c r="I59" s="1">
        <v>0</v>
      </c>
      <c r="J59" s="1">
        <v>2</v>
      </c>
      <c r="K59" s="1">
        <v>99</v>
      </c>
      <c r="L59" s="10">
        <f>SUM(H59:K59)</f>
        <v>185</v>
      </c>
      <c r="M59" s="1" t="s">
        <v>23</v>
      </c>
      <c r="N59" s="1">
        <v>112</v>
      </c>
      <c r="O59" s="1">
        <v>0</v>
      </c>
      <c r="P59" s="1">
        <v>0</v>
      </c>
      <c r="Q59" s="1">
        <v>73</v>
      </c>
      <c r="R59" s="10">
        <f>SUM(N59:Q59)</f>
        <v>185</v>
      </c>
      <c r="S59" s="1" t="s">
        <v>23</v>
      </c>
      <c r="T59" s="1">
        <v>154</v>
      </c>
      <c r="U59" s="1">
        <v>0</v>
      </c>
      <c r="V59" s="1">
        <v>0</v>
      </c>
      <c r="W59" s="1">
        <v>31</v>
      </c>
      <c r="X59" s="10">
        <f>SUM(T59:W59)</f>
        <v>185</v>
      </c>
      <c r="Y59" s="12" t="s">
        <v>158</v>
      </c>
      <c r="Z59" s="12">
        <v>159</v>
      </c>
      <c r="AA59" s="12">
        <v>0</v>
      </c>
      <c r="AB59" s="12">
        <v>2</v>
      </c>
      <c r="AC59" s="12">
        <v>25</v>
      </c>
      <c r="AD59">
        <f>SUM(Z59:AC59)</f>
        <v>186</v>
      </c>
    </row>
    <row r="60" spans="1:30" x14ac:dyDescent="0.3">
      <c r="A60" s="1" t="s">
        <v>24</v>
      </c>
      <c r="B60" s="1">
        <v>115</v>
      </c>
      <c r="C60" s="1">
        <v>0</v>
      </c>
      <c r="D60" s="1">
        <v>0</v>
      </c>
      <c r="E60" s="1">
        <v>70</v>
      </c>
      <c r="F60" s="10">
        <f t="shared" si="0"/>
        <v>185</v>
      </c>
      <c r="G60" s="1" t="s">
        <v>87</v>
      </c>
      <c r="H60" s="1">
        <v>102</v>
      </c>
      <c r="I60" s="1">
        <v>1</v>
      </c>
      <c r="J60" s="1">
        <v>1</v>
      </c>
      <c r="K60" s="1">
        <v>81</v>
      </c>
      <c r="L60" s="10">
        <f t="shared" ref="L60:L64" si="33">SUM(H60:K60)</f>
        <v>185</v>
      </c>
      <c r="M60" s="1" t="s">
        <v>29</v>
      </c>
      <c r="N60" s="1">
        <v>114</v>
      </c>
      <c r="O60" s="1">
        <v>1</v>
      </c>
      <c r="P60" s="1">
        <v>1</v>
      </c>
      <c r="Q60" s="1">
        <v>69</v>
      </c>
      <c r="R60" s="10">
        <f t="shared" ref="R60:R64" si="34">SUM(N60:Q60)</f>
        <v>185</v>
      </c>
      <c r="S60" s="1" t="s">
        <v>29</v>
      </c>
      <c r="T60" s="1">
        <v>133</v>
      </c>
      <c r="U60" s="1">
        <v>1</v>
      </c>
      <c r="V60" s="1">
        <v>1</v>
      </c>
      <c r="W60" s="1">
        <v>50</v>
      </c>
      <c r="X60" s="10">
        <f t="shared" ref="X60:X83" si="35">SUM(T60:W60)</f>
        <v>185</v>
      </c>
      <c r="Y60" s="12" t="s">
        <v>159</v>
      </c>
      <c r="Z60" s="12">
        <v>184</v>
      </c>
      <c r="AA60" s="12">
        <v>0</v>
      </c>
      <c r="AB60" s="12">
        <v>2</v>
      </c>
      <c r="AC60" s="12">
        <v>36</v>
      </c>
      <c r="AD60">
        <f t="shared" ref="AD60:AD64" si="36">SUM(Z60:AC60)</f>
        <v>222</v>
      </c>
    </row>
    <row r="61" spans="1:30" x14ac:dyDescent="0.3">
      <c r="A61" s="1" t="s">
        <v>82</v>
      </c>
      <c r="B61" s="1">
        <v>116</v>
      </c>
      <c r="C61" s="1">
        <v>0</v>
      </c>
      <c r="D61" s="1">
        <v>2</v>
      </c>
      <c r="E61" s="1">
        <v>67</v>
      </c>
      <c r="F61" s="10">
        <f t="shared" si="0"/>
        <v>185</v>
      </c>
      <c r="G61" s="1" t="s">
        <v>88</v>
      </c>
      <c r="H61" s="1">
        <v>82</v>
      </c>
      <c r="I61" s="1">
        <v>0</v>
      </c>
      <c r="J61" s="1">
        <v>0</v>
      </c>
      <c r="K61" s="1">
        <v>103</v>
      </c>
      <c r="L61" s="10">
        <f t="shared" si="33"/>
        <v>185</v>
      </c>
      <c r="M61" s="1" t="s">
        <v>92</v>
      </c>
      <c r="N61" s="1">
        <v>103</v>
      </c>
      <c r="O61" s="1">
        <v>1</v>
      </c>
      <c r="P61" s="1">
        <v>1</v>
      </c>
      <c r="Q61" s="1">
        <v>80</v>
      </c>
      <c r="R61" s="10">
        <f t="shared" si="34"/>
        <v>185</v>
      </c>
      <c r="S61" s="1" t="s">
        <v>93</v>
      </c>
      <c r="T61" s="1">
        <v>64</v>
      </c>
      <c r="U61" s="1">
        <v>0</v>
      </c>
      <c r="V61" s="1">
        <v>0</v>
      </c>
      <c r="W61" s="1">
        <v>121</v>
      </c>
      <c r="X61" s="10">
        <f t="shared" si="35"/>
        <v>185</v>
      </c>
      <c r="Y61" s="12" t="s">
        <v>160</v>
      </c>
      <c r="Z61" s="12">
        <v>180</v>
      </c>
      <c r="AA61" s="12">
        <v>0</v>
      </c>
      <c r="AB61" s="12">
        <v>2</v>
      </c>
      <c r="AC61" s="12">
        <v>31</v>
      </c>
      <c r="AD61">
        <f t="shared" si="36"/>
        <v>213</v>
      </c>
    </row>
    <row r="62" spans="1:30" x14ac:dyDescent="0.3">
      <c r="A62" s="1" t="s">
        <v>83</v>
      </c>
      <c r="B62" s="1">
        <v>113</v>
      </c>
      <c r="C62" s="1">
        <v>0</v>
      </c>
      <c r="D62" s="1">
        <v>2</v>
      </c>
      <c r="E62" s="1">
        <v>70</v>
      </c>
      <c r="F62" s="10">
        <f t="shared" si="0"/>
        <v>185</v>
      </c>
      <c r="G62" s="1" t="s">
        <v>89</v>
      </c>
      <c r="H62" s="1">
        <v>74</v>
      </c>
      <c r="I62" s="1">
        <v>0</v>
      </c>
      <c r="J62" s="1">
        <v>0</v>
      </c>
      <c r="K62" s="1">
        <v>111</v>
      </c>
      <c r="L62" s="10">
        <f t="shared" si="33"/>
        <v>185</v>
      </c>
      <c r="M62" s="1" t="s">
        <v>89</v>
      </c>
      <c r="N62" s="1">
        <v>67</v>
      </c>
      <c r="O62" s="1">
        <v>0</v>
      </c>
      <c r="P62" s="1">
        <v>0</v>
      </c>
      <c r="Q62" s="1">
        <v>118</v>
      </c>
      <c r="R62" s="10">
        <f t="shared" si="34"/>
        <v>185</v>
      </c>
      <c r="S62" s="1" t="s">
        <v>94</v>
      </c>
      <c r="T62" s="1">
        <v>35</v>
      </c>
      <c r="U62" s="1">
        <v>1</v>
      </c>
      <c r="V62" s="1">
        <v>1</v>
      </c>
      <c r="W62" s="1">
        <v>148</v>
      </c>
      <c r="X62" s="10">
        <f t="shared" si="35"/>
        <v>185</v>
      </c>
      <c r="Y62" s="12" t="s">
        <v>161</v>
      </c>
      <c r="Z62" s="12">
        <v>184</v>
      </c>
      <c r="AA62" s="12">
        <v>0</v>
      </c>
      <c r="AB62" s="12">
        <v>2</v>
      </c>
      <c r="AC62" s="12">
        <v>12</v>
      </c>
      <c r="AD62">
        <f t="shared" si="36"/>
        <v>198</v>
      </c>
    </row>
    <row r="63" spans="1:30" x14ac:dyDescent="0.3">
      <c r="A63" s="1" t="s">
        <v>84</v>
      </c>
      <c r="B63" s="1">
        <v>111</v>
      </c>
      <c r="C63" s="1">
        <v>0</v>
      </c>
      <c r="D63" s="1">
        <v>0</v>
      </c>
      <c r="E63" s="1">
        <v>74</v>
      </c>
      <c r="F63" s="10">
        <f t="shared" si="0"/>
        <v>185</v>
      </c>
      <c r="G63" s="1" t="s">
        <v>90</v>
      </c>
      <c r="H63" s="1">
        <v>111</v>
      </c>
      <c r="I63" s="1">
        <v>0</v>
      </c>
      <c r="J63" s="1">
        <v>0</v>
      </c>
      <c r="K63" s="1">
        <v>74</v>
      </c>
      <c r="L63" s="10">
        <f t="shared" si="33"/>
        <v>185</v>
      </c>
      <c r="M63" s="1" t="s">
        <v>90</v>
      </c>
      <c r="N63" s="1">
        <v>65</v>
      </c>
      <c r="O63" s="1">
        <v>0</v>
      </c>
      <c r="P63" s="1">
        <v>0</v>
      </c>
      <c r="Q63" s="1">
        <v>120</v>
      </c>
      <c r="R63" s="10">
        <f t="shared" si="34"/>
        <v>185</v>
      </c>
      <c r="S63" s="1" t="s">
        <v>95</v>
      </c>
      <c r="T63" s="1">
        <v>66</v>
      </c>
      <c r="U63" s="1">
        <v>2</v>
      </c>
      <c r="V63" s="1">
        <v>0</v>
      </c>
      <c r="W63" s="1">
        <v>117</v>
      </c>
      <c r="X63" s="10">
        <f t="shared" si="35"/>
        <v>185</v>
      </c>
      <c r="Y63" s="12" t="s">
        <v>84</v>
      </c>
      <c r="Z63" s="12">
        <v>167</v>
      </c>
      <c r="AA63" s="12">
        <v>0</v>
      </c>
      <c r="AB63" s="12">
        <v>2</v>
      </c>
      <c r="AC63" s="12">
        <v>21</v>
      </c>
      <c r="AD63">
        <f t="shared" si="36"/>
        <v>190</v>
      </c>
    </row>
    <row r="64" spans="1:30" x14ac:dyDescent="0.3">
      <c r="A64" s="1" t="s">
        <v>85</v>
      </c>
      <c r="B64" s="1">
        <v>112</v>
      </c>
      <c r="C64" s="1">
        <v>0</v>
      </c>
      <c r="D64" s="1">
        <v>0</v>
      </c>
      <c r="E64" s="1">
        <v>73</v>
      </c>
      <c r="F64" s="10">
        <f t="shared" si="0"/>
        <v>185</v>
      </c>
      <c r="G64" s="1" t="s">
        <v>91</v>
      </c>
      <c r="H64" s="1">
        <v>87</v>
      </c>
      <c r="I64" s="1">
        <v>1</v>
      </c>
      <c r="J64" s="1">
        <v>1</v>
      </c>
      <c r="K64" s="1">
        <v>96</v>
      </c>
      <c r="L64" s="10">
        <f t="shared" si="33"/>
        <v>185</v>
      </c>
      <c r="M64" s="1" t="s">
        <v>91</v>
      </c>
      <c r="N64" s="1">
        <v>72</v>
      </c>
      <c r="O64" s="1">
        <v>1</v>
      </c>
      <c r="P64" s="1">
        <v>1</v>
      </c>
      <c r="Q64" s="1">
        <v>111</v>
      </c>
      <c r="R64" s="10">
        <f t="shared" si="34"/>
        <v>185</v>
      </c>
      <c r="S64" s="1" t="s">
        <v>96</v>
      </c>
      <c r="T64" s="1">
        <v>61</v>
      </c>
      <c r="U64" s="1">
        <v>1</v>
      </c>
      <c r="V64" s="1">
        <v>1</v>
      </c>
      <c r="W64" s="1">
        <v>122</v>
      </c>
      <c r="X64" s="10">
        <f t="shared" si="35"/>
        <v>185</v>
      </c>
      <c r="Y64" s="12" t="s">
        <v>85</v>
      </c>
      <c r="Z64" s="12">
        <v>182</v>
      </c>
      <c r="AA64" s="12">
        <v>0</v>
      </c>
      <c r="AB64" s="12">
        <v>2</v>
      </c>
      <c r="AC64" s="12">
        <v>25</v>
      </c>
      <c r="AD64">
        <f t="shared" si="36"/>
        <v>209</v>
      </c>
    </row>
    <row r="65" spans="1:30" x14ac:dyDescent="0.3">
      <c r="A65" s="1"/>
      <c r="B65" s="1"/>
      <c r="C65" s="1"/>
      <c r="D65" s="1"/>
      <c r="E65" s="1"/>
      <c r="F65" s="10"/>
      <c r="H65" s="1"/>
      <c r="I65" s="1"/>
      <c r="J65" s="1"/>
      <c r="K65" s="1"/>
      <c r="L65" s="10"/>
      <c r="M65" s="1"/>
      <c r="N65" s="1"/>
      <c r="O65" s="1"/>
      <c r="P65" s="1"/>
      <c r="Q65" s="1"/>
      <c r="R65" s="10"/>
      <c r="S65" s="1"/>
      <c r="T65" s="1"/>
      <c r="U65" s="1"/>
      <c r="V65" s="1"/>
      <c r="W65" s="1"/>
      <c r="X65" s="10"/>
    </row>
    <row r="66" spans="1:30" x14ac:dyDescent="0.3">
      <c r="A66" s="1"/>
      <c r="B66" s="1"/>
      <c r="C66" s="1"/>
      <c r="D66" s="1"/>
      <c r="E66" s="1"/>
      <c r="F66" s="10"/>
      <c r="H66" s="1"/>
      <c r="I66" s="1"/>
      <c r="J66" s="1"/>
      <c r="K66" s="1"/>
      <c r="L66" s="10"/>
      <c r="M66" s="1"/>
      <c r="N66" s="1"/>
      <c r="O66" s="1"/>
      <c r="P66" s="1"/>
      <c r="Q66" s="1"/>
      <c r="R66" s="10"/>
      <c r="S66" s="1"/>
      <c r="T66" s="1"/>
      <c r="U66" s="1"/>
      <c r="V66" s="1"/>
      <c r="W66" s="1"/>
      <c r="X66" s="10"/>
    </row>
    <row r="67" spans="1:30" s="8" customFormat="1" x14ac:dyDescent="0.3">
      <c r="A67" s="7"/>
      <c r="B67" s="7"/>
      <c r="C67" s="7" t="s">
        <v>16</v>
      </c>
      <c r="D67" s="7" t="s">
        <v>15</v>
      </c>
      <c r="E67" s="7"/>
      <c r="F67" s="10"/>
      <c r="G67" s="7"/>
      <c r="H67" s="7"/>
      <c r="I67" s="7" t="s">
        <v>16</v>
      </c>
      <c r="J67" s="7" t="s">
        <v>15</v>
      </c>
      <c r="K67" s="7"/>
      <c r="L67" s="11"/>
      <c r="M67" s="7"/>
      <c r="N67" s="7"/>
      <c r="O67" s="7" t="s">
        <v>16</v>
      </c>
      <c r="P67" s="7" t="s">
        <v>15</v>
      </c>
      <c r="Q67" s="7"/>
      <c r="R67" s="11"/>
      <c r="S67" s="7"/>
      <c r="T67" s="7"/>
      <c r="U67" s="7" t="s">
        <v>16</v>
      </c>
      <c r="V67" s="7" t="s">
        <v>15</v>
      </c>
      <c r="W67" s="7"/>
      <c r="X67" s="10"/>
      <c r="AA67" s="11" t="s">
        <v>16</v>
      </c>
      <c r="AB67" s="11" t="s">
        <v>15</v>
      </c>
    </row>
    <row r="68" spans="1:30" x14ac:dyDescent="0.3">
      <c r="A68" s="1"/>
      <c r="C68">
        <v>0</v>
      </c>
      <c r="D68">
        <f>B59/(B59+E59)</f>
        <v>0.59459459459459463</v>
      </c>
      <c r="F68" s="10"/>
      <c r="I68">
        <f>I59/(I59+J59)</f>
        <v>0</v>
      </c>
      <c r="J68">
        <f>H59/(H59+K59)</f>
        <v>0.45901639344262296</v>
      </c>
      <c r="O68">
        <v>0</v>
      </c>
      <c r="P68">
        <f>N59/(N59+Q59)</f>
        <v>0.60540540540540544</v>
      </c>
      <c r="U68">
        <v>0</v>
      </c>
      <c r="V68">
        <f>T59/(T59+W59)</f>
        <v>0.83243243243243248</v>
      </c>
      <c r="X68" s="10"/>
      <c r="AA68">
        <f>AA59/(AA59+AB59)</f>
        <v>0</v>
      </c>
      <c r="AB68">
        <f>Z59/(Z59+AC59)</f>
        <v>0.86413043478260865</v>
      </c>
    </row>
    <row r="69" spans="1:30" x14ac:dyDescent="0.3">
      <c r="A69" s="1"/>
      <c r="C69">
        <v>0</v>
      </c>
      <c r="D69">
        <f t="shared" ref="D69:D73" si="37">B60/(B60+E60)</f>
        <v>0.6216216216216216</v>
      </c>
      <c r="F69" s="10"/>
      <c r="I69">
        <f t="shared" ref="I69:I73" si="38">I60/(I60+J60)</f>
        <v>0.5</v>
      </c>
      <c r="J69">
        <f t="shared" ref="J69:J73" si="39">H60/(H60+K60)</f>
        <v>0.55737704918032782</v>
      </c>
      <c r="O69">
        <f>O60/(O60+P60)</f>
        <v>0.5</v>
      </c>
      <c r="P69">
        <f t="shared" ref="P69:P73" si="40">N60/(N60+Q60)</f>
        <v>0.62295081967213117</v>
      </c>
      <c r="U69">
        <f>U60/(U60+V60)</f>
        <v>0.5</v>
      </c>
      <c r="V69">
        <f t="shared" ref="V69:V71" si="41">T60/(T60+W60)</f>
        <v>0.72677595628415304</v>
      </c>
      <c r="X69" s="10"/>
      <c r="AA69">
        <f t="shared" ref="AA69:AA73" si="42">AA60/(AA60+AB60)</f>
        <v>0</v>
      </c>
      <c r="AB69">
        <f t="shared" ref="AB69:AB73" si="43">Z60/(Z60+AC60)</f>
        <v>0.83636363636363631</v>
      </c>
    </row>
    <row r="70" spans="1:30" x14ac:dyDescent="0.3">
      <c r="A70" s="1"/>
      <c r="C70">
        <v>0</v>
      </c>
      <c r="D70">
        <f t="shared" si="37"/>
        <v>0.63387978142076506</v>
      </c>
      <c r="F70" s="10"/>
      <c r="I70">
        <v>0</v>
      </c>
      <c r="J70">
        <f t="shared" si="39"/>
        <v>0.44324324324324327</v>
      </c>
      <c r="O70">
        <f t="shared" ref="O70:O73" si="44">O61/(O61+P61)</f>
        <v>0.5</v>
      </c>
      <c r="P70">
        <f t="shared" si="40"/>
        <v>0.56284153005464477</v>
      </c>
      <c r="U70">
        <v>0</v>
      </c>
      <c r="V70">
        <f t="shared" si="41"/>
        <v>0.34594594594594597</v>
      </c>
      <c r="X70" s="10"/>
      <c r="AA70">
        <f t="shared" si="42"/>
        <v>0</v>
      </c>
      <c r="AB70">
        <f t="shared" si="43"/>
        <v>0.85308056872037918</v>
      </c>
    </row>
    <row r="71" spans="1:30" x14ac:dyDescent="0.3">
      <c r="A71" s="1"/>
      <c r="C71">
        <v>0</v>
      </c>
      <c r="D71">
        <f t="shared" si="37"/>
        <v>0.61748633879781423</v>
      </c>
      <c r="F71" s="10"/>
      <c r="I71">
        <v>0</v>
      </c>
      <c r="J71">
        <f t="shared" si="39"/>
        <v>0.4</v>
      </c>
      <c r="O71">
        <v>0</v>
      </c>
      <c r="P71">
        <f t="shared" si="40"/>
        <v>0.36216216216216218</v>
      </c>
      <c r="U71">
        <f t="shared" ref="U71:U73" si="45">U62/(U62+V62)</f>
        <v>0.5</v>
      </c>
      <c r="V71">
        <f t="shared" si="41"/>
        <v>0.19125683060109289</v>
      </c>
      <c r="X71" s="10"/>
      <c r="AA71">
        <f t="shared" si="42"/>
        <v>0</v>
      </c>
      <c r="AB71">
        <f t="shared" si="43"/>
        <v>0.93877551020408168</v>
      </c>
    </row>
    <row r="72" spans="1:30" x14ac:dyDescent="0.3">
      <c r="A72" s="1"/>
      <c r="C72">
        <v>0</v>
      </c>
      <c r="D72">
        <f t="shared" si="37"/>
        <v>0.6</v>
      </c>
      <c r="F72" s="10"/>
      <c r="I72">
        <v>0</v>
      </c>
      <c r="J72">
        <f t="shared" si="39"/>
        <v>0.6</v>
      </c>
      <c r="O72">
        <v>0</v>
      </c>
      <c r="P72">
        <f t="shared" si="40"/>
        <v>0.35135135135135137</v>
      </c>
      <c r="U72">
        <f t="shared" si="45"/>
        <v>1</v>
      </c>
      <c r="V72">
        <f>T63/(T63+W63)</f>
        <v>0.36065573770491804</v>
      </c>
      <c r="X72" s="10"/>
      <c r="AA72">
        <f t="shared" si="42"/>
        <v>0</v>
      </c>
      <c r="AB72">
        <f t="shared" si="43"/>
        <v>0.88829787234042556</v>
      </c>
    </row>
    <row r="73" spans="1:30" x14ac:dyDescent="0.3">
      <c r="A73" s="1"/>
      <c r="C73">
        <v>0</v>
      </c>
      <c r="D73">
        <f t="shared" si="37"/>
        <v>0.60540540540540544</v>
      </c>
      <c r="F73" s="10"/>
      <c r="I73">
        <f t="shared" si="38"/>
        <v>0.5</v>
      </c>
      <c r="J73">
        <f t="shared" si="39"/>
        <v>0.47540983606557374</v>
      </c>
      <c r="O73">
        <f t="shared" si="44"/>
        <v>0.5</v>
      </c>
      <c r="P73">
        <f t="shared" si="40"/>
        <v>0.39344262295081966</v>
      </c>
      <c r="U73">
        <f t="shared" si="45"/>
        <v>0.5</v>
      </c>
      <c r="V73">
        <f>T64/(T64+W64)</f>
        <v>0.33333333333333331</v>
      </c>
      <c r="X73" s="10"/>
      <c r="AA73">
        <f t="shared" si="42"/>
        <v>0</v>
      </c>
      <c r="AB73">
        <f t="shared" si="43"/>
        <v>0.87922705314009664</v>
      </c>
    </row>
    <row r="74" spans="1:30" x14ac:dyDescent="0.3">
      <c r="F74" s="10"/>
      <c r="X74" s="10"/>
    </row>
    <row r="75" spans="1:30" x14ac:dyDescent="0.3">
      <c r="F75" s="10"/>
      <c r="X75" s="10"/>
    </row>
    <row r="76" spans="1:30" s="6" customFormat="1" x14ac:dyDescent="0.3">
      <c r="A76" s="5"/>
      <c r="B76" s="13" t="s">
        <v>6</v>
      </c>
      <c r="C76" s="13"/>
      <c r="D76" s="13"/>
      <c r="E76" s="13"/>
      <c r="F76" s="10"/>
      <c r="G76" s="5"/>
      <c r="H76" s="13" t="s">
        <v>7</v>
      </c>
      <c r="I76" s="13"/>
      <c r="J76" s="13"/>
      <c r="K76" s="13"/>
      <c r="L76" s="9"/>
      <c r="M76" s="5"/>
      <c r="N76" s="13" t="s">
        <v>8</v>
      </c>
      <c r="O76" s="13"/>
      <c r="P76" s="13"/>
      <c r="Q76" s="13"/>
      <c r="R76" s="9"/>
      <c r="S76" s="5"/>
      <c r="T76" s="13" t="s">
        <v>9</v>
      </c>
      <c r="U76" s="13"/>
      <c r="V76" s="13"/>
      <c r="W76" s="13"/>
      <c r="X76" s="10"/>
      <c r="Y76" s="9"/>
      <c r="Z76" s="13" t="s">
        <v>56</v>
      </c>
      <c r="AA76" s="13"/>
      <c r="AB76" s="13"/>
      <c r="AC76" s="13"/>
    </row>
    <row r="77" spans="1:30" s="6" customFormat="1" x14ac:dyDescent="0.3">
      <c r="A77" s="5" t="s">
        <v>59</v>
      </c>
      <c r="B77" s="5" t="s">
        <v>11</v>
      </c>
      <c r="C77" s="5" t="s">
        <v>12</v>
      </c>
      <c r="D77" s="5" t="s">
        <v>13</v>
      </c>
      <c r="E77" s="5" t="s">
        <v>14</v>
      </c>
      <c r="F77" s="10"/>
      <c r="G77" s="5" t="s">
        <v>59</v>
      </c>
      <c r="H77" s="5" t="s">
        <v>11</v>
      </c>
      <c r="I77" s="5" t="s">
        <v>12</v>
      </c>
      <c r="J77" s="5" t="s">
        <v>13</v>
      </c>
      <c r="K77" s="5" t="s">
        <v>14</v>
      </c>
      <c r="L77" s="9"/>
      <c r="M77" s="5" t="s">
        <v>59</v>
      </c>
      <c r="N77" s="5" t="s">
        <v>11</v>
      </c>
      <c r="O77" s="5" t="s">
        <v>12</v>
      </c>
      <c r="P77" s="5" t="s">
        <v>13</v>
      </c>
      <c r="Q77" s="5" t="s">
        <v>14</v>
      </c>
      <c r="R77" s="9"/>
      <c r="S77" s="5" t="s">
        <v>59</v>
      </c>
      <c r="T77" s="5" t="s">
        <v>11</v>
      </c>
      <c r="U77" s="5" t="s">
        <v>12</v>
      </c>
      <c r="V77" s="5" t="s">
        <v>13</v>
      </c>
      <c r="W77" s="5" t="s">
        <v>14</v>
      </c>
      <c r="X77" s="10"/>
      <c r="Y77" s="9" t="s">
        <v>59</v>
      </c>
      <c r="Z77" s="9" t="s">
        <v>11</v>
      </c>
      <c r="AA77" s="9" t="s">
        <v>12</v>
      </c>
      <c r="AB77" s="9" t="s">
        <v>13</v>
      </c>
      <c r="AC77" s="9" t="s">
        <v>14</v>
      </c>
    </row>
    <row r="78" spans="1:30" x14ac:dyDescent="0.3">
      <c r="A78" s="1" t="s">
        <v>97</v>
      </c>
      <c r="B78" s="1">
        <v>132</v>
      </c>
      <c r="C78" s="1">
        <v>2</v>
      </c>
      <c r="D78" s="1">
        <v>36</v>
      </c>
      <c r="E78" s="1">
        <v>16</v>
      </c>
      <c r="F78" s="10">
        <f t="shared" ref="F78:F83" si="46">SUM(B78:E78)</f>
        <v>186</v>
      </c>
      <c r="G78" s="1" t="s">
        <v>103</v>
      </c>
      <c r="H78" s="1">
        <v>53</v>
      </c>
      <c r="I78" s="4">
        <v>25</v>
      </c>
      <c r="J78" s="1">
        <v>13</v>
      </c>
      <c r="K78" s="1">
        <v>95</v>
      </c>
      <c r="L78" s="10">
        <f>SUM(H78:K78)</f>
        <v>186</v>
      </c>
      <c r="M78" s="1" t="s">
        <v>109</v>
      </c>
      <c r="N78" s="1">
        <v>116</v>
      </c>
      <c r="O78" s="1">
        <v>6</v>
      </c>
      <c r="P78" s="1">
        <v>32</v>
      </c>
      <c r="Q78">
        <v>32</v>
      </c>
      <c r="R78">
        <f>SUM(N78:Q78)</f>
        <v>186</v>
      </c>
      <c r="S78" s="1" t="s">
        <v>115</v>
      </c>
      <c r="T78" s="1">
        <v>45</v>
      </c>
      <c r="U78">
        <v>19</v>
      </c>
      <c r="V78" s="1">
        <v>19</v>
      </c>
      <c r="W78">
        <v>103</v>
      </c>
      <c r="X78" s="10">
        <f t="shared" si="35"/>
        <v>186</v>
      </c>
      <c r="Y78" s="10" t="s">
        <v>158</v>
      </c>
      <c r="Z78" s="10">
        <v>127</v>
      </c>
      <c r="AA78" s="10">
        <v>4</v>
      </c>
      <c r="AB78" s="10">
        <v>34</v>
      </c>
      <c r="AC78" s="10">
        <v>21</v>
      </c>
      <c r="AD78">
        <f t="shared" ref="AD78:AD82" si="47">AC78+AB78+AA78+Z78</f>
        <v>186</v>
      </c>
    </row>
    <row r="79" spans="1:30" x14ac:dyDescent="0.3">
      <c r="A79" s="1" t="s">
        <v>98</v>
      </c>
      <c r="B79" s="1">
        <v>121</v>
      </c>
      <c r="C79" s="1">
        <v>5</v>
      </c>
      <c r="D79" s="1">
        <v>33</v>
      </c>
      <c r="E79" s="1">
        <v>27</v>
      </c>
      <c r="F79" s="10">
        <f t="shared" si="46"/>
        <v>186</v>
      </c>
      <c r="G79" s="1" t="s">
        <v>104</v>
      </c>
      <c r="H79" s="1">
        <v>81</v>
      </c>
      <c r="I79" s="4">
        <v>25</v>
      </c>
      <c r="J79" s="1">
        <v>13</v>
      </c>
      <c r="K79" s="1">
        <v>67</v>
      </c>
      <c r="L79" s="10">
        <f t="shared" ref="L79:L83" si="48">SUM(H79:K79)</f>
        <v>186</v>
      </c>
      <c r="M79" s="1" t="s">
        <v>110</v>
      </c>
      <c r="N79" s="1">
        <v>73</v>
      </c>
      <c r="O79">
        <v>15</v>
      </c>
      <c r="P79" s="1">
        <v>23</v>
      </c>
      <c r="Q79">
        <v>75</v>
      </c>
      <c r="R79">
        <f t="shared" ref="R79:R83" si="49">SUM(N79:Q79)</f>
        <v>186</v>
      </c>
      <c r="S79" s="1" t="s">
        <v>120</v>
      </c>
      <c r="T79" s="1">
        <v>79</v>
      </c>
      <c r="U79" s="1">
        <v>13</v>
      </c>
      <c r="V79" s="1">
        <v>25</v>
      </c>
      <c r="W79" s="1">
        <v>69</v>
      </c>
      <c r="X79" s="10">
        <f t="shared" si="35"/>
        <v>186</v>
      </c>
      <c r="Y79" s="10" t="s">
        <v>162</v>
      </c>
      <c r="Z79" s="10">
        <v>118</v>
      </c>
      <c r="AA79" s="10">
        <v>6</v>
      </c>
      <c r="AB79" s="10">
        <v>32</v>
      </c>
      <c r="AC79" s="10">
        <v>30</v>
      </c>
      <c r="AD79">
        <f t="shared" si="47"/>
        <v>186</v>
      </c>
    </row>
    <row r="80" spans="1:30" x14ac:dyDescent="0.3">
      <c r="A80" s="1" t="s">
        <v>99</v>
      </c>
      <c r="B80" s="1">
        <v>122</v>
      </c>
      <c r="C80" s="1">
        <v>4</v>
      </c>
      <c r="D80" s="1">
        <v>34</v>
      </c>
      <c r="E80" s="1">
        <v>26</v>
      </c>
      <c r="F80" s="10">
        <f t="shared" si="46"/>
        <v>186</v>
      </c>
      <c r="G80" s="1" t="s">
        <v>105</v>
      </c>
      <c r="H80" s="1">
        <v>57</v>
      </c>
      <c r="I80" s="4">
        <v>24</v>
      </c>
      <c r="J80" s="1">
        <v>14</v>
      </c>
      <c r="K80" s="1">
        <v>91</v>
      </c>
      <c r="L80" s="10">
        <f t="shared" si="48"/>
        <v>186</v>
      </c>
      <c r="M80" s="1" t="s">
        <v>113</v>
      </c>
      <c r="N80" s="1">
        <v>74</v>
      </c>
      <c r="O80" s="1">
        <v>24</v>
      </c>
      <c r="P80" s="1">
        <v>14</v>
      </c>
      <c r="Q80" s="1">
        <v>74</v>
      </c>
      <c r="R80">
        <f t="shared" si="49"/>
        <v>186</v>
      </c>
      <c r="S80" s="1" t="s">
        <v>119</v>
      </c>
      <c r="T80" s="1">
        <v>53</v>
      </c>
      <c r="U80" s="1">
        <v>30</v>
      </c>
      <c r="V80" s="1">
        <v>8</v>
      </c>
      <c r="W80" s="1">
        <v>95</v>
      </c>
      <c r="X80" s="10">
        <f t="shared" si="35"/>
        <v>186</v>
      </c>
      <c r="Y80" s="10" t="s">
        <v>163</v>
      </c>
      <c r="Z80" s="10">
        <v>130</v>
      </c>
      <c r="AA80" s="10">
        <v>6</v>
      </c>
      <c r="AB80" s="10">
        <v>32</v>
      </c>
      <c r="AC80" s="10">
        <v>18</v>
      </c>
      <c r="AD80">
        <f t="shared" si="47"/>
        <v>186</v>
      </c>
    </row>
    <row r="81" spans="1:30" x14ac:dyDescent="0.3">
      <c r="A81" s="1" t="s">
        <v>100</v>
      </c>
      <c r="B81" s="1">
        <v>120</v>
      </c>
      <c r="C81" s="1">
        <v>7</v>
      </c>
      <c r="D81" s="1">
        <v>31</v>
      </c>
      <c r="E81" s="1">
        <v>28</v>
      </c>
      <c r="F81" s="10">
        <f t="shared" si="46"/>
        <v>186</v>
      </c>
      <c r="G81" s="1" t="s">
        <v>106</v>
      </c>
      <c r="H81" s="1">
        <v>33</v>
      </c>
      <c r="I81" s="4">
        <v>31</v>
      </c>
      <c r="J81" s="1">
        <v>7</v>
      </c>
      <c r="K81" s="1">
        <v>115</v>
      </c>
      <c r="L81" s="10">
        <f t="shared" si="48"/>
        <v>186</v>
      </c>
      <c r="M81" s="1" t="s">
        <v>114</v>
      </c>
      <c r="N81" s="1">
        <v>64</v>
      </c>
      <c r="O81" s="1">
        <v>18</v>
      </c>
      <c r="P81" s="1">
        <v>20</v>
      </c>
      <c r="Q81" s="1">
        <v>84</v>
      </c>
      <c r="R81">
        <f t="shared" si="49"/>
        <v>186</v>
      </c>
      <c r="S81" s="1" t="s">
        <v>118</v>
      </c>
      <c r="T81" s="1">
        <v>110</v>
      </c>
      <c r="U81" s="1">
        <v>0</v>
      </c>
      <c r="V81" s="1">
        <v>0</v>
      </c>
      <c r="W81" s="1">
        <v>76</v>
      </c>
      <c r="X81" s="10">
        <f t="shared" si="35"/>
        <v>186</v>
      </c>
      <c r="Y81" s="10" t="s">
        <v>164</v>
      </c>
      <c r="Z81" s="10">
        <v>148</v>
      </c>
      <c r="AA81" s="10">
        <v>0</v>
      </c>
      <c r="AB81" s="10">
        <v>38</v>
      </c>
      <c r="AC81" s="10">
        <v>0</v>
      </c>
      <c r="AD81">
        <f t="shared" si="47"/>
        <v>186</v>
      </c>
    </row>
    <row r="82" spans="1:30" x14ac:dyDescent="0.3">
      <c r="A82" s="1" t="s">
        <v>101</v>
      </c>
      <c r="B82" s="1">
        <v>124</v>
      </c>
      <c r="C82" s="1">
        <v>6</v>
      </c>
      <c r="D82" s="1">
        <v>32</v>
      </c>
      <c r="E82" s="1">
        <v>24</v>
      </c>
      <c r="F82" s="10">
        <f t="shared" si="46"/>
        <v>186</v>
      </c>
      <c r="G82" s="1" t="s">
        <v>107</v>
      </c>
      <c r="H82" s="1">
        <v>123</v>
      </c>
      <c r="I82" s="1">
        <v>5</v>
      </c>
      <c r="J82" s="1">
        <v>33</v>
      </c>
      <c r="K82" s="1">
        <v>25</v>
      </c>
      <c r="L82" s="10">
        <f t="shared" si="48"/>
        <v>186</v>
      </c>
      <c r="M82" s="1" t="s">
        <v>112</v>
      </c>
      <c r="N82" s="1">
        <v>53</v>
      </c>
      <c r="O82" s="1">
        <v>23</v>
      </c>
      <c r="P82" s="1">
        <v>15</v>
      </c>
      <c r="Q82" s="1">
        <v>95</v>
      </c>
      <c r="R82">
        <f t="shared" si="49"/>
        <v>186</v>
      </c>
      <c r="S82" s="1" t="s">
        <v>117</v>
      </c>
      <c r="T82" s="1">
        <v>118</v>
      </c>
      <c r="U82" s="1">
        <v>8</v>
      </c>
      <c r="V82" s="1">
        <v>30</v>
      </c>
      <c r="W82" s="1">
        <v>30</v>
      </c>
      <c r="X82" s="10">
        <f t="shared" si="35"/>
        <v>186</v>
      </c>
      <c r="Y82" s="10" t="s">
        <v>165</v>
      </c>
      <c r="Z82" s="10">
        <v>136</v>
      </c>
      <c r="AA82" s="10">
        <v>1</v>
      </c>
      <c r="AB82" s="10">
        <v>37</v>
      </c>
      <c r="AC82" s="10">
        <v>137</v>
      </c>
      <c r="AD82">
        <f t="shared" si="47"/>
        <v>311</v>
      </c>
    </row>
    <row r="83" spans="1:30" x14ac:dyDescent="0.3">
      <c r="A83" s="1" t="s">
        <v>102</v>
      </c>
      <c r="B83" s="1">
        <v>117</v>
      </c>
      <c r="C83" s="1">
        <v>6</v>
      </c>
      <c r="D83" s="1">
        <v>32</v>
      </c>
      <c r="E83" s="1">
        <v>31</v>
      </c>
      <c r="F83" s="10">
        <f t="shared" si="46"/>
        <v>186</v>
      </c>
      <c r="G83" s="1" t="s">
        <v>108</v>
      </c>
      <c r="H83" s="1">
        <v>84</v>
      </c>
      <c r="I83" s="1">
        <v>15</v>
      </c>
      <c r="J83" s="1">
        <v>23</v>
      </c>
      <c r="K83" s="1">
        <v>64</v>
      </c>
      <c r="L83" s="10">
        <f t="shared" si="48"/>
        <v>186</v>
      </c>
      <c r="M83" s="1" t="s">
        <v>111</v>
      </c>
      <c r="N83" s="1">
        <v>62</v>
      </c>
      <c r="O83" s="1">
        <v>20</v>
      </c>
      <c r="P83" s="1">
        <v>18</v>
      </c>
      <c r="Q83" s="1">
        <v>86</v>
      </c>
      <c r="R83">
        <f t="shared" si="49"/>
        <v>186</v>
      </c>
      <c r="S83" s="1" t="s">
        <v>116</v>
      </c>
      <c r="T83" s="1">
        <v>85</v>
      </c>
      <c r="U83" s="1">
        <v>17</v>
      </c>
      <c r="V83" s="1">
        <v>21</v>
      </c>
      <c r="W83" s="1">
        <v>63</v>
      </c>
      <c r="X83" s="10">
        <f t="shared" si="35"/>
        <v>186</v>
      </c>
      <c r="Y83" s="10" t="s">
        <v>166</v>
      </c>
      <c r="Z83" s="10">
        <v>138</v>
      </c>
      <c r="AA83" s="10">
        <v>1</v>
      </c>
      <c r="AB83" s="10">
        <v>37</v>
      </c>
      <c r="AC83" s="10">
        <v>10</v>
      </c>
      <c r="AD83">
        <f>AC83+AB83+AA83+Z83</f>
        <v>186</v>
      </c>
    </row>
    <row r="84" spans="1:30" x14ac:dyDescent="0.3">
      <c r="A84" s="1"/>
      <c r="B84" s="1"/>
      <c r="C84" s="1"/>
      <c r="D84" s="1"/>
      <c r="E84" s="1"/>
      <c r="F84" s="10"/>
      <c r="H84" s="1"/>
      <c r="I84" s="1"/>
      <c r="J84" s="1"/>
      <c r="K84" s="1"/>
      <c r="L84" s="10"/>
      <c r="M84" s="1"/>
      <c r="N84" s="1"/>
      <c r="O84" s="1"/>
      <c r="P84" s="1"/>
      <c r="Q84" s="1"/>
      <c r="R84" s="10"/>
      <c r="S84" s="1"/>
      <c r="T84" s="1"/>
      <c r="U84" s="1"/>
      <c r="V84" s="1"/>
      <c r="W84" s="1"/>
      <c r="X84" s="10"/>
      <c r="Y84" s="10"/>
      <c r="Z84" s="10"/>
      <c r="AA84" s="10"/>
      <c r="AB84" s="10"/>
      <c r="AC84" s="10"/>
    </row>
    <row r="85" spans="1:30" x14ac:dyDescent="0.3">
      <c r="A85" s="1"/>
      <c r="B85" s="1"/>
      <c r="C85" s="1"/>
      <c r="D85" s="1"/>
      <c r="E85" s="1"/>
      <c r="F85" s="10"/>
      <c r="H85" s="1"/>
      <c r="I85" s="1"/>
      <c r="J85" s="1"/>
      <c r="K85" s="1"/>
      <c r="L85" s="10"/>
      <c r="M85" s="1"/>
      <c r="N85" s="1"/>
      <c r="O85" s="1"/>
      <c r="P85" s="1"/>
      <c r="Q85" s="1"/>
      <c r="R85" s="10"/>
      <c r="S85" s="1"/>
      <c r="T85" s="1"/>
      <c r="U85" s="1"/>
      <c r="V85" s="1"/>
      <c r="W85" s="1"/>
      <c r="X85" s="10"/>
      <c r="Y85" s="10"/>
      <c r="Z85" s="10"/>
      <c r="AA85" s="10"/>
      <c r="AB85" s="10"/>
      <c r="AC85" s="10"/>
    </row>
    <row r="86" spans="1:30" s="8" customFormat="1" x14ac:dyDescent="0.3">
      <c r="A86" s="7"/>
      <c r="B86" s="7"/>
      <c r="C86" s="7" t="s">
        <v>16</v>
      </c>
      <c r="D86" s="7" t="s">
        <v>15</v>
      </c>
      <c r="E86" s="7"/>
      <c r="F86" s="10"/>
      <c r="G86" s="7"/>
      <c r="H86" s="7"/>
      <c r="I86" s="7" t="s">
        <v>16</v>
      </c>
      <c r="J86" s="7" t="s">
        <v>15</v>
      </c>
      <c r="K86" s="7"/>
      <c r="L86" s="11"/>
      <c r="M86" s="7"/>
      <c r="N86" s="7"/>
      <c r="O86" s="7" t="s">
        <v>16</v>
      </c>
      <c r="P86" s="7" t="s">
        <v>15</v>
      </c>
      <c r="Q86" s="7"/>
      <c r="R86" s="11"/>
      <c r="S86" s="7"/>
      <c r="T86" s="7"/>
      <c r="U86" s="7" t="s">
        <v>16</v>
      </c>
      <c r="V86" s="7" t="s">
        <v>15</v>
      </c>
      <c r="W86" s="7"/>
      <c r="X86" s="11"/>
      <c r="Y86" s="11"/>
      <c r="Z86" s="11"/>
      <c r="AA86" s="11" t="s">
        <v>16</v>
      </c>
      <c r="AB86" s="11" t="s">
        <v>15</v>
      </c>
      <c r="AC86" s="11"/>
    </row>
    <row r="87" spans="1:30" x14ac:dyDescent="0.3">
      <c r="A87" s="1"/>
      <c r="C87">
        <f>C78/(C78+D78)</f>
        <v>5.2631578947368418E-2</v>
      </c>
      <c r="D87">
        <f>B78/(B78+E78)</f>
        <v>0.89189189189189189</v>
      </c>
      <c r="F87" s="10"/>
      <c r="I87">
        <f>I78/(I78+J78)</f>
        <v>0.65789473684210531</v>
      </c>
      <c r="J87">
        <f>H78/(H78+K78)</f>
        <v>0.35810810810810811</v>
      </c>
      <c r="O87">
        <f>O78/(O78+P78)</f>
        <v>0.15789473684210525</v>
      </c>
      <c r="P87">
        <f>N78/(N78+Q78)</f>
        <v>0.78378378378378377</v>
      </c>
      <c r="U87">
        <f>U78/(U78+V78)</f>
        <v>0.5</v>
      </c>
      <c r="V87">
        <f>T78/(T78+W78)</f>
        <v>0.30405405405405406</v>
      </c>
      <c r="Y87" s="10"/>
      <c r="AA87">
        <f>AA78/(AA78+AB78)</f>
        <v>0.10526315789473684</v>
      </c>
      <c r="AB87">
        <f>Z78/(Z78+AC78)</f>
        <v>0.85810810810810811</v>
      </c>
    </row>
    <row r="88" spans="1:30" x14ac:dyDescent="0.3">
      <c r="A88" s="1"/>
      <c r="C88">
        <f t="shared" ref="C88:C92" si="50">C79/(C79+D79)</f>
        <v>0.13157894736842105</v>
      </c>
      <c r="D88">
        <f t="shared" ref="D88:D92" si="51">B79/(B79+E79)</f>
        <v>0.81756756756756754</v>
      </c>
      <c r="F88" s="10"/>
      <c r="I88">
        <f t="shared" ref="I88:I92" si="52">I79/(I79+J79)</f>
        <v>0.65789473684210531</v>
      </c>
      <c r="J88">
        <f t="shared" ref="J88:J92" si="53">H79/(H79+K79)</f>
        <v>0.54729729729729726</v>
      </c>
      <c r="O88">
        <f t="shared" ref="O88:O92" si="54">O79/(O79+P79)</f>
        <v>0.39473684210526316</v>
      </c>
      <c r="P88">
        <f t="shared" ref="P88:P92" si="55">N79/(N79+Q79)</f>
        <v>0.49324324324324326</v>
      </c>
      <c r="U88">
        <f t="shared" ref="U88:U92" si="56">U79/(U79+V79)</f>
        <v>0.34210526315789475</v>
      </c>
      <c r="V88">
        <f t="shared" ref="V88:V92" si="57">T79/(T79+W79)</f>
        <v>0.53378378378378377</v>
      </c>
      <c r="Y88" s="10"/>
      <c r="AA88">
        <f t="shared" ref="AA88:AA92" si="58">AA79/(AA79+AB79)</f>
        <v>0.15789473684210525</v>
      </c>
      <c r="AB88">
        <f t="shared" ref="AB88:AB92" si="59">Z79/(Z79+AC79)</f>
        <v>0.79729729729729726</v>
      </c>
    </row>
    <row r="89" spans="1:30" x14ac:dyDescent="0.3">
      <c r="A89" s="1"/>
      <c r="C89">
        <f t="shared" si="50"/>
        <v>0.10526315789473684</v>
      </c>
      <c r="D89">
        <f t="shared" si="51"/>
        <v>0.82432432432432434</v>
      </c>
      <c r="F89" s="10"/>
      <c r="I89">
        <f t="shared" si="52"/>
        <v>0.63157894736842102</v>
      </c>
      <c r="J89">
        <f t="shared" si="53"/>
        <v>0.38513513513513514</v>
      </c>
      <c r="O89">
        <f t="shared" si="54"/>
        <v>0.63157894736842102</v>
      </c>
      <c r="P89">
        <f t="shared" si="55"/>
        <v>0.5</v>
      </c>
      <c r="U89">
        <f t="shared" si="56"/>
        <v>0.78947368421052633</v>
      </c>
      <c r="V89">
        <f t="shared" si="57"/>
        <v>0.35810810810810811</v>
      </c>
      <c r="Y89" s="10"/>
      <c r="AA89">
        <f t="shared" si="58"/>
        <v>0.15789473684210525</v>
      </c>
      <c r="AB89">
        <f t="shared" si="59"/>
        <v>0.8783783783783784</v>
      </c>
    </row>
    <row r="90" spans="1:30" x14ac:dyDescent="0.3">
      <c r="A90" s="1"/>
      <c r="C90">
        <f t="shared" si="50"/>
        <v>0.18421052631578946</v>
      </c>
      <c r="D90">
        <f t="shared" si="51"/>
        <v>0.81081081081081086</v>
      </c>
      <c r="F90" s="10"/>
      <c r="I90">
        <f t="shared" si="52"/>
        <v>0.81578947368421051</v>
      </c>
      <c r="J90">
        <f t="shared" si="53"/>
        <v>0.22297297297297297</v>
      </c>
      <c r="O90">
        <f t="shared" si="54"/>
        <v>0.47368421052631576</v>
      </c>
      <c r="P90">
        <f t="shared" si="55"/>
        <v>0.43243243243243246</v>
      </c>
      <c r="U90">
        <v>0</v>
      </c>
      <c r="V90">
        <f t="shared" si="57"/>
        <v>0.59139784946236562</v>
      </c>
      <c r="Y90" s="10"/>
      <c r="AA90">
        <f>AA82/(AA82+AB82)</f>
        <v>2.6315789473684209E-2</v>
      </c>
      <c r="AB90">
        <f>Z81/(Z81+AC82)</f>
        <v>0.51929824561403504</v>
      </c>
    </row>
    <row r="91" spans="1:30" x14ac:dyDescent="0.3">
      <c r="A91" s="1"/>
      <c r="C91">
        <f t="shared" si="50"/>
        <v>0.15789473684210525</v>
      </c>
      <c r="D91">
        <f t="shared" si="51"/>
        <v>0.83783783783783783</v>
      </c>
      <c r="F91" s="10"/>
      <c r="I91">
        <f t="shared" si="52"/>
        <v>0.13157894736842105</v>
      </c>
      <c r="J91">
        <f t="shared" si="53"/>
        <v>0.83108108108108103</v>
      </c>
      <c r="O91">
        <f t="shared" si="54"/>
        <v>0.60526315789473684</v>
      </c>
      <c r="P91">
        <f t="shared" si="55"/>
        <v>0.35810810810810811</v>
      </c>
      <c r="U91">
        <f t="shared" si="56"/>
        <v>0.21052631578947367</v>
      </c>
      <c r="V91">
        <f t="shared" si="57"/>
        <v>0.79729729729729726</v>
      </c>
      <c r="Y91" s="10"/>
      <c r="AA91" t="e">
        <f>#REF!/(#REF!+#REF!)</f>
        <v>#REF!</v>
      </c>
      <c r="AB91" t="e">
        <f>Z82/(Z82+#REF!)</f>
        <v>#REF!</v>
      </c>
    </row>
    <row r="92" spans="1:30" x14ac:dyDescent="0.3">
      <c r="A92" s="1"/>
      <c r="C92">
        <f t="shared" si="50"/>
        <v>0.15789473684210525</v>
      </c>
      <c r="D92">
        <f t="shared" si="51"/>
        <v>0.79054054054054057</v>
      </c>
      <c r="F92" s="10"/>
      <c r="I92">
        <f t="shared" si="52"/>
        <v>0.39473684210526316</v>
      </c>
      <c r="J92">
        <f t="shared" si="53"/>
        <v>0.56756756756756754</v>
      </c>
      <c r="O92">
        <f t="shared" si="54"/>
        <v>0.52631578947368418</v>
      </c>
      <c r="P92">
        <f t="shared" si="55"/>
        <v>0.41891891891891891</v>
      </c>
      <c r="U92">
        <f t="shared" si="56"/>
        <v>0.44736842105263158</v>
      </c>
      <c r="V92">
        <f t="shared" si="57"/>
        <v>0.57432432432432434</v>
      </c>
      <c r="Y92" s="10"/>
      <c r="AA92">
        <f t="shared" si="58"/>
        <v>2.6315789473684209E-2</v>
      </c>
      <c r="AB92">
        <f t="shared" si="59"/>
        <v>0.93243243243243246</v>
      </c>
    </row>
  </sheetData>
  <mergeCells count="23">
    <mergeCell ref="Z19:AC19"/>
    <mergeCell ref="Z57:AC57"/>
    <mergeCell ref="Z76:AC76"/>
    <mergeCell ref="T76:W76"/>
    <mergeCell ref="N76:Q76"/>
    <mergeCell ref="T38:W38"/>
    <mergeCell ref="T57:W57"/>
    <mergeCell ref="H76:K76"/>
    <mergeCell ref="B76:E76"/>
    <mergeCell ref="B38:E38"/>
    <mergeCell ref="H38:K38"/>
    <mergeCell ref="N38:Q38"/>
    <mergeCell ref="B57:E57"/>
    <mergeCell ref="H57:K57"/>
    <mergeCell ref="N57:Q57"/>
    <mergeCell ref="N1:Q1"/>
    <mergeCell ref="T1:W1"/>
    <mergeCell ref="B19:E19"/>
    <mergeCell ref="H19:K19"/>
    <mergeCell ref="N19:Q19"/>
    <mergeCell ref="T19:W19"/>
    <mergeCell ref="B1:E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J21" sqref="J21:J26"/>
    </sheetView>
  </sheetViews>
  <sheetFormatPr defaultRowHeight="14.4" x14ac:dyDescent="0.3"/>
  <cols>
    <col min="2" max="2" width="14.21875" customWidth="1"/>
    <col min="3" max="3" width="15.5546875" customWidth="1"/>
    <col min="4" max="4" width="18.21875" customWidth="1"/>
    <col min="5" max="5" width="14.5546875" customWidth="1"/>
    <col min="6" max="6" width="12.77734375" customWidth="1"/>
    <col min="7" max="7" width="13.6640625" customWidth="1"/>
    <col min="8" max="8" width="13.21875" customWidth="1"/>
    <col min="9" max="10" width="13.6640625" customWidth="1"/>
    <col min="11" max="11" width="13.5546875" customWidth="1"/>
    <col min="12" max="12" width="14.5546875" customWidth="1"/>
  </cols>
  <sheetData>
    <row r="1" spans="1:15" x14ac:dyDescent="0.3">
      <c r="A1" s="4"/>
      <c r="B1" s="15" t="s">
        <v>6</v>
      </c>
      <c r="C1" s="15"/>
      <c r="D1" s="15" t="s">
        <v>7</v>
      </c>
      <c r="E1" s="15"/>
      <c r="F1" s="15" t="s">
        <v>8</v>
      </c>
      <c r="G1" s="15"/>
      <c r="H1" s="15" t="s">
        <v>9</v>
      </c>
      <c r="I1" s="15"/>
      <c r="J1" s="4"/>
      <c r="K1" s="16" t="s">
        <v>56</v>
      </c>
      <c r="L1" s="16"/>
      <c r="N1" s="14" t="s">
        <v>151</v>
      </c>
      <c r="O1" s="14"/>
    </row>
    <row r="2" spans="1:15" x14ac:dyDescent="0.3">
      <c r="A2" s="4"/>
      <c r="B2" s="4" t="s">
        <v>55</v>
      </c>
      <c r="C2" s="4" t="s">
        <v>10</v>
      </c>
      <c r="D2" s="4" t="s">
        <v>55</v>
      </c>
      <c r="E2" s="4" t="s">
        <v>10</v>
      </c>
      <c r="F2" s="4" t="s">
        <v>55</v>
      </c>
      <c r="G2" s="4" t="s">
        <v>10</v>
      </c>
      <c r="H2" s="4" t="s">
        <v>55</v>
      </c>
      <c r="I2" s="4" t="s">
        <v>10</v>
      </c>
      <c r="J2" s="4"/>
      <c r="K2" s="4" t="s">
        <v>55</v>
      </c>
      <c r="L2" s="4" t="s">
        <v>10</v>
      </c>
      <c r="N2" s="4" t="s">
        <v>55</v>
      </c>
      <c r="O2" s="4" t="s">
        <v>10</v>
      </c>
    </row>
    <row r="3" spans="1:15" x14ac:dyDescent="0.3">
      <c r="A3" s="15" t="s">
        <v>18</v>
      </c>
      <c r="B3" s="4">
        <v>0</v>
      </c>
      <c r="C3" s="4">
        <v>0.77348066298342544</v>
      </c>
      <c r="D3" s="4">
        <v>0</v>
      </c>
      <c r="E3" s="4">
        <v>0.5</v>
      </c>
      <c r="F3" s="4">
        <v>0</v>
      </c>
      <c r="G3" s="4">
        <v>0.489247311827957</v>
      </c>
      <c r="H3" s="4">
        <v>0</v>
      </c>
      <c r="I3" s="4">
        <v>0.4838709677419355</v>
      </c>
      <c r="J3" s="15" t="s">
        <v>18</v>
      </c>
    </row>
    <row r="4" spans="1:15" x14ac:dyDescent="0.3">
      <c r="A4" s="15"/>
      <c r="B4" s="4">
        <v>0</v>
      </c>
      <c r="C4" s="4">
        <v>0.76795580110497241</v>
      </c>
      <c r="D4" s="4">
        <v>0</v>
      </c>
      <c r="E4" s="4">
        <v>0.44086021505376344</v>
      </c>
      <c r="F4" s="4">
        <v>0</v>
      </c>
      <c r="G4" s="4">
        <v>0.48618784530386738</v>
      </c>
      <c r="H4" s="4">
        <v>0.4</v>
      </c>
      <c r="I4" s="4">
        <v>0.25966850828729282</v>
      </c>
      <c r="J4" s="15"/>
    </row>
    <row r="5" spans="1:15" x14ac:dyDescent="0.3">
      <c r="A5" s="15"/>
      <c r="B5" s="4">
        <v>0</v>
      </c>
      <c r="C5" s="4">
        <v>0.79005524861878451</v>
      </c>
      <c r="D5" s="4">
        <v>0</v>
      </c>
      <c r="E5" s="4">
        <v>0.4731182795698925</v>
      </c>
      <c r="F5" s="4">
        <v>0</v>
      </c>
      <c r="G5" s="4">
        <v>0.77900552486187846</v>
      </c>
      <c r="H5" s="4">
        <v>0</v>
      </c>
      <c r="I5" s="4">
        <v>0.77348066298342544</v>
      </c>
      <c r="J5" s="15"/>
    </row>
    <row r="6" spans="1:15" x14ac:dyDescent="0.3">
      <c r="A6" s="15"/>
      <c r="B6" s="1">
        <v>0</v>
      </c>
      <c r="C6" s="1">
        <v>0.81767955801104975</v>
      </c>
      <c r="D6" s="1">
        <v>0</v>
      </c>
      <c r="E6" s="1">
        <v>0.74033149171270718</v>
      </c>
      <c r="F6" s="1">
        <v>0</v>
      </c>
      <c r="G6" s="1">
        <v>0.81767955801104975</v>
      </c>
      <c r="H6" s="1">
        <v>0</v>
      </c>
      <c r="I6" s="1">
        <v>0.77956989247311825</v>
      </c>
      <c r="J6" s="15"/>
    </row>
    <row r="7" spans="1:15" x14ac:dyDescent="0.3">
      <c r="A7" s="15"/>
      <c r="B7" s="1">
        <v>0</v>
      </c>
      <c r="C7" s="1">
        <v>0.74033149171270718</v>
      </c>
      <c r="D7" s="1">
        <v>0</v>
      </c>
      <c r="E7" s="1">
        <v>0.543010752688172</v>
      </c>
      <c r="F7" s="1">
        <v>0</v>
      </c>
      <c r="G7" s="1">
        <v>0.5053763440860215</v>
      </c>
      <c r="H7" s="1">
        <v>0</v>
      </c>
      <c r="I7" s="1">
        <v>0.543010752688172</v>
      </c>
      <c r="J7" s="15"/>
    </row>
    <row r="8" spans="1:15" x14ac:dyDescent="0.3">
      <c r="A8" s="15"/>
      <c r="B8" s="1">
        <v>0</v>
      </c>
      <c r="C8" s="1">
        <v>0.77348066298342544</v>
      </c>
      <c r="D8" s="1">
        <v>0.8</v>
      </c>
      <c r="E8" s="1">
        <v>0.5524861878453039</v>
      </c>
      <c r="F8" s="1">
        <v>1</v>
      </c>
      <c r="G8" s="1">
        <v>0.51381215469613262</v>
      </c>
      <c r="H8" s="1">
        <v>0</v>
      </c>
      <c r="I8" s="1">
        <v>0.61827956989247312</v>
      </c>
      <c r="J8" s="15"/>
    </row>
    <row r="9" spans="1:15" x14ac:dyDescent="0.3">
      <c r="A9" s="15" t="s">
        <v>17</v>
      </c>
      <c r="B9" s="1">
        <v>0.2</v>
      </c>
      <c r="C9" s="1">
        <v>0.91712707182320441</v>
      </c>
      <c r="D9" s="1">
        <v>0.2</v>
      </c>
      <c r="E9" s="1">
        <v>0.81767955801104975</v>
      </c>
      <c r="F9" s="1">
        <v>0.2</v>
      </c>
      <c r="G9" s="1">
        <v>0.86740331491712708</v>
      </c>
      <c r="H9" s="1">
        <v>1</v>
      </c>
      <c r="I9" s="1">
        <v>2.7624309392265192E-2</v>
      </c>
      <c r="J9" s="15" t="s">
        <v>17</v>
      </c>
      <c r="K9">
        <v>0</v>
      </c>
      <c r="L9">
        <v>0.86187845303867405</v>
      </c>
    </row>
    <row r="10" spans="1:15" x14ac:dyDescent="0.3">
      <c r="A10" s="15"/>
      <c r="B10" s="1">
        <v>0.2</v>
      </c>
      <c r="C10" s="1">
        <v>0.91712707182320441</v>
      </c>
      <c r="D10" s="1">
        <v>0.4</v>
      </c>
      <c r="E10" s="1">
        <v>0.35911602209944754</v>
      </c>
      <c r="F10" s="1">
        <v>0.6</v>
      </c>
      <c r="G10" s="1">
        <v>0.574585635359116</v>
      </c>
      <c r="H10" s="1">
        <v>0.6</v>
      </c>
      <c r="I10" s="1">
        <v>0.38674033149171272</v>
      </c>
      <c r="J10" s="15"/>
      <c r="K10">
        <v>0</v>
      </c>
      <c r="L10">
        <v>1</v>
      </c>
    </row>
    <row r="11" spans="1:15" x14ac:dyDescent="0.3">
      <c r="A11" s="15"/>
      <c r="B11" s="1">
        <v>0.2</v>
      </c>
      <c r="C11" s="1">
        <v>0.86740331491712708</v>
      </c>
      <c r="D11" s="1">
        <v>0.8</v>
      </c>
      <c r="E11" s="1">
        <v>0.20441988950276244</v>
      </c>
      <c r="F11" s="1">
        <v>0.6</v>
      </c>
      <c r="G11" s="1">
        <v>0.33701657458563539</v>
      </c>
      <c r="H11" s="1">
        <v>0</v>
      </c>
      <c r="I11" s="1">
        <v>1</v>
      </c>
      <c r="J11" s="15"/>
      <c r="K11">
        <v>0</v>
      </c>
      <c r="L11">
        <v>0.97790055248618779</v>
      </c>
    </row>
    <row r="12" spans="1:15" x14ac:dyDescent="0.3">
      <c r="A12" s="15"/>
      <c r="B12" s="1">
        <v>0.2</v>
      </c>
      <c r="C12" s="1">
        <v>0.87845303867403313</v>
      </c>
      <c r="D12" s="1">
        <v>0.2</v>
      </c>
      <c r="E12" s="1">
        <v>0.86740331491712708</v>
      </c>
      <c r="F12" s="1">
        <v>0.4</v>
      </c>
      <c r="G12" s="1">
        <v>0.35359116022099446</v>
      </c>
      <c r="H12" s="1">
        <v>0.2</v>
      </c>
      <c r="I12" s="1">
        <v>0.83425414364640882</v>
      </c>
      <c r="J12" s="15"/>
      <c r="K12">
        <v>0</v>
      </c>
      <c r="L12">
        <v>1</v>
      </c>
    </row>
    <row r="13" spans="1:15" x14ac:dyDescent="0.3">
      <c r="A13" s="15"/>
      <c r="B13" s="1">
        <v>0.2</v>
      </c>
      <c r="C13" s="1">
        <v>0.90055248618784534</v>
      </c>
      <c r="D13" s="1">
        <v>0.4</v>
      </c>
      <c r="E13" s="1">
        <v>0.53591160220994472</v>
      </c>
      <c r="F13" s="1">
        <v>0.4</v>
      </c>
      <c r="G13" s="1">
        <v>0.32044198895027626</v>
      </c>
      <c r="H13" s="1">
        <v>0</v>
      </c>
      <c r="I13" s="1">
        <v>0.8066298342541437</v>
      </c>
      <c r="J13" s="15"/>
      <c r="K13">
        <v>0.2</v>
      </c>
      <c r="L13">
        <v>0.91160220994475138</v>
      </c>
    </row>
    <row r="14" spans="1:15" x14ac:dyDescent="0.3">
      <c r="A14" s="15"/>
      <c r="B14" s="1">
        <v>0.2</v>
      </c>
      <c r="C14" s="1">
        <v>0.84530386740331487</v>
      </c>
      <c r="D14" s="1">
        <v>1</v>
      </c>
      <c r="E14" s="1">
        <v>0.36464088397790057</v>
      </c>
      <c r="F14" s="1">
        <v>1</v>
      </c>
      <c r="G14" s="1">
        <v>0.11049723756906077</v>
      </c>
      <c r="H14" s="1">
        <v>0.8</v>
      </c>
      <c r="I14" s="1">
        <v>0.5337078651685393</v>
      </c>
      <c r="J14" s="15"/>
      <c r="K14">
        <v>0</v>
      </c>
      <c r="L14">
        <v>0.98895027624309395</v>
      </c>
    </row>
    <row r="15" spans="1:15" x14ac:dyDescent="0.3">
      <c r="A15" s="15" t="s">
        <v>57</v>
      </c>
      <c r="B15" s="1">
        <v>0</v>
      </c>
      <c r="C15" s="1">
        <v>0.82777777777777772</v>
      </c>
      <c r="D15" s="1">
        <v>0.5</v>
      </c>
      <c r="E15" s="1">
        <v>0.51666666666666672</v>
      </c>
      <c r="F15" s="1">
        <v>0</v>
      </c>
      <c r="G15" s="1">
        <v>0.61827956989247312</v>
      </c>
      <c r="H15" s="1">
        <v>0</v>
      </c>
      <c r="I15" s="1">
        <v>0.86111111111111116</v>
      </c>
      <c r="J15" s="15" t="s">
        <v>57</v>
      </c>
    </row>
    <row r="16" spans="1:15" x14ac:dyDescent="0.3">
      <c r="A16" s="15"/>
      <c r="B16" s="1">
        <v>0</v>
      </c>
      <c r="C16" s="1">
        <v>0.82222222222222219</v>
      </c>
      <c r="D16" s="1">
        <v>0.83333333333333337</v>
      </c>
      <c r="E16" s="1">
        <v>0.52777777777777779</v>
      </c>
      <c r="F16" s="1">
        <v>0.66666666666666663</v>
      </c>
      <c r="G16" s="1">
        <v>0.64444444444444449</v>
      </c>
      <c r="H16" s="1">
        <v>0</v>
      </c>
      <c r="I16" s="1">
        <v>0.32795698924731181</v>
      </c>
      <c r="J16" s="15"/>
    </row>
    <row r="17" spans="1:10" x14ac:dyDescent="0.3">
      <c r="A17" s="15"/>
      <c r="B17" s="1">
        <v>0</v>
      </c>
      <c r="C17" s="1">
        <v>0.82222222222222219</v>
      </c>
      <c r="D17" s="1">
        <v>0.5</v>
      </c>
      <c r="E17" s="1">
        <v>0.46111111111111114</v>
      </c>
      <c r="F17" s="1">
        <v>0.66666666666666663</v>
      </c>
      <c r="G17" s="1">
        <v>0.32222222222222224</v>
      </c>
      <c r="H17" s="1">
        <v>0.16666666666666666</v>
      </c>
      <c r="I17" s="1">
        <v>0.42777777777777776</v>
      </c>
      <c r="J17" s="15"/>
    </row>
    <row r="18" spans="1:10" x14ac:dyDescent="0.3">
      <c r="A18" s="15"/>
      <c r="B18" s="1">
        <v>0</v>
      </c>
      <c r="C18" s="1">
        <v>0.86021505376344087</v>
      </c>
      <c r="D18" s="1">
        <v>0.16666666666666666</v>
      </c>
      <c r="E18" s="1">
        <v>0.59444444444444444</v>
      </c>
      <c r="F18" s="1">
        <v>1</v>
      </c>
      <c r="G18" s="1">
        <v>0.18888888888888888</v>
      </c>
      <c r="H18" s="1">
        <v>0</v>
      </c>
      <c r="I18" s="1">
        <v>0.72043010752688175</v>
      </c>
      <c r="J18" s="15"/>
    </row>
    <row r="19" spans="1:10" x14ac:dyDescent="0.3">
      <c r="A19" s="15"/>
      <c r="B19" s="1">
        <v>0</v>
      </c>
      <c r="C19" s="1">
        <v>0.81182795698924726</v>
      </c>
      <c r="D19" s="1">
        <v>0.33333333333333331</v>
      </c>
      <c r="E19" s="1">
        <v>0.6166666666666667</v>
      </c>
      <c r="F19" s="1">
        <v>0</v>
      </c>
      <c r="G19" s="1">
        <v>0.24731182795698925</v>
      </c>
      <c r="H19" s="1">
        <v>0</v>
      </c>
      <c r="I19" s="1">
        <v>0.77777777777777779</v>
      </c>
      <c r="J19" s="15"/>
    </row>
    <row r="20" spans="1:10" x14ac:dyDescent="0.3">
      <c r="A20" s="15"/>
      <c r="B20" s="1">
        <v>0</v>
      </c>
      <c r="C20" s="1">
        <v>0.82222222222222219</v>
      </c>
      <c r="D20" s="1">
        <v>0.33333333333333331</v>
      </c>
      <c r="E20" s="1">
        <v>0.55555555555555558</v>
      </c>
      <c r="F20" s="1">
        <v>0.83333333333333337</v>
      </c>
      <c r="G20" s="1">
        <v>8.8888888888888892E-2</v>
      </c>
      <c r="H20" s="1">
        <v>0.66666666666666663</v>
      </c>
      <c r="I20" s="1">
        <v>0.36666666666666664</v>
      </c>
      <c r="J20" s="15"/>
    </row>
    <row r="21" spans="1:10" x14ac:dyDescent="0.3">
      <c r="A21" s="15" t="s">
        <v>58</v>
      </c>
      <c r="B21" s="1">
        <v>0</v>
      </c>
      <c r="C21" s="1">
        <v>0.59459459459459463</v>
      </c>
      <c r="D21">
        <v>0</v>
      </c>
      <c r="E21">
        <v>0.45901639344262296</v>
      </c>
      <c r="F21">
        <v>0</v>
      </c>
      <c r="G21">
        <v>0.60540540540540544</v>
      </c>
      <c r="H21">
        <v>0</v>
      </c>
      <c r="I21">
        <v>0.83243243243243248</v>
      </c>
      <c r="J21" s="15" t="s">
        <v>58</v>
      </c>
    </row>
    <row r="22" spans="1:10" x14ac:dyDescent="0.3">
      <c r="A22" s="15"/>
      <c r="B22">
        <v>0</v>
      </c>
      <c r="C22">
        <v>0.6216216216216216</v>
      </c>
      <c r="D22">
        <v>0.5</v>
      </c>
      <c r="E22">
        <v>0.55737704918032782</v>
      </c>
      <c r="F22">
        <v>0.5</v>
      </c>
      <c r="G22">
        <v>0.62295081967213117</v>
      </c>
      <c r="H22">
        <v>0.5</v>
      </c>
      <c r="I22">
        <v>0.72677595628415304</v>
      </c>
      <c r="J22" s="15"/>
    </row>
    <row r="23" spans="1:10" x14ac:dyDescent="0.3">
      <c r="A23" s="15"/>
      <c r="B23">
        <v>0</v>
      </c>
      <c r="C23">
        <v>0.63387978142076506</v>
      </c>
      <c r="D23">
        <v>0</v>
      </c>
      <c r="E23">
        <v>0.44324324324324327</v>
      </c>
      <c r="F23">
        <v>0.5</v>
      </c>
      <c r="G23">
        <v>0.56284153005464477</v>
      </c>
      <c r="H23">
        <v>0</v>
      </c>
      <c r="I23">
        <v>0.34594594594594597</v>
      </c>
      <c r="J23" s="15"/>
    </row>
    <row r="24" spans="1:10" x14ac:dyDescent="0.3">
      <c r="A24" s="15"/>
      <c r="B24">
        <v>0</v>
      </c>
      <c r="C24">
        <v>0.61748633879781423</v>
      </c>
      <c r="D24">
        <v>0</v>
      </c>
      <c r="E24">
        <v>0.4</v>
      </c>
      <c r="F24">
        <v>0</v>
      </c>
      <c r="G24">
        <v>0.36216216216216218</v>
      </c>
      <c r="H24">
        <v>0.5</v>
      </c>
      <c r="I24">
        <v>0.19125683060109289</v>
      </c>
      <c r="J24" s="15"/>
    </row>
    <row r="25" spans="1:10" x14ac:dyDescent="0.3">
      <c r="A25" s="15"/>
      <c r="B25">
        <v>0</v>
      </c>
      <c r="C25">
        <v>0.6</v>
      </c>
      <c r="D25">
        <v>0</v>
      </c>
      <c r="E25">
        <v>0.6</v>
      </c>
      <c r="F25">
        <v>0</v>
      </c>
      <c r="G25">
        <v>0.35135135135135137</v>
      </c>
      <c r="H25">
        <v>1</v>
      </c>
      <c r="I25">
        <v>0.36065573770491804</v>
      </c>
      <c r="J25" s="15"/>
    </row>
    <row r="26" spans="1:10" x14ac:dyDescent="0.3">
      <c r="A26" s="15"/>
      <c r="B26">
        <v>0</v>
      </c>
      <c r="C26">
        <v>0.60540540540540544</v>
      </c>
      <c r="D26">
        <v>0.5</v>
      </c>
      <c r="E26">
        <v>0.47540983606557374</v>
      </c>
      <c r="F26">
        <v>0.5</v>
      </c>
      <c r="G26">
        <v>0.39344262295081966</v>
      </c>
      <c r="H26">
        <v>0.5</v>
      </c>
      <c r="I26">
        <v>0.33333333333333331</v>
      </c>
      <c r="J26" s="15"/>
    </row>
    <row r="27" spans="1:10" x14ac:dyDescent="0.3">
      <c r="A27" s="14" t="s">
        <v>59</v>
      </c>
      <c r="B27">
        <v>5.2631578947368418E-2</v>
      </c>
      <c r="C27">
        <v>0.89189189189189189</v>
      </c>
      <c r="D27">
        <v>0.65789473684210531</v>
      </c>
      <c r="E27">
        <v>0.35810810810810811</v>
      </c>
      <c r="F27">
        <v>0.15789473684210525</v>
      </c>
      <c r="G27">
        <v>0.78378378378378377</v>
      </c>
      <c r="H27">
        <v>0.5</v>
      </c>
      <c r="I27">
        <v>0.30405405405405406</v>
      </c>
      <c r="J27" s="14" t="s">
        <v>59</v>
      </c>
    </row>
    <row r="28" spans="1:10" x14ac:dyDescent="0.3">
      <c r="A28" s="14"/>
      <c r="B28">
        <v>0.13157894736842105</v>
      </c>
      <c r="C28">
        <v>0.81756756756756754</v>
      </c>
      <c r="D28">
        <v>0.65789473684210531</v>
      </c>
      <c r="E28">
        <v>0.54729729729729726</v>
      </c>
      <c r="F28">
        <v>0.39473684210526316</v>
      </c>
      <c r="G28">
        <v>0.49324324324324326</v>
      </c>
      <c r="H28">
        <v>0.34210526315789475</v>
      </c>
      <c r="I28">
        <v>0.53378378378378377</v>
      </c>
      <c r="J28" s="14"/>
    </row>
    <row r="29" spans="1:10" x14ac:dyDescent="0.3">
      <c r="A29" s="14"/>
      <c r="B29">
        <v>0.10526315789473684</v>
      </c>
      <c r="C29">
        <v>0.82432432432432434</v>
      </c>
      <c r="D29">
        <v>0.63157894736842102</v>
      </c>
      <c r="E29">
        <v>0.38513513513513514</v>
      </c>
      <c r="F29">
        <v>0.63157894736842102</v>
      </c>
      <c r="G29">
        <v>0.5</v>
      </c>
      <c r="H29">
        <v>0.78947368421052633</v>
      </c>
      <c r="I29">
        <v>0.35810810810810811</v>
      </c>
      <c r="J29" s="14"/>
    </row>
    <row r="30" spans="1:10" x14ac:dyDescent="0.3">
      <c r="A30" s="14"/>
      <c r="B30">
        <v>0.18421052631578946</v>
      </c>
      <c r="C30">
        <v>0.81081081081081086</v>
      </c>
      <c r="D30">
        <v>0.81578947368421051</v>
      </c>
      <c r="E30">
        <v>0.22297297297297297</v>
      </c>
      <c r="F30">
        <v>0.47368421052631576</v>
      </c>
      <c r="G30">
        <v>0.43243243243243246</v>
      </c>
      <c r="H30">
        <v>0</v>
      </c>
      <c r="I30">
        <v>0.59139784946236562</v>
      </c>
      <c r="J30" s="14"/>
    </row>
    <row r="31" spans="1:10" x14ac:dyDescent="0.3">
      <c r="A31" s="14"/>
      <c r="B31">
        <v>0.15789473684210525</v>
      </c>
      <c r="C31">
        <v>0.83783783783783783</v>
      </c>
      <c r="D31">
        <v>0.13157894736842105</v>
      </c>
      <c r="E31">
        <v>0.83108108108108103</v>
      </c>
      <c r="F31">
        <v>0.60526315789473684</v>
      </c>
      <c r="G31">
        <v>0.35810810810810811</v>
      </c>
      <c r="H31">
        <v>0.21052631578947367</v>
      </c>
      <c r="I31">
        <v>0.79729729729729726</v>
      </c>
      <c r="J31" s="14"/>
    </row>
    <row r="32" spans="1:10" x14ac:dyDescent="0.3">
      <c r="A32" s="14"/>
      <c r="B32">
        <v>0.15789473684210525</v>
      </c>
      <c r="C32">
        <v>0.79054054054054057</v>
      </c>
      <c r="D32">
        <v>0.39473684210526316</v>
      </c>
      <c r="E32">
        <v>0.56756756756756754</v>
      </c>
      <c r="F32">
        <v>0.52631578947368418</v>
      </c>
      <c r="G32">
        <v>0.41891891891891891</v>
      </c>
      <c r="H32">
        <v>0.44736842105263158</v>
      </c>
      <c r="I32">
        <v>0.57432432432432434</v>
      </c>
      <c r="J32" s="14"/>
    </row>
  </sheetData>
  <mergeCells count="16">
    <mergeCell ref="J27:J32"/>
    <mergeCell ref="B1:C1"/>
    <mergeCell ref="J3:J8"/>
    <mergeCell ref="J9:J14"/>
    <mergeCell ref="J15:J20"/>
    <mergeCell ref="J21:J26"/>
    <mergeCell ref="A3:A8"/>
    <mergeCell ref="A9:A14"/>
    <mergeCell ref="A15:A20"/>
    <mergeCell ref="A21:A26"/>
    <mergeCell ref="A27:A32"/>
    <mergeCell ref="N1:O1"/>
    <mergeCell ref="D1:E1"/>
    <mergeCell ref="F1:G1"/>
    <mergeCell ref="H1:I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XFD1048576"/>
    </sheetView>
  </sheetViews>
  <sheetFormatPr defaultRowHeight="14.4" x14ac:dyDescent="0.3"/>
  <sheetData>
    <row r="1" spans="1:6" x14ac:dyDescent="0.3">
      <c r="B1" t="s">
        <v>6</v>
      </c>
      <c r="C1" t="s">
        <v>7</v>
      </c>
      <c r="D1" t="s">
        <v>8</v>
      </c>
      <c r="E1" t="s">
        <v>9</v>
      </c>
      <c r="F1" t="s">
        <v>167</v>
      </c>
    </row>
    <row r="2" spans="1:6" x14ac:dyDescent="0.3">
      <c r="A2" t="s">
        <v>121</v>
      </c>
      <c r="B2">
        <v>0</v>
      </c>
      <c r="C2">
        <v>0</v>
      </c>
      <c r="D2">
        <v>0</v>
      </c>
      <c r="E2">
        <v>0</v>
      </c>
      <c r="F2" t="s">
        <v>18</v>
      </c>
    </row>
    <row r="3" spans="1:6" x14ac:dyDescent="0.3">
      <c r="A3" t="s">
        <v>122</v>
      </c>
      <c r="B3">
        <v>0</v>
      </c>
      <c r="C3">
        <v>0</v>
      </c>
      <c r="D3">
        <v>0</v>
      </c>
      <c r="E3">
        <v>0.4</v>
      </c>
      <c r="F3" t="s">
        <v>18</v>
      </c>
    </row>
    <row r="4" spans="1:6" x14ac:dyDescent="0.3">
      <c r="A4" t="s">
        <v>123</v>
      </c>
      <c r="B4">
        <v>0</v>
      </c>
      <c r="C4">
        <v>0</v>
      </c>
      <c r="D4">
        <v>0</v>
      </c>
      <c r="E4">
        <v>0</v>
      </c>
      <c r="F4" t="s">
        <v>18</v>
      </c>
    </row>
    <row r="5" spans="1:6" x14ac:dyDescent="0.3">
      <c r="A5" t="s">
        <v>124</v>
      </c>
      <c r="B5">
        <v>0</v>
      </c>
      <c r="C5">
        <v>0</v>
      </c>
      <c r="D5">
        <v>0</v>
      </c>
      <c r="E5">
        <v>0</v>
      </c>
      <c r="F5" t="s">
        <v>18</v>
      </c>
    </row>
    <row r="6" spans="1:6" x14ac:dyDescent="0.3">
      <c r="A6" t="s">
        <v>125</v>
      </c>
      <c r="B6">
        <v>0</v>
      </c>
      <c r="C6">
        <v>0</v>
      </c>
      <c r="D6">
        <v>0</v>
      </c>
      <c r="E6">
        <v>0</v>
      </c>
      <c r="F6" t="s">
        <v>18</v>
      </c>
    </row>
    <row r="7" spans="1:6" x14ac:dyDescent="0.3">
      <c r="A7" t="s">
        <v>126</v>
      </c>
      <c r="B7">
        <v>0</v>
      </c>
      <c r="C7">
        <v>0.8</v>
      </c>
      <c r="D7">
        <v>1</v>
      </c>
      <c r="E7">
        <v>0</v>
      </c>
      <c r="F7" t="s">
        <v>18</v>
      </c>
    </row>
    <row r="8" spans="1:6" x14ac:dyDescent="0.3">
      <c r="A8" t="s">
        <v>127</v>
      </c>
      <c r="B8">
        <v>0.2</v>
      </c>
      <c r="C8">
        <v>0.2</v>
      </c>
      <c r="D8">
        <v>0.2</v>
      </c>
      <c r="E8">
        <v>1</v>
      </c>
      <c r="F8" t="s">
        <v>17</v>
      </c>
    </row>
    <row r="9" spans="1:6" x14ac:dyDescent="0.3">
      <c r="A9" t="s">
        <v>128</v>
      </c>
      <c r="B9">
        <v>0.2</v>
      </c>
      <c r="C9">
        <v>0.4</v>
      </c>
      <c r="D9">
        <v>0.6</v>
      </c>
      <c r="E9">
        <v>0.6</v>
      </c>
      <c r="F9" t="s">
        <v>17</v>
      </c>
    </row>
    <row r="10" spans="1:6" x14ac:dyDescent="0.3">
      <c r="A10" t="s">
        <v>129</v>
      </c>
      <c r="B10">
        <v>0.2</v>
      </c>
      <c r="C10">
        <v>0.8</v>
      </c>
      <c r="D10">
        <v>0.6</v>
      </c>
      <c r="E10">
        <v>0</v>
      </c>
      <c r="F10" t="s">
        <v>17</v>
      </c>
    </row>
    <row r="11" spans="1:6" x14ac:dyDescent="0.3">
      <c r="A11" t="s">
        <v>130</v>
      </c>
      <c r="B11">
        <v>0.2</v>
      </c>
      <c r="C11">
        <v>0.2</v>
      </c>
      <c r="D11">
        <v>0.4</v>
      </c>
      <c r="E11">
        <v>0.2</v>
      </c>
      <c r="F11" t="s">
        <v>17</v>
      </c>
    </row>
    <row r="12" spans="1:6" x14ac:dyDescent="0.3">
      <c r="A12" t="s">
        <v>131</v>
      </c>
      <c r="B12">
        <v>0.2</v>
      </c>
      <c r="C12">
        <v>0.4</v>
      </c>
      <c r="D12">
        <v>0.4</v>
      </c>
      <c r="E12">
        <v>0</v>
      </c>
      <c r="F12" t="s">
        <v>17</v>
      </c>
    </row>
    <row r="13" spans="1:6" x14ac:dyDescent="0.3">
      <c r="A13" t="s">
        <v>132</v>
      </c>
      <c r="B13">
        <v>0.2</v>
      </c>
      <c r="C13">
        <v>1</v>
      </c>
      <c r="D13">
        <v>1</v>
      </c>
      <c r="E13">
        <v>0.8</v>
      </c>
      <c r="F13" t="s">
        <v>17</v>
      </c>
    </row>
    <row r="14" spans="1:6" x14ac:dyDescent="0.3">
      <c r="A14" t="s">
        <v>133</v>
      </c>
      <c r="B14">
        <v>0</v>
      </c>
      <c r="C14">
        <v>0.5</v>
      </c>
      <c r="D14">
        <v>0</v>
      </c>
      <c r="E14">
        <v>0</v>
      </c>
      <c r="F14" t="s">
        <v>57</v>
      </c>
    </row>
    <row r="15" spans="1:6" x14ac:dyDescent="0.3">
      <c r="A15" t="s">
        <v>134</v>
      </c>
      <c r="B15">
        <v>0</v>
      </c>
      <c r="C15">
        <v>0.83330000000000004</v>
      </c>
      <c r="D15">
        <v>0.66669999999999996</v>
      </c>
      <c r="E15">
        <v>0</v>
      </c>
      <c r="F15" t="s">
        <v>57</v>
      </c>
    </row>
    <row r="16" spans="1:6" x14ac:dyDescent="0.3">
      <c r="A16" t="s">
        <v>135</v>
      </c>
      <c r="B16">
        <v>0</v>
      </c>
      <c r="C16">
        <v>0.5</v>
      </c>
      <c r="D16">
        <v>0.66669999999999996</v>
      </c>
      <c r="E16">
        <v>0.16669999999999999</v>
      </c>
      <c r="F16" t="s">
        <v>57</v>
      </c>
    </row>
    <row r="17" spans="1:6" x14ac:dyDescent="0.3">
      <c r="A17" t="s">
        <v>136</v>
      </c>
      <c r="B17">
        <v>0</v>
      </c>
      <c r="C17">
        <v>0.16669999999999999</v>
      </c>
      <c r="D17">
        <v>1</v>
      </c>
      <c r="E17">
        <v>0</v>
      </c>
      <c r="F17" t="s">
        <v>57</v>
      </c>
    </row>
    <row r="18" spans="1:6" x14ac:dyDescent="0.3">
      <c r="A18" t="s">
        <v>137</v>
      </c>
      <c r="B18">
        <v>0</v>
      </c>
      <c r="C18">
        <v>0.33329999999999999</v>
      </c>
      <c r="D18">
        <v>0</v>
      </c>
      <c r="E18">
        <v>0</v>
      </c>
      <c r="F18" t="s">
        <v>57</v>
      </c>
    </row>
    <row r="19" spans="1:6" x14ac:dyDescent="0.3">
      <c r="A19" t="s">
        <v>138</v>
      </c>
      <c r="B19">
        <v>0</v>
      </c>
      <c r="C19">
        <v>0.33329999999999999</v>
      </c>
      <c r="D19">
        <v>0.83330000000000004</v>
      </c>
      <c r="E19">
        <v>0.66669999999999996</v>
      </c>
      <c r="F19" t="s">
        <v>57</v>
      </c>
    </row>
    <row r="20" spans="1:6" x14ac:dyDescent="0.3">
      <c r="A20" t="s">
        <v>139</v>
      </c>
      <c r="B20">
        <v>0</v>
      </c>
      <c r="C20">
        <v>0</v>
      </c>
      <c r="D20">
        <v>0</v>
      </c>
      <c r="E20">
        <v>0</v>
      </c>
      <c r="F20" t="s">
        <v>58</v>
      </c>
    </row>
    <row r="21" spans="1:6" x14ac:dyDescent="0.3">
      <c r="A21" t="s">
        <v>140</v>
      </c>
      <c r="B21">
        <v>0</v>
      </c>
      <c r="C21">
        <v>0.5</v>
      </c>
      <c r="D21">
        <v>0.5</v>
      </c>
      <c r="E21">
        <v>0.5</v>
      </c>
      <c r="F21" t="s">
        <v>58</v>
      </c>
    </row>
    <row r="22" spans="1:6" x14ac:dyDescent="0.3">
      <c r="A22" t="s">
        <v>141</v>
      </c>
      <c r="B22">
        <v>0</v>
      </c>
      <c r="C22">
        <v>0</v>
      </c>
      <c r="D22">
        <v>0.5</v>
      </c>
      <c r="E22">
        <v>0</v>
      </c>
      <c r="F22" t="s">
        <v>58</v>
      </c>
    </row>
    <row r="23" spans="1:6" x14ac:dyDescent="0.3">
      <c r="A23" t="s">
        <v>142</v>
      </c>
      <c r="B23">
        <v>0</v>
      </c>
      <c r="C23">
        <v>0</v>
      </c>
      <c r="D23">
        <v>0</v>
      </c>
      <c r="E23">
        <v>0.5</v>
      </c>
      <c r="F23" t="s">
        <v>58</v>
      </c>
    </row>
    <row r="24" spans="1:6" x14ac:dyDescent="0.3">
      <c r="A24" t="s">
        <v>143</v>
      </c>
      <c r="B24">
        <v>0</v>
      </c>
      <c r="C24">
        <v>0</v>
      </c>
      <c r="D24">
        <v>0</v>
      </c>
      <c r="E24">
        <v>1</v>
      </c>
      <c r="F24" t="s">
        <v>58</v>
      </c>
    </row>
    <row r="25" spans="1:6" x14ac:dyDescent="0.3">
      <c r="A25" t="s">
        <v>144</v>
      </c>
      <c r="B25">
        <v>0</v>
      </c>
      <c r="C25">
        <v>0.5</v>
      </c>
      <c r="D25">
        <v>0.5</v>
      </c>
      <c r="E25">
        <v>0.5</v>
      </c>
      <c r="F25" t="s">
        <v>58</v>
      </c>
    </row>
    <row r="26" spans="1:6" x14ac:dyDescent="0.3">
      <c r="A26" t="s">
        <v>145</v>
      </c>
      <c r="B26">
        <v>5.2600000000000001E-2</v>
      </c>
      <c r="C26">
        <v>0.65790000000000004</v>
      </c>
      <c r="D26">
        <v>0.15790000000000001</v>
      </c>
      <c r="E26">
        <v>0.5</v>
      </c>
      <c r="F26" t="s">
        <v>59</v>
      </c>
    </row>
    <row r="27" spans="1:6" x14ac:dyDescent="0.3">
      <c r="A27" t="s">
        <v>146</v>
      </c>
      <c r="B27">
        <v>0.13159999999999999</v>
      </c>
      <c r="C27">
        <v>0.65790000000000004</v>
      </c>
      <c r="D27">
        <v>0.3947</v>
      </c>
      <c r="E27">
        <v>0.34210000000000002</v>
      </c>
      <c r="F27" t="s">
        <v>59</v>
      </c>
    </row>
    <row r="28" spans="1:6" x14ac:dyDescent="0.3">
      <c r="A28" t="s">
        <v>147</v>
      </c>
      <c r="B28">
        <v>0.1053</v>
      </c>
      <c r="C28">
        <v>0.63160000000000005</v>
      </c>
      <c r="D28">
        <v>0.63160000000000005</v>
      </c>
      <c r="E28">
        <v>0.78949999999999998</v>
      </c>
      <c r="F28" t="s">
        <v>59</v>
      </c>
    </row>
    <row r="29" spans="1:6" x14ac:dyDescent="0.3">
      <c r="A29" t="s">
        <v>148</v>
      </c>
      <c r="B29">
        <v>0.1842</v>
      </c>
      <c r="C29">
        <v>0.81579999999999997</v>
      </c>
      <c r="D29">
        <v>0.47370000000000001</v>
      </c>
      <c r="E29">
        <v>0</v>
      </c>
      <c r="F29" t="s">
        <v>59</v>
      </c>
    </row>
    <row r="30" spans="1:6" x14ac:dyDescent="0.3">
      <c r="A30" t="s">
        <v>149</v>
      </c>
      <c r="B30">
        <v>0.15790000000000001</v>
      </c>
      <c r="C30">
        <v>0.13159999999999999</v>
      </c>
      <c r="D30">
        <v>0.60529999999999995</v>
      </c>
      <c r="E30">
        <v>0.21049999999999999</v>
      </c>
      <c r="F30" t="s">
        <v>59</v>
      </c>
    </row>
    <row r="31" spans="1:6" x14ac:dyDescent="0.3">
      <c r="A31" t="s">
        <v>150</v>
      </c>
      <c r="B31">
        <v>0.15790000000000001</v>
      </c>
      <c r="C31">
        <v>0.3947</v>
      </c>
      <c r="D31">
        <v>0.52629999999999999</v>
      </c>
      <c r="E31">
        <v>0.44740000000000002</v>
      </c>
      <c r="F3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K15" sqref="K15"/>
    </sheetView>
  </sheetViews>
  <sheetFormatPr defaultRowHeight="14.4" x14ac:dyDescent="0.3"/>
  <sheetData>
    <row r="1" spans="1:6" x14ac:dyDescent="0.3">
      <c r="B1" t="s">
        <v>6</v>
      </c>
      <c r="C1" t="s">
        <v>7</v>
      </c>
      <c r="D1" t="s">
        <v>8</v>
      </c>
      <c r="E1" t="s">
        <v>9</v>
      </c>
      <c r="F1" t="s">
        <v>167</v>
      </c>
    </row>
    <row r="2" spans="1:6" x14ac:dyDescent="0.3">
      <c r="A2" t="s">
        <v>121</v>
      </c>
      <c r="B2">
        <v>0.77348066299999996</v>
      </c>
      <c r="C2">
        <v>0.5</v>
      </c>
      <c r="D2">
        <v>0.48924731199999999</v>
      </c>
      <c r="E2">
        <v>0.48387096800000001</v>
      </c>
      <c r="F2" t="s">
        <v>18</v>
      </c>
    </row>
    <row r="3" spans="1:6" x14ac:dyDescent="0.3">
      <c r="A3" t="s">
        <v>122</v>
      </c>
      <c r="B3">
        <v>0.76795580100000005</v>
      </c>
      <c r="C3">
        <v>0.440860215</v>
      </c>
      <c r="D3">
        <v>0.48618784500000001</v>
      </c>
      <c r="E3">
        <v>0.25966850800000002</v>
      </c>
      <c r="F3" t="s">
        <v>18</v>
      </c>
    </row>
    <row r="4" spans="1:6" x14ac:dyDescent="0.3">
      <c r="A4" t="s">
        <v>123</v>
      </c>
      <c r="B4">
        <v>0.79005524900000001</v>
      </c>
      <c r="C4">
        <v>0.47311828</v>
      </c>
      <c r="D4">
        <v>0.77900552499999998</v>
      </c>
      <c r="E4">
        <v>0.77348066299999996</v>
      </c>
      <c r="F4" t="s">
        <v>18</v>
      </c>
    </row>
    <row r="5" spans="1:6" x14ac:dyDescent="0.3">
      <c r="A5" t="s">
        <v>124</v>
      </c>
      <c r="B5">
        <v>0.81767955800000003</v>
      </c>
      <c r="C5">
        <v>0.74033149200000004</v>
      </c>
      <c r="D5">
        <v>0.81767955800000003</v>
      </c>
      <c r="E5">
        <v>0.77956989200000004</v>
      </c>
      <c r="F5" t="s">
        <v>18</v>
      </c>
    </row>
    <row r="6" spans="1:6" x14ac:dyDescent="0.3">
      <c r="A6" t="s">
        <v>125</v>
      </c>
      <c r="B6">
        <v>0.74033149200000004</v>
      </c>
      <c r="C6">
        <v>0.54301075300000001</v>
      </c>
      <c r="D6">
        <v>0.50537634399999998</v>
      </c>
      <c r="E6">
        <v>0.54301075300000001</v>
      </c>
      <c r="F6" t="s">
        <v>18</v>
      </c>
    </row>
    <row r="7" spans="1:6" x14ac:dyDescent="0.3">
      <c r="A7" t="s">
        <v>126</v>
      </c>
      <c r="B7">
        <v>0.77348066299999996</v>
      </c>
      <c r="C7">
        <v>0.55248618800000004</v>
      </c>
      <c r="D7">
        <v>0.51381215499999999</v>
      </c>
      <c r="E7">
        <v>0.61827957</v>
      </c>
      <c r="F7" t="s">
        <v>18</v>
      </c>
    </row>
    <row r="8" spans="1:6" x14ac:dyDescent="0.3">
      <c r="A8" t="s">
        <v>127</v>
      </c>
      <c r="B8">
        <v>0.91712707199999999</v>
      </c>
      <c r="C8">
        <v>0.81767955800000003</v>
      </c>
      <c r="D8">
        <v>0.86740331500000001</v>
      </c>
      <c r="E8">
        <v>2.7624309E-2</v>
      </c>
      <c r="F8" t="s">
        <v>17</v>
      </c>
    </row>
    <row r="9" spans="1:6" x14ac:dyDescent="0.3">
      <c r="A9" t="s">
        <v>128</v>
      </c>
      <c r="B9">
        <v>0.91712707199999999</v>
      </c>
      <c r="C9">
        <v>0.35911602199999998</v>
      </c>
      <c r="D9">
        <v>0.57458563500000004</v>
      </c>
      <c r="E9">
        <v>0.38674033099999999</v>
      </c>
      <c r="F9" t="s">
        <v>17</v>
      </c>
    </row>
    <row r="10" spans="1:6" x14ac:dyDescent="0.3">
      <c r="A10" t="s">
        <v>129</v>
      </c>
      <c r="B10">
        <v>0.86740331500000001</v>
      </c>
      <c r="C10">
        <v>0.20441988999999999</v>
      </c>
      <c r="D10">
        <v>0.33701657499999998</v>
      </c>
      <c r="E10">
        <v>1</v>
      </c>
      <c r="F10" t="s">
        <v>17</v>
      </c>
    </row>
    <row r="11" spans="1:6" x14ac:dyDescent="0.3">
      <c r="A11" t="s">
        <v>130</v>
      </c>
      <c r="B11">
        <v>0.87845303900000005</v>
      </c>
      <c r="C11">
        <v>0.86740331500000001</v>
      </c>
      <c r="D11">
        <v>0.35359116000000002</v>
      </c>
      <c r="E11">
        <v>0.83425414399999998</v>
      </c>
      <c r="F11" t="s">
        <v>17</v>
      </c>
    </row>
    <row r="12" spans="1:6" x14ac:dyDescent="0.3">
      <c r="A12" t="s">
        <v>131</v>
      </c>
      <c r="B12">
        <v>0.90055248600000004</v>
      </c>
      <c r="C12">
        <v>0.53591160199999999</v>
      </c>
      <c r="D12">
        <v>0.32044198899999998</v>
      </c>
      <c r="E12">
        <v>0.80662983399999999</v>
      </c>
      <c r="F12" t="s">
        <v>17</v>
      </c>
    </row>
    <row r="13" spans="1:6" x14ac:dyDescent="0.3">
      <c r="A13" t="s">
        <v>132</v>
      </c>
      <c r="B13">
        <v>0.84530386700000004</v>
      </c>
      <c r="C13">
        <v>0.364640884</v>
      </c>
      <c r="D13">
        <v>0.110497238</v>
      </c>
      <c r="E13">
        <v>0.533707865</v>
      </c>
      <c r="F13" t="s">
        <v>17</v>
      </c>
    </row>
    <row r="14" spans="1:6" x14ac:dyDescent="0.3">
      <c r="A14" t="s">
        <v>133</v>
      </c>
      <c r="B14">
        <v>0.82777777799999996</v>
      </c>
      <c r="C14">
        <v>0.51666666699999997</v>
      </c>
      <c r="D14">
        <v>0.61827957</v>
      </c>
      <c r="E14">
        <v>0.86111111100000004</v>
      </c>
      <c r="F14" t="s">
        <v>57</v>
      </c>
    </row>
    <row r="15" spans="1:6" x14ac:dyDescent="0.3">
      <c r="A15" t="s">
        <v>134</v>
      </c>
      <c r="B15">
        <v>0.82222222199999995</v>
      </c>
      <c r="C15">
        <v>0.52777777800000003</v>
      </c>
      <c r="D15">
        <v>0.64444444400000001</v>
      </c>
      <c r="E15">
        <v>0.32795698899999998</v>
      </c>
      <c r="F15" t="s">
        <v>57</v>
      </c>
    </row>
    <row r="16" spans="1:6" x14ac:dyDescent="0.3">
      <c r="A16" t="s">
        <v>135</v>
      </c>
      <c r="B16">
        <v>0.82222222199999995</v>
      </c>
      <c r="C16">
        <v>0.46111111100000002</v>
      </c>
      <c r="D16">
        <v>0.322222222</v>
      </c>
      <c r="E16">
        <v>0.427777778</v>
      </c>
      <c r="F16" t="s">
        <v>57</v>
      </c>
    </row>
    <row r="17" spans="1:6" x14ac:dyDescent="0.3">
      <c r="A17" t="s">
        <v>136</v>
      </c>
      <c r="B17">
        <v>0.86021505399999998</v>
      </c>
      <c r="C17">
        <v>0.59444444399999996</v>
      </c>
      <c r="D17">
        <v>0.188888889</v>
      </c>
      <c r="E17">
        <v>0.72043010799999996</v>
      </c>
      <c r="F17" t="s">
        <v>57</v>
      </c>
    </row>
    <row r="18" spans="1:6" x14ac:dyDescent="0.3">
      <c r="A18" t="s">
        <v>137</v>
      </c>
      <c r="B18">
        <v>0.81182795699999999</v>
      </c>
      <c r="C18">
        <v>0.61666666699999995</v>
      </c>
      <c r="D18">
        <v>0.24731182800000001</v>
      </c>
      <c r="E18">
        <v>0.77777777800000003</v>
      </c>
      <c r="F18" t="s">
        <v>57</v>
      </c>
    </row>
    <row r="19" spans="1:6" x14ac:dyDescent="0.3">
      <c r="A19" t="s">
        <v>138</v>
      </c>
      <c r="B19">
        <v>0.82222222199999995</v>
      </c>
      <c r="C19">
        <v>0.55555555599999995</v>
      </c>
      <c r="D19">
        <v>8.8888888999999999E-2</v>
      </c>
      <c r="E19">
        <v>0.366666667</v>
      </c>
      <c r="F19" t="s">
        <v>57</v>
      </c>
    </row>
    <row r="20" spans="1:6" x14ac:dyDescent="0.3">
      <c r="A20" t="s">
        <v>139</v>
      </c>
      <c r="B20">
        <v>0.594594595</v>
      </c>
      <c r="C20">
        <v>0.45901639300000002</v>
      </c>
      <c r="D20">
        <v>0.60540540499999995</v>
      </c>
      <c r="E20">
        <v>0.83243243200000006</v>
      </c>
      <c r="F20" t="s">
        <v>58</v>
      </c>
    </row>
    <row r="21" spans="1:6" x14ac:dyDescent="0.3">
      <c r="A21" t="s">
        <v>140</v>
      </c>
      <c r="B21">
        <v>0.62162162200000004</v>
      </c>
      <c r="C21">
        <v>0.55737704899999996</v>
      </c>
      <c r="D21">
        <v>0.62295082000000002</v>
      </c>
      <c r="E21">
        <v>0.726775956</v>
      </c>
      <c r="F21" t="s">
        <v>58</v>
      </c>
    </row>
    <row r="22" spans="1:6" x14ac:dyDescent="0.3">
      <c r="A22" t="s">
        <v>141</v>
      </c>
      <c r="B22">
        <v>0.63387978099999998</v>
      </c>
      <c r="C22">
        <v>0.44324324300000001</v>
      </c>
      <c r="D22">
        <v>0.56284153000000003</v>
      </c>
      <c r="E22">
        <v>0.345945946</v>
      </c>
      <c r="F22" t="s">
        <v>58</v>
      </c>
    </row>
    <row r="23" spans="1:6" x14ac:dyDescent="0.3">
      <c r="A23" t="s">
        <v>142</v>
      </c>
      <c r="B23">
        <v>0.61748633900000005</v>
      </c>
      <c r="C23">
        <v>0.4</v>
      </c>
      <c r="D23">
        <v>0.36216216200000001</v>
      </c>
      <c r="E23">
        <v>0.19125683099999999</v>
      </c>
      <c r="F23" t="s">
        <v>58</v>
      </c>
    </row>
    <row r="24" spans="1:6" x14ac:dyDescent="0.3">
      <c r="A24" t="s">
        <v>143</v>
      </c>
      <c r="B24">
        <v>0.6</v>
      </c>
      <c r="C24">
        <v>0.6</v>
      </c>
      <c r="D24">
        <v>0.35135135099999998</v>
      </c>
      <c r="E24">
        <v>0.360655738</v>
      </c>
      <c r="F24" t="s">
        <v>58</v>
      </c>
    </row>
    <row r="25" spans="1:6" x14ac:dyDescent="0.3">
      <c r="A25" t="s">
        <v>144</v>
      </c>
      <c r="B25">
        <v>0.60540540499999995</v>
      </c>
      <c r="C25">
        <v>0.47540983599999997</v>
      </c>
      <c r="D25">
        <v>0.39344262299999999</v>
      </c>
      <c r="E25">
        <v>0.33333333300000001</v>
      </c>
      <c r="F25" t="s">
        <v>58</v>
      </c>
    </row>
    <row r="26" spans="1:6" x14ac:dyDescent="0.3">
      <c r="A26" t="s">
        <v>145</v>
      </c>
      <c r="B26">
        <v>0.89189189199999996</v>
      </c>
      <c r="C26">
        <v>0.35810810799999998</v>
      </c>
      <c r="D26">
        <v>0.78378378400000004</v>
      </c>
      <c r="E26">
        <v>0.30405405400000002</v>
      </c>
      <c r="F26" t="s">
        <v>59</v>
      </c>
    </row>
    <row r="27" spans="1:6" x14ac:dyDescent="0.3">
      <c r="A27" t="s">
        <v>146</v>
      </c>
      <c r="B27">
        <v>0.81756756799999997</v>
      </c>
      <c r="C27">
        <v>0.54729729699999996</v>
      </c>
      <c r="D27">
        <v>0.493243243</v>
      </c>
      <c r="E27">
        <v>0.53378378400000004</v>
      </c>
      <c r="F27" t="s">
        <v>59</v>
      </c>
    </row>
    <row r="28" spans="1:6" x14ac:dyDescent="0.3">
      <c r="A28" t="s">
        <v>147</v>
      </c>
      <c r="B28">
        <v>0.824324324</v>
      </c>
      <c r="C28">
        <v>0.38513513500000002</v>
      </c>
      <c r="D28">
        <v>0.5</v>
      </c>
      <c r="E28">
        <v>0.35810810799999998</v>
      </c>
      <c r="F28" t="s">
        <v>59</v>
      </c>
    </row>
    <row r="29" spans="1:6" x14ac:dyDescent="0.3">
      <c r="A29" t="s">
        <v>148</v>
      </c>
      <c r="B29">
        <v>0.81081081099999996</v>
      </c>
      <c r="C29">
        <v>0.22297297299999999</v>
      </c>
      <c r="D29">
        <v>0.43243243199999998</v>
      </c>
      <c r="E29">
        <v>0.59139784900000003</v>
      </c>
      <c r="F29" t="s">
        <v>59</v>
      </c>
    </row>
    <row r="30" spans="1:6" x14ac:dyDescent="0.3">
      <c r="A30" t="s">
        <v>149</v>
      </c>
      <c r="B30">
        <v>0.837837838</v>
      </c>
      <c r="C30">
        <v>0.831081081</v>
      </c>
      <c r="D30">
        <v>0.35810810799999998</v>
      </c>
      <c r="E30">
        <v>0.79729729699999996</v>
      </c>
      <c r="F30" t="s">
        <v>59</v>
      </c>
    </row>
    <row r="31" spans="1:6" x14ac:dyDescent="0.3">
      <c r="A31" t="s">
        <v>150</v>
      </c>
      <c r="B31">
        <v>0.79054054100000004</v>
      </c>
      <c r="C31">
        <v>0.56756756799999997</v>
      </c>
      <c r="D31">
        <v>0.418918919</v>
      </c>
      <c r="E31">
        <v>0.574324324</v>
      </c>
      <c r="F3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data</vt:lpstr>
      <vt:lpstr>Specificity_sensitivity</vt:lpstr>
      <vt:lpstr>sensitivity</vt:lpstr>
      <vt:lpstr>specificity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2019-09-06T05:59:16Z</dcterms:modified>
</cp:coreProperties>
</file>