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Chart" sheetId="1" r:id="rId3"/>
    <sheet state="visible" name="Help" sheetId="2" r:id="rId4"/>
    <sheet state="visible" name="GanttChartPro" sheetId="3" r:id="rId5"/>
    <sheet state="visible" name="Sheet5" sheetId="4" r:id="rId6"/>
    <sheet state="visible" name="TermsOfUse" sheetId="5" r:id="rId7"/>
    <sheet state="hidden" name="©"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B5">
      <text>
        <t xml:space="preserve">Today's Date:
Use the formula =TODAY() to make the red line in the gantt chart display the current day, or enter the date manually.</t>
      </text>
    </comment>
    <comment authorId="0" ref="A8">
      <text>
        <t xml:space="preserve">Work Breakdown Structure:
Level 1: 1, 2, 3, ...
Level 2: 1.1, 1.2, 1.3,
Level 3: 1.1.1, 1.1.2,
The WBS uses a formula to control the numbering, but the formulas are different for different levels.</t>
      </text>
    </comment>
    <comment authorId="0" ref="B8">
      <text>
        <t xml:space="preserve">Task:
Enter the name of each task and sub-task. Use spaces to indent sub-tasks.</t>
      </text>
    </comment>
    <comment authorId="0" ref="C8">
      <text>
        <t xml:space="preserve">Task Lead
Enter the name of the Task Lead in this column.</t>
      </text>
    </comment>
    <comment authorId="0" ref="D8">
      <text>
        <t xml:space="preserve">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E8">
      <text>
        <t xml:space="preserve">End Date:
Calculated based on the Start Date and the duration of the task.</t>
      </text>
    </comment>
    <comment authorId="0" ref="F8">
      <text>
        <t xml:space="preserve">Duration:
The duration is the number of calendar days for the given task.</t>
      </text>
    </comment>
    <comment authorId="0" ref="G8">
      <text>
        <t xml:space="preserve">Percent Complete:
Update the status of this task by entering the percent complete (between 0% and 100%).</t>
      </text>
    </comment>
    <comment authorId="0" ref="H8">
      <text>
        <t xml:space="preserve">Work Days:
Work Days exclude Saturday and Sunday. The Pro version allows you to use this column as an input.</t>
      </text>
    </comment>
    <comment authorId="0" ref="I8">
      <text>
        <t xml:space="preserve">Calendar Days Complete:
This column is calculated by multiplying the Duration by the %Complete and rounding down to the nearest integer.
Note: This column is required, but may be hidden prior to printing.</t>
      </text>
    </comment>
    <comment authorId="0" ref="J8">
      <text>
        <t xml:space="preserve">Calendar Days Remaining:
This column is calculated by subtracting the Days Complete from the Duration.
Note: This column is required, but may be hidden prior to printing.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See the Terms Of Use worksheet and the license agreement on Vertex42.com for information about terms of use, copyright, warranties, and disclaimers. Removing copyright notices is illegal.</t>
      </text>
    </comment>
    <comment authorId="0" ref="C14">
      <text>
        <t xml:space="preserve">This is an example comment.</t>
      </text>
    </comment>
  </commentList>
</comments>
</file>

<file path=xl/sharedStrings.xml><?xml version="1.0" encoding="utf-8"?>
<sst xmlns="http://schemas.openxmlformats.org/spreadsheetml/2006/main" count="181" uniqueCount="162">
  <si>
    <t>Ortho Gaming App Project Schedule</t>
  </si>
  <si>
    <t>Gantt Chart Template © 2012-2018 by Vertex42.com: Licensed for private use only. Do not publish on the internet.</t>
  </si>
  <si>
    <t>PSU Hershey, College of Medicine 2</t>
  </si>
  <si>
    <t>Project Sponsor:</t>
  </si>
  <si>
    <t>Dr. April Armstrong</t>
  </si>
  <si>
    <t>Project Start Date:</t>
  </si>
  <si>
    <t>Today's Date:</t>
  </si>
  <si>
    <t>Display Week:</t>
  </si>
  <si>
    <t>WBS</t>
  </si>
  <si>
    <t>Task</t>
  </si>
  <si>
    <t>Lead</t>
  </si>
  <si>
    <t>Start</t>
  </si>
  <si>
    <t>End</t>
  </si>
  <si>
    <t>Cal
Days</t>
  </si>
  <si>
    <t>%
Done</t>
  </si>
  <si>
    <t>Work
Days</t>
  </si>
  <si>
    <t>Days
Done</t>
  </si>
  <si>
    <t>Days
Left</t>
  </si>
  <si>
    <t>Preparation Phase</t>
  </si>
  <si>
    <t>[Name]</t>
  </si>
  <si>
    <t>Establish Communication</t>
  </si>
  <si>
    <t>Amber</t>
  </si>
  <si>
    <t>Clarify Task and Expectations</t>
  </si>
  <si>
    <t>All</t>
  </si>
  <si>
    <t>Start Project Notebook</t>
  </si>
  <si>
    <t>Cole</t>
  </si>
  <si>
    <t>Start Tracking Budget</t>
  </si>
  <si>
    <t>Chenning</t>
  </si>
  <si>
    <t>Submit Deliverables Agreement</t>
  </si>
  <si>
    <t>Development Planning</t>
  </si>
  <si>
    <t>Decide what tool to use</t>
  </si>
  <si>
    <t>Set up Unity Environment</t>
  </si>
  <si>
    <t>Create Storyboard for Game</t>
  </si>
  <si>
    <t>Design Graphics/Hire designer</t>
  </si>
  <si>
    <t>Break code up into tasks/screens</t>
  </si>
  <si>
    <t>Report Sections 1-7 Due</t>
  </si>
  <si>
    <t>Section 1</t>
  </si>
  <si>
    <t>Section 2</t>
  </si>
  <si>
    <t>Section 3</t>
  </si>
  <si>
    <t>Section 4</t>
  </si>
  <si>
    <t>Section 5</t>
  </si>
  <si>
    <t>Section 6</t>
  </si>
  <si>
    <t>Section 7</t>
  </si>
  <si>
    <t xml:space="preserve">Submit  </t>
  </si>
  <si>
    <t>Code Development (iOS)</t>
  </si>
  <si>
    <t>Home Screen</t>
  </si>
  <si>
    <t>Anatomy Quiz</t>
  </si>
  <si>
    <t>Procedure 1</t>
  </si>
  <si>
    <t>Procedure 2</t>
  </si>
  <si>
    <t>Integrate and Test</t>
  </si>
  <si>
    <t>[Insert new rows above this one, then hide or delete this row]</t>
  </si>
  <si>
    <t>Adapt Code for Android</t>
  </si>
  <si>
    <t>[Task]</t>
  </si>
  <si>
    <t>TEMPLATE ROWS</t>
  </si>
  <si>
    <t>See the Help worksheet for information about using template rows.</t>
  </si>
  <si>
    <t>[ Task Category (label only) ]</t>
  </si>
  <si>
    <t>[ Task Category (summary) ]</t>
  </si>
  <si>
    <t>[ Level 2 Task ]</t>
  </si>
  <si>
    <t xml:space="preserve"> . [ Level 3 Task ]</t>
  </si>
  <si>
    <t xml:space="preserve"> . . [ Level 4 Task ]</t>
  </si>
  <si>
    <t>Help</t>
  </si>
  <si>
    <t>© 2012-2018 Vertex42 LLC</t>
  </si>
  <si>
    <t>Introduction</t>
  </si>
  <si>
    <t>This Gantt Chart spreadsheet makes creating a project schedule very easy. You only need to know some basic spreadsheet operations to make this gantt chart work for you, such as how to insert, delete, copy and paste entire rows.</t>
  </si>
  <si>
    <t>Be sure to read the Getting Started Tips below.</t>
  </si>
  <si>
    <t>The Share settings for this spreadsheet must always be set to "Private"</t>
  </si>
  <si>
    <t>See the TermsOfUse worksheet for more information about how you may or may not share this template.</t>
  </si>
  <si>
    <t>Getting Started Tips</t>
  </si>
  <si>
    <t xml:space="preserve"> - </t>
  </si>
  <si>
    <t>Input cells for defining the task dates and durations have a light green background.</t>
  </si>
  <si>
    <t>Input Cell</t>
  </si>
  <si>
    <t>[ Bracketed Text ] is also meant to be edited, like the project title and task descriptions.</t>
  </si>
  <si>
    <t>Some of the labels include cell notes to provide extra help information.</t>
  </si>
  <si>
    <t>Label</t>
  </si>
  <si>
    <t>The Project Start Date determines the first week shown in the gantt chart.</t>
  </si>
  <si>
    <t>To adjust the range of dates shown in the gantt chart, change the Display Week.</t>
  </si>
  <si>
    <t>The red line in the gantt chart represents the date in the Today's Date cell. You can enter Today's Date manually or use the formula =TODAY()</t>
  </si>
  <si>
    <t>To insert a new task, insert a new row, then copy/paste an existing row from the selection of Template Rows at the bottom of the worksheet.</t>
  </si>
  <si>
    <t>Edit the Holidays worksheet to choose which dates you want to exclude from Work Days.</t>
  </si>
  <si>
    <t>Cell Color Key</t>
  </si>
  <si>
    <t xml:space="preserve"> :: Indicates which set of inputs to use</t>
  </si>
  <si>
    <t>Completed Task</t>
  </si>
  <si>
    <t xml:space="preserve"> :: In the Gantt chart, indicates the completed portion of the task</t>
  </si>
  <si>
    <t>Incomplete Task</t>
  </si>
  <si>
    <t xml:space="preserve"> :: In the Gantt chart, indicates the incomplete portion of the task</t>
  </si>
  <si>
    <t>Using the Template Rows and Choosing a WBS Level</t>
  </si>
  <si>
    <t>Inserting New Tasks</t>
  </si>
  <si>
    <t>1. Insert a new blank row where you want the new task to be</t>
  </si>
  <si>
    <t>2. Copy the entire row you want to use from the set of template rows</t>
  </si>
  <si>
    <t>3. Paste the row you copied on top of the blank row you just inserted</t>
  </si>
  <si>
    <t>4. Copy and paste the WBS cell separately, based on the level (1,  2.1,  3.2.1,  4.3.2.1)</t>
  </si>
  <si>
    <t xml:space="preserve"> - When inserting new rows, you must copy and paste an entire row, because the cells of the Gantt chart area are formulas.</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</si>
  <si>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</si>
  <si>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</si>
  <si>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</si>
  <si>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 xml:space="preserve"> - You can indent the task description for sub-tasks by entering spaces (until Google decides to add an indent option).</t>
  </si>
  <si>
    <t>Category Tasks</t>
  </si>
  <si>
    <t xml:space="preserve"> - You can use tasks that are just labels, but it can be even more useful for a category task to display the minimum Start date and maximum End date of its sub tasks. This can be done using =MIN(range_of_startdates) and =MAX(range_of_enddates). An example template row is provided, but you will need to update the MIN() and MAX() formulas.</t>
  </si>
  <si>
    <t>Creating Task Dependencies</t>
  </si>
  <si>
    <t xml:space="preserve"> -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</si>
  <si>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</si>
  <si>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</si>
  <si>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</si>
  <si>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</si>
  <si>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</si>
  <si>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</si>
  <si>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Use the formula =WORKDAY(enddate,1) where enddate is the reference to the End date of a predecessor task.</t>
  </si>
  <si>
    <t xml:space="preserve"> - For multiple predecessors, the formula would be =MAX(WORKDAY(enddate1,1),WORKDAY(enddate2,1))</t>
  </si>
  <si>
    <t>D.</t>
  </si>
  <si>
    <t>Set the Start date to the next Calendar Day after another task's End date.</t>
  </si>
  <si>
    <t xml:space="preserve"> - This formula is very simple: =enddate+1</t>
  </si>
  <si>
    <t xml:space="preserve"> - For multiple predecessors, the formula would be =MAX(enddate1,enddate2,enddate3 )+1</t>
  </si>
  <si>
    <t>E.</t>
  </si>
  <si>
    <t>Set the Start date to a number of days before or after another date.</t>
  </si>
  <si>
    <t xml:space="preserve"> - This formula is just like the one in C or D, except that in place of the "1" you enter the number of days, such as =WORKDAY(enddate,5) or =WORKDAY(startdate,-5)</t>
  </si>
  <si>
    <t>FAQs</t>
  </si>
  <si>
    <t>Q:</t>
  </si>
  <si>
    <t>What is the best way to Print?</t>
  </si>
  <si>
    <t>First, select all of the rows you want to print. Then, in the Print Settings, choose "Selection" and check "No Gridlines". Fit to width and print in landscape.</t>
  </si>
  <si>
    <t>You also may want to hide the Days Done, Days Left, and Color columns prior to printing.</t>
  </si>
  <si>
    <t>How do I only show Monday-Friday in the chart area?</t>
  </si>
  <si>
    <t>You can hide the columns that show the weekends.</t>
  </si>
  <si>
    <t>How do I print the entire range of dates for my project?</t>
  </si>
  <si>
    <t>You would first need to add more columns to the displayed chart area. You can insert more columns to the right of the chart area and then copy and paste columns (7 at a time) to extend the display.</t>
  </si>
  <si>
    <t>Note: The more columns you add to the right of the Gantt chart, the slower the recalculation speed will be, because of the number of additional formulas.</t>
  </si>
  <si>
    <t>How do I calculate the %Complete for a Summary task?</t>
  </si>
  <si>
    <t>The %Complete for a summary task can be calculated from its sub tasks using the formula below, where "workdays" is a reference to the range of work days and "complete" is a reference to the %complete for each of the subtasks.</t>
  </si>
  <si>
    <t xml:space="preserve"> =ARRAYFORMULA( SUMPRODUCT( workdays, complete ) / SUM ( workdays ) )</t>
  </si>
  <si>
    <t>The Start date, End date, or %Complete for a Level 1 task is wrong. How do I fix it?</t>
  </si>
  <si>
    <t>When using =MIN(), =MAX(), and =SUMPRODUCT(), it is easy for the references to get messed up if you move rows around or insert new rows. You should verify and fix these formulas if they are not referencing the correct ranges.</t>
  </si>
  <si>
    <t>I've messed up the chart area somehow. How do I fix it?</t>
  </si>
  <si>
    <t>Find a row that works, then copy the cells that make up the gantt chart area from that row into the cells that are messed up.</t>
  </si>
  <si>
    <t>Gantt Chart Template Pro for Google Sheets</t>
  </si>
  <si>
    <t>Gantt Chart Template Pro, by Vertex42.com, is a spreadsheet template designed originally for Microsoft Excel that offers more features than the free version. When you purchase it, you will also get a link to download the Pro version for Google Sheets!!</t>
  </si>
  <si>
    <t xml:space="preserve"> - Visit the web page above to view screenshots and watch demo videos</t>
  </si>
  <si>
    <t>Features in the Pro version for Google Sheets</t>
  </si>
  <si>
    <t>Define task durations by specifying the number of Work Days</t>
  </si>
  <si>
    <t xml:space="preserve"> - In this free version, the inputs to define a task are the Start Date and the Calendar Day duration. In the Pro version, the default option is to enter the Start Date and the number of Work Days.</t>
  </si>
  <si>
    <t>Choose whether to define task durations using Calendar Days or Work Days or End Dates</t>
  </si>
  <si>
    <t xml:space="preserve"> - The Pro version includes a larger set of template rows that provide more options for defining the Start date, End date, duration, and dependency of tasks.</t>
  </si>
  <si>
    <t>Exclude holidays from work days</t>
  </si>
  <si>
    <t xml:space="preserve"> - List holidays and other non-working days in a separate sheet. When defining task durations using Work Days, these dates will be excluded.</t>
  </si>
  <si>
    <t>Define what you mean by "Weekend" when using Work Days</t>
  </si>
  <si>
    <t xml:space="preserve"> - The Pro version allows you to define exactly which day(s) of the week you want to use as your weekend. The default is Saturday and Sunday.</t>
  </si>
  <si>
    <t>Color-Code bars in the Gantt chart</t>
  </si>
  <si>
    <t xml:space="preserve"> - The Pro version includes a column for entering a color code like "k", "r", or "y" to change the color of the bars in the Gantt chart. The Help worksheet explains some advanced formulas that you could use in the Color column to automatically color a bar based on the name in the Lead column.</t>
  </si>
  <si>
    <t>Define tasks dependences by specifying the predecessor WBS</t>
  </si>
  <si>
    <t xml:space="preserve"> - The template rows include an option for entering a Predecessor WBS. The Start date will be calculated as the day following the End date of the predecessor.</t>
  </si>
  <si>
    <t>Terms of Use</t>
  </si>
  <si>
    <t>© 2012-2018 Vertex42 LLC. All rights reserved.</t>
  </si>
  <si>
    <t>This template is a copyrighted work under the Unites States and other copyright laws and is the property of Vertex42 LLC. The items listed below are additional points to help clarify how you may use this template.</t>
  </si>
  <si>
    <t>You may make archival copies and customize this template only for your personal use or use within your company or organization and not for resale or public sharing.</t>
  </si>
  <si>
    <t>You may not remove or alter any logo, trademark, copyright, disclaimer, brand, terms of use, attribution, or other proprietary notices or marks within this template.</t>
  </si>
  <si>
    <t>This template and any customized or modified version of this template may NOT be sold, distributed, published to an online gallery, hosted on a website, or placed on a public server.</t>
  </si>
  <si>
    <t>The Share Settings for this spreadsheet must always be set to "Private"</t>
  </si>
  <si>
    <t>Limited Private Sharing and Other Allowed Uses</t>
  </si>
  <si>
    <t>See the complete license agreement to learn more about how you may or may not use this template.</t>
  </si>
  <si>
    <t>View the Complete License Agreement</t>
  </si>
  <si>
    <t>Gantt Chart Template</t>
  </si>
  <si>
    <t>© 2012-2014 Vertex42 LLC</t>
  </si>
  <si>
    <t>Please note the Terms Of Use</t>
  </si>
  <si>
    <t>http://www.vertex42.com/licensing/EULA_privateuse.html</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</si>
</sst>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dddd)"/>
    <numFmt numFmtId="165" formatCode="d"/>
    <numFmt numFmtId="166" formatCode="m/d/yyyy h:mm:ss"/>
    <numFmt numFmtId="167" formatCode="M / d / yy"/>
    <numFmt numFmtId="168" formatCode="ddd M/dd/yy"/>
    <numFmt numFmtId="169" formatCode="m/d/yyyy"/>
  </numFmts>
  <fonts count="37">
    <font>
      <sz val="10.0"/>
      <color rgb="FF000000"/>
      <name val="Arial"/>
    </font>
    <font>
      <sz val="14.0"/>
      <color rgb="FF003366"/>
    </font>
    <font>
      <b/>
    </font>
    <font>
      <i/>
      <sz val="8.0"/>
      <color rgb="FF666666"/>
    </font>
    <font>
      <sz val="9.0"/>
      <color rgb="FF000000"/>
    </font>
    <font>
      <sz val="10.0"/>
      <color rgb="FF000000"/>
    </font>
    <font/>
    <font>
      <sz val="6.0"/>
      <color rgb="FFF3F3F3"/>
    </font>
    <font>
      <sz val="8.0"/>
      <color rgb="FF000000"/>
    </font>
    <font>
      <b/>
      <sz val="9.0"/>
      <color rgb="FF000000"/>
    </font>
    <font>
      <b/>
      <sz val="10.0"/>
      <color rgb="FF000000"/>
    </font>
    <font>
      <sz val="7.0"/>
      <color rgb="FF000000"/>
    </font>
    <font>
      <sz val="8.0"/>
      <color rgb="FF000000"/>
      <name val="Arial"/>
    </font>
    <font>
      <name val="Arial"/>
    </font>
    <font>
      <sz val="8.0"/>
      <color rgb="FFFF0000"/>
      <name val="Arial"/>
    </font>
    <font>
      <sz val="8.0"/>
      <color rgb="FF6699FF"/>
      <name val="Arial"/>
    </font>
    <font>
      <sz val="10.0"/>
    </font>
    <font>
      <b/>
      <sz val="9.0"/>
    </font>
    <font>
      <sz val="8.0"/>
    </font>
    <font>
      <sz val="8.0"/>
      <color rgb="FF6699FF"/>
    </font>
    <font>
      <sz val="18.0"/>
      <color rgb="FF000000"/>
      <name val="Arial"/>
    </font>
    <font>
      <b/>
      <sz val="18.0"/>
      <color rgb="FF000000"/>
      <name val="Arial"/>
    </font>
    <font>
      <sz val="9.0"/>
      <color rgb="FF000000"/>
      <name val="Arial"/>
    </font>
    <font>
      <u/>
      <sz val="10.0"/>
      <color rgb="FF0000FF"/>
      <name val="Arial"/>
    </font>
    <font>
      <b/>
      <sz val="12.0"/>
      <color rgb="FF3B4E87"/>
      <name val="Arial"/>
    </font>
    <font>
      <b/>
      <sz val="10.0"/>
      <color rgb="FF000000"/>
      <name val="Arial"/>
    </font>
    <font>
      <sz val="18.0"/>
    </font>
    <font>
      <u/>
      <sz val="14.0"/>
      <color rgb="FF0000FF"/>
    </font>
    <font>
      <sz val="14.0"/>
    </font>
    <font>
      <sz val="18.0"/>
      <color rgb="FF000000"/>
    </font>
    <font>
      <u/>
      <sz val="12.0"/>
      <color rgb="FF0000FF"/>
    </font>
    <font>
      <sz val="12.0"/>
      <color rgb="FF000000"/>
    </font>
    <font>
      <sz val="11.0"/>
      <color rgb="FF000000"/>
    </font>
    <font>
      <sz val="11.0"/>
    </font>
    <font>
      <b/>
      <sz val="11.0"/>
      <color rgb="FF000000"/>
    </font>
    <font>
      <u/>
      <sz val="11.0"/>
      <color rgb="FF0000FF"/>
    </font>
    <font>
      <u/>
      <color rgb="FF0000FF"/>
    </font>
  </fonts>
  <fills count="11">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D6F4D9"/>
        <bgColor rgb="FFD6F4D9"/>
      </patternFill>
    </fill>
    <fill>
      <patternFill patternType="solid">
        <fgColor rgb="FF999999"/>
        <bgColor rgb="FF999999"/>
      </patternFill>
    </fill>
    <fill>
      <patternFill patternType="solid">
        <fgColor rgb="FF6699FF"/>
        <bgColor rgb="FF6699FF"/>
      </patternFill>
    </fill>
    <fill>
      <patternFill patternType="solid">
        <fgColor rgb="FFC9DAF8"/>
        <bgColor rgb="FFC9DAF8"/>
      </patternFill>
    </fill>
    <fill>
      <patternFill patternType="solid">
        <fgColor rgb="FFEAEAEA"/>
        <bgColor rgb="FFEAEAEA"/>
      </patternFill>
    </fill>
    <fill>
      <patternFill patternType="solid">
        <fgColor rgb="FFC0C0C0"/>
        <bgColor rgb="FFC0C0C0"/>
      </patternFill>
    </fill>
  </fills>
  <borders count="10">
    <border/>
    <border>
      <bottom style="thin">
        <color rgb="FF999999"/>
      </bottom>
    </border>
    <border>
      <top style="thin">
        <color rgb="FF999999"/>
      </top>
      <bottom style="thin">
        <color rgb="FF999999"/>
      </bottom>
    </border>
    <border>
      <top style="thin">
        <color rgb="FF999999"/>
      </top>
    </border>
    <border>
      <left style="thin">
        <color rgb="FF000000"/>
      </left>
    </border>
    <border>
      <right style="thin">
        <color rgb="FF000000"/>
      </right>
    </border>
    <border>
      <bottom style="thin">
        <color rgb="FFEFEFEF"/>
      </bottom>
    </border>
    <border>
      <left style="thin">
        <color rgb="FF000000"/>
      </left>
      <right style="thin">
        <color rgb="FF000000"/>
      </right>
      <bottom style="thin">
        <color rgb="FFEFEFEF"/>
      </bottom>
    </border>
    <border>
      <top style="thin">
        <color rgb="FFEFEFEF"/>
      </top>
      <bottom style="thin">
        <color rgb="FFEFEFEF"/>
      </bottom>
    </border>
    <border>
      <top style="thin">
        <color rgb="FFEFEFEF"/>
      </top>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0"/>
    </xf>
    <xf borderId="0" fillId="2" fontId="1" numFmtId="0" xfId="0" applyAlignment="1" applyFont="1">
      <alignment horizontal="left" readingOrder="0" shrinkToFit="0" vertical="center" wrapText="0"/>
    </xf>
    <xf borderId="0" fillId="0" fontId="2" numFmtId="0" xfId="0" applyAlignment="1" applyFont="1">
      <alignment horizontal="left" readingOrder="0" vertical="center"/>
    </xf>
    <xf borderId="0" fillId="0" fontId="2" numFmtId="0" xfId="0" applyAlignment="1" applyFont="1">
      <alignment horizontal="center" readingOrder="0" vertical="center"/>
    </xf>
    <xf borderId="0" fillId="0" fontId="3" numFmtId="0" xfId="0" applyAlignment="1" applyFont="1">
      <alignment readingOrder="0" vertical="center"/>
    </xf>
    <xf borderId="0" fillId="0" fontId="3" numFmtId="0" xfId="0" applyAlignment="1" applyFont="1">
      <alignment readingOrder="0" vertical="center"/>
    </xf>
    <xf borderId="0" fillId="0" fontId="4" numFmtId="0" xfId="0" applyAlignment="1" applyFont="1">
      <alignment horizontal="left" readingOrder="0" shrinkToFit="0" vertical="bottom" wrapText="0"/>
    </xf>
    <xf borderId="0" fillId="0" fontId="4" numFmtId="0" xfId="0" applyAlignment="1" applyFont="1">
      <alignment horizontal="left" readingOrder="0" shrinkToFit="0" vertical="bottom" wrapText="0"/>
    </xf>
    <xf borderId="0" fillId="3" fontId="5" numFmtId="0" xfId="0" applyAlignment="1" applyFill="1" applyFont="1">
      <alignment shrinkToFit="0" vertical="bottom" wrapText="0"/>
    </xf>
    <xf borderId="0" fillId="0" fontId="6" numFmtId="0" xfId="0" applyAlignment="1" applyFont="1">
      <alignment readingOrder="0"/>
    </xf>
    <xf borderId="0" fillId="0" fontId="5" numFmtId="0" xfId="0" applyAlignment="1" applyFont="1">
      <alignment horizontal="right" readingOrder="0" shrinkToFit="0" vertical="bottom" wrapText="0"/>
    </xf>
    <xf borderId="1" fillId="0" fontId="5" numFmtId="0" xfId="0" applyAlignment="1" applyBorder="1" applyFont="1">
      <alignment horizontal="left" readingOrder="0" shrinkToFit="0" vertical="bottom" wrapText="0"/>
    </xf>
    <xf borderId="1" fillId="0" fontId="6" numFmtId="0" xfId="0" applyBorder="1" applyFont="1"/>
    <xf borderId="0" fillId="0" fontId="5" numFmtId="0" xfId="0" applyAlignment="1" applyFont="1">
      <alignment horizontal="right" readingOrder="0" shrinkToFit="0" vertical="bottom" wrapText="0"/>
    </xf>
    <xf borderId="2" fillId="0" fontId="5" numFmtId="164" xfId="0" applyAlignment="1" applyBorder="1" applyFont="1" applyNumberFormat="1">
      <alignment horizontal="left" readingOrder="0" shrinkToFit="0" vertical="bottom" wrapText="0"/>
    </xf>
    <xf borderId="2" fillId="0" fontId="6" numFmtId="0" xfId="0" applyBorder="1" applyFont="1"/>
    <xf borderId="0" fillId="0" fontId="6" numFmtId="0" xfId="0" applyAlignment="1" applyFont="1">
      <alignment vertical="center"/>
    </xf>
    <xf borderId="0" fillId="0" fontId="5" numFmtId="0" xfId="0" applyAlignment="1" applyFont="1">
      <alignment horizontal="right" readingOrder="0" vertical="center"/>
    </xf>
    <xf borderId="2" fillId="0" fontId="5" numFmtId="164" xfId="0" applyAlignment="1" applyBorder="1" applyFont="1" applyNumberFormat="1">
      <alignment horizontal="left" readingOrder="0" vertical="center"/>
    </xf>
    <xf borderId="0" fillId="2" fontId="7" numFmtId="165" xfId="0" applyFont="1" applyNumberFormat="1"/>
    <xf borderId="3" fillId="0" fontId="5" numFmtId="0" xfId="0" applyAlignment="1" applyBorder="1" applyFont="1">
      <alignment horizontal="center" readingOrder="0" shrinkToFit="0" vertical="bottom" wrapText="0"/>
    </xf>
    <xf borderId="3" fillId="0" fontId="6" numFmtId="0" xfId="0" applyBorder="1" applyFont="1"/>
    <xf borderId="4" fillId="0" fontId="8" numFmtId="166" xfId="0" applyAlignment="1" applyBorder="1" applyFont="1" applyNumberFormat="1">
      <alignment horizontal="left" shrinkToFit="0" vertical="center" wrapText="0"/>
    </xf>
    <xf borderId="5" fillId="0" fontId="6" numFmtId="0" xfId="0" applyBorder="1" applyFont="1"/>
    <xf borderId="4" fillId="0" fontId="8" numFmtId="167" xfId="0" applyAlignment="1" applyBorder="1" applyFont="1" applyNumberFormat="1">
      <alignment horizontal="left" shrinkToFit="0" vertical="center" wrapText="0"/>
    </xf>
    <xf borderId="6" fillId="0" fontId="9" numFmtId="0" xfId="0" applyAlignment="1" applyBorder="1" applyFont="1">
      <alignment readingOrder="0" shrinkToFit="0" vertical="bottom" wrapText="0"/>
    </xf>
    <xf borderId="6" fillId="0" fontId="9" numFmtId="0" xfId="0" applyAlignment="1" applyBorder="1" applyFont="1">
      <alignment horizontal="left" readingOrder="0" shrinkToFit="0" vertical="bottom" wrapText="0"/>
    </xf>
    <xf borderId="6" fillId="0" fontId="9" numFmtId="0" xfId="0" applyAlignment="1" applyBorder="1" applyFont="1">
      <alignment horizontal="left" readingOrder="0" vertical="bottom"/>
    </xf>
    <xf borderId="6" fillId="0" fontId="9" numFmtId="0" xfId="0" applyAlignment="1" applyBorder="1" applyFont="1">
      <alignment horizontal="center" readingOrder="0" shrinkToFit="0" vertical="bottom" wrapText="0"/>
    </xf>
    <xf borderId="6" fillId="0" fontId="10" numFmtId="0" xfId="0" applyAlignment="1" applyBorder="1" applyFont="1">
      <alignment horizontal="center" readingOrder="0" shrinkToFit="0" vertical="bottom" wrapText="0"/>
    </xf>
    <xf borderId="6" fillId="0" fontId="8" numFmtId="0" xfId="0" applyAlignment="1" applyBorder="1" applyFont="1">
      <alignment horizontal="center" readingOrder="0" vertical="bottom"/>
    </xf>
    <xf borderId="7" fillId="0" fontId="11" numFmtId="166" xfId="0" applyAlignment="1" applyBorder="1" applyFont="1" applyNumberFormat="1">
      <alignment horizontal="center" shrinkToFit="0" vertical="bottom" wrapText="0"/>
    </xf>
    <xf borderId="6" fillId="4" fontId="9" numFmtId="0" xfId="0" applyAlignment="1" applyBorder="1" applyFill="1" applyFont="1">
      <alignment horizontal="left" shrinkToFit="0" vertical="bottom" wrapText="0"/>
    </xf>
    <xf borderId="6" fillId="4" fontId="9" numFmtId="0" xfId="0" applyAlignment="1" applyBorder="1" applyFont="1">
      <alignment readingOrder="0"/>
    </xf>
    <xf borderId="6" fillId="4" fontId="8" numFmtId="0" xfId="0" applyAlignment="1" applyBorder="1" applyFont="1">
      <alignment readingOrder="0" shrinkToFit="0" vertical="bottom" wrapText="0"/>
    </xf>
    <xf borderId="8" fillId="4" fontId="8" numFmtId="168" xfId="0" applyAlignment="1" applyBorder="1" applyFont="1" applyNumberFormat="1">
      <alignment horizontal="right" shrinkToFit="0" vertical="bottom" wrapText="0"/>
    </xf>
    <xf borderId="8" fillId="4" fontId="8" numFmtId="1" xfId="0" applyAlignment="1" applyBorder="1" applyFont="1" applyNumberFormat="1">
      <alignment horizontal="center" readingOrder="0" shrinkToFit="0" vertical="bottom" wrapText="0"/>
    </xf>
    <xf borderId="8" fillId="4" fontId="8" numFmtId="9" xfId="0" applyAlignment="1" applyBorder="1" applyFont="1" applyNumberFormat="1">
      <alignment horizontal="center" shrinkToFit="0" vertical="bottom" wrapText="0"/>
    </xf>
    <xf borderId="8" fillId="4" fontId="8" numFmtId="1" xfId="0" applyAlignment="1" applyBorder="1" applyFont="1" applyNumberFormat="1">
      <alignment horizontal="center" shrinkToFit="0" vertical="bottom" wrapText="0"/>
    </xf>
    <xf borderId="8" fillId="4" fontId="8" numFmtId="0" xfId="0" applyAlignment="1" applyBorder="1" applyFont="1">
      <alignment horizontal="center" shrinkToFit="0" vertical="bottom" wrapText="0"/>
    </xf>
    <xf borderId="8" fillId="0" fontId="8" numFmtId="0" xfId="0" applyAlignment="1" applyBorder="1" applyFont="1">
      <alignment horizontal="left" shrinkToFit="0" vertical="bottom" wrapText="0"/>
    </xf>
    <xf borderId="8" fillId="0" fontId="8" numFmtId="0" xfId="0" applyAlignment="1" applyBorder="1" applyFont="1">
      <alignment readingOrder="0"/>
    </xf>
    <xf borderId="8" fillId="0" fontId="8" numFmtId="0" xfId="0" applyAlignment="1" applyBorder="1" applyFont="1">
      <alignment readingOrder="0" shrinkToFit="0" vertical="bottom" wrapText="0"/>
    </xf>
    <xf borderId="8" fillId="5" fontId="8" numFmtId="168" xfId="0" applyAlignment="1" applyBorder="1" applyFill="1" applyFont="1" applyNumberFormat="1">
      <alignment horizontal="right" shrinkToFit="0" vertical="bottom" wrapText="0"/>
    </xf>
    <xf borderId="8" fillId="0" fontId="8" numFmtId="168" xfId="0" applyAlignment="1" applyBorder="1" applyFont="1" applyNumberFormat="1">
      <alignment horizontal="right" shrinkToFit="0" vertical="bottom" wrapText="0"/>
    </xf>
    <xf borderId="8" fillId="5" fontId="8" numFmtId="1" xfId="0" applyAlignment="1" applyBorder="1" applyFont="1" applyNumberFormat="1">
      <alignment horizontal="center" readingOrder="0" shrinkToFit="0" vertical="bottom" wrapText="0"/>
    </xf>
    <xf borderId="8" fillId="5" fontId="8" numFmtId="9" xfId="0" applyAlignment="1" applyBorder="1" applyFont="1" applyNumberFormat="1">
      <alignment horizontal="center" readingOrder="0" shrinkToFit="0" vertical="bottom" wrapText="0"/>
    </xf>
    <xf borderId="8" fillId="0" fontId="8" numFmtId="1" xfId="0" applyAlignment="1" applyBorder="1" applyFont="1" applyNumberFormat="1">
      <alignment horizontal="center" shrinkToFit="0" vertical="bottom" wrapText="0"/>
    </xf>
    <xf borderId="8" fillId="0" fontId="8" numFmtId="0" xfId="0" applyAlignment="1" applyBorder="1" applyFont="1">
      <alignment horizontal="center" shrinkToFit="0" vertical="bottom" wrapText="0"/>
    </xf>
    <xf borderId="8" fillId="3" fontId="8" numFmtId="0" xfId="0" applyAlignment="1" applyBorder="1" applyFont="1">
      <alignment horizontal="center" shrinkToFit="0" vertical="bottom" wrapText="0"/>
    </xf>
    <xf borderId="8" fillId="4" fontId="9" numFmtId="0" xfId="0" applyAlignment="1" applyBorder="1" applyFont="1">
      <alignment horizontal="left" shrinkToFit="0" vertical="bottom" wrapText="0"/>
    </xf>
    <xf borderId="8" fillId="4" fontId="8" numFmtId="0" xfId="0" applyAlignment="1" applyBorder="1" applyFont="1">
      <alignment readingOrder="0" shrinkToFit="0" vertical="bottom" wrapText="0"/>
    </xf>
    <xf borderId="8" fillId="4" fontId="8" numFmtId="168" xfId="0" applyAlignment="1" applyBorder="1" applyFont="1" applyNumberFormat="1">
      <alignment horizontal="right" readingOrder="0" shrinkToFit="0" vertical="bottom" wrapText="0"/>
    </xf>
    <xf borderId="8" fillId="5" fontId="8" numFmtId="168" xfId="0" applyAlignment="1" applyBorder="1" applyFont="1" applyNumberFormat="1">
      <alignment horizontal="right" readingOrder="0" shrinkToFit="0" vertical="bottom" wrapText="0"/>
    </xf>
    <xf borderId="8" fillId="6" fontId="8" numFmtId="0" xfId="0" applyAlignment="1" applyBorder="1" applyFill="1" applyFont="1">
      <alignment horizontal="center" shrinkToFit="0" vertical="bottom" wrapText="0"/>
    </xf>
    <xf borderId="8" fillId="0" fontId="8" numFmtId="1" xfId="0" applyAlignment="1" applyBorder="1" applyFont="1" applyNumberFormat="1">
      <alignment horizontal="center" readingOrder="0" shrinkToFit="0" vertical="bottom" wrapText="0"/>
    </xf>
    <xf borderId="8" fillId="0" fontId="8" numFmtId="0" xfId="0" applyAlignment="1" applyBorder="1" applyFont="1">
      <alignment shrinkToFit="0" vertical="bottom" wrapText="0"/>
    </xf>
    <xf borderId="8" fillId="4" fontId="9" numFmtId="0" xfId="0" applyAlignment="1" applyBorder="1" applyFont="1">
      <alignment readingOrder="0"/>
    </xf>
    <xf borderId="8" fillId="0" fontId="8" numFmtId="0" xfId="0" applyAlignment="1" applyBorder="1" applyFont="1">
      <alignment readingOrder="0" shrinkToFit="0" vertical="bottom" wrapText="0"/>
    </xf>
    <xf borderId="8" fillId="0" fontId="12" numFmtId="0" xfId="0" applyAlignment="1" applyBorder="1" applyFont="1">
      <alignment vertical="bottom"/>
    </xf>
    <xf borderId="8" fillId="0" fontId="13" numFmtId="0" xfId="0" applyAlignment="1" applyBorder="1" applyFont="1">
      <alignment vertical="bottom"/>
    </xf>
    <xf borderId="8" fillId="5" fontId="12" numFmtId="1" xfId="0" applyAlignment="1" applyBorder="1" applyFont="1" applyNumberFormat="1">
      <alignment horizontal="center" readingOrder="0" vertical="bottom"/>
    </xf>
    <xf borderId="8" fillId="5" fontId="12" numFmtId="9" xfId="0" applyAlignment="1" applyBorder="1" applyFont="1" applyNumberFormat="1">
      <alignment horizontal="center" readingOrder="0" vertical="bottom"/>
    </xf>
    <xf borderId="8" fillId="0" fontId="12" numFmtId="1" xfId="0" applyAlignment="1" applyBorder="1" applyFont="1" applyNumberFormat="1">
      <alignment horizontal="center" readingOrder="0" vertical="bottom"/>
    </xf>
    <xf borderId="8" fillId="0" fontId="14" numFmtId="0" xfId="0" applyAlignment="1" applyBorder="1" applyFont="1">
      <alignment horizontal="center" vertical="bottom"/>
    </xf>
    <xf borderId="8" fillId="0" fontId="15" numFmtId="0" xfId="0" applyAlignment="1" applyBorder="1" applyFont="1">
      <alignment horizontal="center" vertical="bottom"/>
    </xf>
    <xf borderId="8" fillId="6" fontId="13" numFmtId="0" xfId="0" applyAlignment="1" applyBorder="1" applyFont="1">
      <alignment vertical="bottom"/>
    </xf>
    <xf borderId="8" fillId="4" fontId="8" numFmtId="169" xfId="0" applyAlignment="1" applyBorder="1" applyFont="1" applyNumberFormat="1">
      <alignment horizontal="right" readingOrder="0" shrinkToFit="0" vertical="bottom" wrapText="0"/>
    </xf>
    <xf borderId="8" fillId="0" fontId="16" numFmtId="166" xfId="0" applyAlignment="1" applyBorder="1" applyFont="1" applyNumberFormat="1">
      <alignment vertical="bottom"/>
    </xf>
    <xf borderId="8" fillId="0" fontId="16" numFmtId="1" xfId="0" applyAlignment="1" applyBorder="1" applyFont="1" applyNumberFormat="1">
      <alignment vertical="bottom"/>
    </xf>
    <xf borderId="8" fillId="0" fontId="16" numFmtId="9" xfId="0" applyAlignment="1" applyBorder="1" applyFont="1" applyNumberFormat="1">
      <alignment vertical="bottom"/>
    </xf>
    <xf borderId="8" fillId="0" fontId="16" numFmtId="0" xfId="0" applyAlignment="1" applyBorder="1" applyFont="1">
      <alignment vertical="bottom"/>
    </xf>
    <xf borderId="8" fillId="0" fontId="8" numFmtId="0" xfId="0" applyAlignment="1" applyBorder="1" applyFont="1">
      <alignment readingOrder="0"/>
    </xf>
    <xf borderId="8" fillId="0" fontId="6" numFmtId="0" xfId="0" applyBorder="1" applyFont="1"/>
    <xf borderId="9" fillId="0" fontId="6" numFmtId="0" xfId="0" applyBorder="1" applyFont="1"/>
    <xf borderId="0" fillId="4" fontId="10" numFmtId="0" xfId="0" applyAlignment="1" applyFont="1">
      <alignment readingOrder="0" shrinkToFit="0" vertical="bottom" wrapText="0"/>
    </xf>
    <xf borderId="0" fillId="4" fontId="5" numFmtId="0" xfId="0" applyAlignment="1" applyFont="1">
      <alignment shrinkToFit="0" vertical="bottom" wrapText="0"/>
    </xf>
    <xf borderId="0" fillId="4" fontId="8" numFmtId="0" xfId="0" applyAlignment="1" applyFont="1">
      <alignment readingOrder="0"/>
    </xf>
    <xf borderId="0" fillId="4" fontId="8" numFmtId="0" xfId="0" applyAlignment="1" applyFont="1">
      <alignment shrinkToFit="0" vertical="bottom" wrapText="0"/>
    </xf>
    <xf borderId="6" fillId="3" fontId="4" numFmtId="0" xfId="0" applyAlignment="1" applyBorder="1" applyFont="1">
      <alignment horizontal="left" shrinkToFit="0" vertical="bottom" wrapText="0"/>
    </xf>
    <xf borderId="6" fillId="3" fontId="4" numFmtId="0" xfId="0" applyAlignment="1" applyBorder="1" applyFont="1">
      <alignment readingOrder="0"/>
    </xf>
    <xf borderId="6" fillId="3" fontId="8" numFmtId="0" xfId="0" applyAlignment="1" applyBorder="1" applyFont="1">
      <alignment shrinkToFit="0" vertical="bottom" wrapText="0"/>
    </xf>
    <xf borderId="6" fillId="0" fontId="8" numFmtId="166" xfId="0" applyAlignment="1" applyBorder="1" applyFont="1" applyNumberFormat="1">
      <alignment horizontal="right" shrinkToFit="0" vertical="bottom" wrapText="0"/>
    </xf>
    <xf borderId="6" fillId="3" fontId="8" numFmtId="1" xfId="0" applyAlignment="1" applyBorder="1" applyFont="1" applyNumberFormat="1">
      <alignment horizontal="center" shrinkToFit="0" vertical="bottom" wrapText="0"/>
    </xf>
    <xf borderId="6" fillId="3" fontId="8" numFmtId="9" xfId="0" applyAlignment="1" applyBorder="1" applyFont="1" applyNumberFormat="1">
      <alignment horizontal="center" shrinkToFit="0" vertical="bottom" wrapText="0"/>
    </xf>
    <xf borderId="8" fillId="4" fontId="17" numFmtId="0" xfId="0" applyAlignment="1" applyBorder="1" applyFont="1">
      <alignment horizontal="left" shrinkToFit="0" vertical="bottom" wrapText="0"/>
    </xf>
    <xf borderId="8" fillId="4" fontId="17" numFmtId="0" xfId="0" applyAlignment="1" applyBorder="1" applyFont="1">
      <alignment readingOrder="0" vertical="bottom"/>
    </xf>
    <xf borderId="8" fillId="4" fontId="18" numFmtId="0" xfId="0" applyAlignment="1" applyBorder="1" applyFont="1">
      <alignment shrinkToFit="0" vertical="bottom" wrapText="0"/>
    </xf>
    <xf borderId="8" fillId="4" fontId="18" numFmtId="168" xfId="0" applyAlignment="1" applyBorder="1" applyFont="1" applyNumberFormat="1">
      <alignment horizontal="right" shrinkToFit="0" vertical="bottom" wrapText="0"/>
    </xf>
    <xf borderId="8" fillId="4" fontId="18" numFmtId="1" xfId="0" applyAlignment="1" applyBorder="1" applyFont="1" applyNumberFormat="1">
      <alignment horizontal="center" shrinkToFit="0" vertical="bottom" wrapText="0"/>
    </xf>
    <xf borderId="8" fillId="4" fontId="16" numFmtId="9" xfId="0" applyAlignment="1" applyBorder="1" applyFont="1" applyNumberFormat="1">
      <alignment vertical="bottom"/>
    </xf>
    <xf borderId="8" fillId="4" fontId="16" numFmtId="1" xfId="0" applyAlignment="1" applyBorder="1" applyFont="1" applyNumberFormat="1">
      <alignment vertical="bottom"/>
    </xf>
    <xf borderId="8" fillId="4" fontId="16" numFmtId="0" xfId="0" applyAlignment="1" applyBorder="1" applyFont="1">
      <alignment vertical="bottom"/>
    </xf>
    <xf borderId="8" fillId="7" fontId="19" numFmtId="0" xfId="0" applyAlignment="1" applyBorder="1" applyFill="1" applyFont="1">
      <alignment horizontal="center" shrinkToFit="0" vertical="bottom" wrapText="0"/>
    </xf>
    <xf borderId="8" fillId="0" fontId="8" numFmtId="0" xfId="0" applyAlignment="1" applyBorder="1" applyFont="1">
      <alignment horizontal="left" readingOrder="0" vertical="bottom"/>
    </xf>
    <xf borderId="0" fillId="2" fontId="20" numFmtId="0" xfId="0" applyAlignment="1" applyFont="1">
      <alignment readingOrder="0" shrinkToFit="0" vertical="center" wrapText="0"/>
    </xf>
    <xf borderId="0" fillId="2" fontId="21" numFmtId="0" xfId="0" applyAlignment="1" applyFont="1">
      <alignment readingOrder="0" shrinkToFit="0" vertical="center" wrapText="0"/>
    </xf>
    <xf borderId="0" fillId="2" fontId="12" numFmtId="0" xfId="0" applyAlignment="1" applyFont="1">
      <alignment horizontal="right" readingOrder="0" shrinkToFit="0" vertical="center" wrapText="0"/>
    </xf>
    <xf borderId="0" fillId="0" fontId="13" numFmtId="0" xfId="0" applyFont="1"/>
    <xf borderId="0" fillId="0" fontId="22" numFmtId="0" xfId="0" applyAlignment="1" applyFont="1">
      <alignment horizontal="right" readingOrder="0" shrinkToFit="0" vertical="bottom" wrapText="0"/>
    </xf>
    <xf borderId="0" fillId="0" fontId="23" numFmtId="0" xfId="0" applyAlignment="1" applyFont="1">
      <alignment horizontal="center" shrinkToFit="0" vertical="bottom" wrapText="0"/>
    </xf>
    <xf borderId="0" fillId="0" fontId="24" numFmtId="0" xfId="0" applyAlignment="1" applyFont="1">
      <alignment horizontal="left" readingOrder="0" vertical="top"/>
    </xf>
    <xf borderId="0" fillId="0" fontId="24" numFmtId="0" xfId="0" applyAlignment="1" applyFont="1">
      <alignment horizontal="left" readingOrder="0" vertical="top"/>
    </xf>
    <xf borderId="0" fillId="0" fontId="13" numFmtId="0" xfId="0" applyAlignment="1" applyFont="1">
      <alignment vertical="top"/>
    </xf>
    <xf borderId="0" fillId="0" fontId="0" numFmtId="0" xfId="0" applyAlignment="1" applyFont="1">
      <alignment horizontal="left" readingOrder="0" shrinkToFit="0" vertical="top" wrapText="1"/>
    </xf>
    <xf borderId="0" fillId="0" fontId="0" numFmtId="0" xfId="0" applyAlignment="1" applyFont="1">
      <alignment horizontal="left" shrinkToFit="0" vertical="top" wrapText="0"/>
    </xf>
    <xf borderId="0" fillId="8" fontId="25" numFmtId="0" xfId="0" applyAlignment="1" applyFill="1" applyFont="1">
      <alignment readingOrder="0" shrinkToFit="0" vertical="top" wrapText="0"/>
    </xf>
    <xf borderId="0" fillId="0" fontId="0" numFmtId="0" xfId="0" applyAlignment="1" applyFont="1">
      <alignment readingOrder="0" shrinkToFit="0" vertical="top" wrapText="1"/>
    </xf>
    <xf borderId="0" fillId="0" fontId="0" numFmtId="0" xfId="0" applyAlignment="1" applyFont="1">
      <alignment readingOrder="0" shrinkToFit="0" wrapText="1"/>
    </xf>
    <xf borderId="0" fillId="0" fontId="24" numFmtId="0" xfId="0" applyAlignment="1" applyFont="1">
      <alignment horizontal="left" readingOrder="0" shrinkToFit="0" vertical="bottom" wrapText="0"/>
    </xf>
    <xf borderId="0" fillId="0" fontId="13" numFmtId="0" xfId="0" applyAlignment="1" applyFont="1">
      <alignment horizontal="right" readingOrder="0" shrinkToFit="0" vertical="top" wrapText="1"/>
    </xf>
    <xf borderId="0" fillId="5" fontId="0" numFmtId="0" xfId="0" applyAlignment="1" applyFont="1">
      <alignment horizontal="center" readingOrder="0" shrinkToFit="0" vertical="bottom" wrapText="0"/>
    </xf>
    <xf borderId="0" fillId="9" fontId="0" numFmtId="0" xfId="0" applyAlignment="1" applyFill="1" applyFont="1">
      <alignment horizontal="center" readingOrder="0" shrinkToFit="0" vertical="bottom" wrapText="0"/>
    </xf>
    <xf borderId="0" fillId="0" fontId="24" numFmtId="0" xfId="0" applyAlignment="1" applyFont="1">
      <alignment horizontal="left" readingOrder="0" shrinkToFit="0" vertical="bottom" wrapText="0"/>
    </xf>
    <xf borderId="0" fillId="5" fontId="0" numFmtId="0" xfId="0" applyAlignment="1" applyFont="1">
      <alignment readingOrder="0" shrinkToFit="0" vertical="bottom" wrapText="0"/>
    </xf>
    <xf borderId="0" fillId="0" fontId="0" numFmtId="0" xfId="0" applyAlignment="1" applyFont="1">
      <alignment readingOrder="0" shrinkToFit="0" vertical="bottom" wrapText="0"/>
    </xf>
    <xf borderId="0" fillId="10" fontId="12" numFmtId="0" xfId="0" applyAlignment="1" applyFill="1" applyFont="1">
      <alignment readingOrder="0" shrinkToFit="0" vertical="bottom" wrapText="0"/>
    </xf>
    <xf borderId="0" fillId="7" fontId="12" numFmtId="0" xfId="0" applyAlignment="1" applyFont="1">
      <alignment readingOrder="0" shrinkToFit="0" vertical="bottom" wrapText="0"/>
    </xf>
    <xf borderId="0" fillId="0" fontId="25" numFmtId="0" xfId="0" applyAlignment="1" applyFont="1">
      <alignment readingOrder="0" shrinkToFit="0" vertical="bottom" wrapText="0"/>
    </xf>
    <xf borderId="0" fillId="0" fontId="0" numFmtId="0" xfId="0" applyAlignment="1" applyFont="1">
      <alignment readingOrder="0" shrinkToFit="0" vertical="bottom" wrapText="0"/>
    </xf>
    <xf borderId="0" fillId="0" fontId="0" numFmtId="0" xfId="0" applyAlignment="1" applyFont="1">
      <alignment readingOrder="0" shrinkToFit="0" vertical="bottom" wrapText="1"/>
    </xf>
    <xf borderId="0" fillId="0" fontId="0" numFmtId="0" xfId="0" applyAlignment="1" applyFont="1">
      <alignment shrinkToFit="0" vertical="bottom" wrapText="0"/>
    </xf>
    <xf borderId="0" fillId="0" fontId="25" numFmtId="0" xfId="0" applyAlignment="1" applyFont="1">
      <alignment readingOrder="0" shrinkToFit="0" vertical="bottom" wrapText="0"/>
    </xf>
    <xf borderId="0" fillId="0" fontId="0" numFmtId="0" xfId="0" applyAlignment="1" applyFont="1">
      <alignment horizontal="right" readingOrder="0" shrinkToFit="0" vertical="bottom" wrapText="0"/>
    </xf>
    <xf borderId="0" fillId="0" fontId="0" numFmtId="0" xfId="0" applyAlignment="1" applyFont="1">
      <alignment horizontal="left" readingOrder="0" shrinkToFit="0" vertical="bottom" wrapText="1"/>
    </xf>
    <xf borderId="0" fillId="0" fontId="0" numFmtId="0" xfId="0" applyAlignment="1" applyFont="1">
      <alignment horizontal="left" readingOrder="0" vertical="bottom"/>
    </xf>
    <xf borderId="0" fillId="0" fontId="0" numFmtId="0" xfId="0" applyAlignment="1" applyFont="1">
      <alignment horizontal="left" readingOrder="0" vertical="bottom"/>
    </xf>
    <xf borderId="0" fillId="0" fontId="25" numFmtId="0" xfId="0" applyAlignment="1" applyFont="1">
      <alignment horizontal="right" readingOrder="0" shrinkToFit="0" vertical="bottom" wrapText="0"/>
    </xf>
    <xf borderId="0" fillId="0" fontId="0" numFmtId="0" xfId="0" applyAlignment="1" applyFont="1">
      <alignment horizontal="left" readingOrder="0" shrinkToFit="0" vertical="bottom" wrapText="1"/>
    </xf>
    <xf borderId="0" fillId="0" fontId="13" numFmtId="0" xfId="0" applyAlignment="1" applyFont="1">
      <alignment readingOrder="0" shrinkToFit="0" wrapText="1"/>
    </xf>
    <xf borderId="0" fillId="0" fontId="13" numFmtId="0" xfId="0" applyAlignment="1" applyFont="1">
      <alignment readingOrder="0"/>
    </xf>
    <xf borderId="0" fillId="0" fontId="0" numFmtId="0" xfId="0" applyAlignment="1" applyFont="1">
      <alignment horizontal="left" shrinkToFit="0" vertical="bottom" wrapText="0"/>
    </xf>
    <xf borderId="0" fillId="2" fontId="26" numFmtId="0" xfId="0" applyAlignment="1" applyFont="1">
      <alignment readingOrder="0"/>
    </xf>
    <xf borderId="0" fillId="2" fontId="6" numFmtId="0" xfId="0" applyFont="1"/>
    <xf borderId="0" fillId="0" fontId="6" numFmtId="0" xfId="0" applyAlignment="1" applyFont="1">
      <alignment readingOrder="0" shrinkToFit="0" wrapText="1"/>
    </xf>
    <xf borderId="0" fillId="0" fontId="27" numFmtId="0" xfId="0" applyAlignment="1" applyFont="1">
      <alignment readingOrder="0" shrinkToFit="0" wrapText="0"/>
    </xf>
    <xf borderId="0" fillId="0" fontId="2" numFmtId="0" xfId="0" applyAlignment="1" applyFont="1">
      <alignment readingOrder="0"/>
    </xf>
    <xf borderId="0" fillId="0" fontId="28" numFmtId="0" xfId="0" applyAlignment="1" applyFont="1">
      <alignment readingOrder="0"/>
    </xf>
    <xf borderId="0" fillId="2" fontId="29" numFmtId="0" xfId="0" applyAlignment="1" applyFont="1">
      <alignment readingOrder="0" shrinkToFit="0" vertical="top" wrapText="0"/>
    </xf>
    <xf borderId="0" fillId="2" fontId="29" numFmtId="0" xfId="0" applyAlignment="1" applyFont="1">
      <alignment readingOrder="0" shrinkToFit="0" vertical="top" wrapText="1"/>
    </xf>
    <xf borderId="0" fillId="0" fontId="6" numFmtId="0" xfId="0" applyAlignment="1" applyFont="1">
      <alignment shrinkToFit="0" wrapText="1"/>
    </xf>
    <xf borderId="0" fillId="0" fontId="30" numFmtId="0" xfId="0" applyAlignment="1" applyFont="1">
      <alignment shrinkToFit="0" wrapText="1"/>
    </xf>
    <xf borderId="0" fillId="0" fontId="31" numFmtId="0" xfId="0" applyAlignment="1" applyFont="1">
      <alignment readingOrder="0" shrinkToFit="0" vertical="top" wrapText="1"/>
    </xf>
    <xf borderId="0" fillId="0" fontId="32" numFmtId="0" xfId="0" applyAlignment="1" applyFont="1">
      <alignment readingOrder="0" shrinkToFit="0" vertical="top" wrapText="1"/>
    </xf>
    <xf borderId="0" fillId="0" fontId="33" numFmtId="0" xfId="0" applyAlignment="1" applyFont="1">
      <alignment shrinkToFit="0" wrapText="1"/>
    </xf>
    <xf borderId="0" fillId="0" fontId="32" numFmtId="0" xfId="0" applyAlignment="1" applyFont="1">
      <alignment readingOrder="0" shrinkToFit="0" vertical="top" wrapText="1"/>
    </xf>
    <xf borderId="0" fillId="0" fontId="34" numFmtId="0" xfId="0" applyAlignment="1" applyFont="1">
      <alignment readingOrder="0" shrinkToFit="0" vertical="top" wrapText="1"/>
    </xf>
    <xf borderId="0" fillId="0" fontId="6" numFmtId="0" xfId="0" applyAlignment="1" applyFont="1">
      <alignment horizontal="left" vertical="center"/>
    </xf>
    <xf borderId="0" fillId="8" fontId="34" numFmtId="0" xfId="0" applyAlignment="1" applyFont="1">
      <alignment horizontal="left" readingOrder="0" shrinkToFit="0" vertical="center" wrapText="1"/>
    </xf>
    <xf borderId="0" fillId="0" fontId="34" numFmtId="0" xfId="0" applyAlignment="1" applyFont="1">
      <alignment readingOrder="0" shrinkToFit="0" vertical="top" wrapText="1"/>
    </xf>
    <xf borderId="0" fillId="0" fontId="35" numFmtId="0" xfId="0" applyAlignment="1" applyFont="1">
      <alignment shrinkToFit="0" vertical="top" wrapText="1"/>
    </xf>
    <xf borderId="0" fillId="0" fontId="36" numFmtId="0" xfId="0" applyAlignment="1" applyFont="1">
      <alignment readingOrder="0"/>
    </xf>
  </cellXfs>
  <cellStyles count="1">
    <cellStyle xfId="0" name="Normal" builtinId="0"/>
  </cellStyles>
  <dxfs count="3">
    <dxf>
      <font>
        <color rgb="FFFF0000"/>
      </font>
      <fill>
        <patternFill patternType="solid">
          <fgColor rgb="FFFF0000"/>
          <bgColor rgb="FFFF0000"/>
        </patternFill>
      </fill>
      <border/>
    </dxf>
    <dxf>
      <font>
        <color rgb="FF6699FF"/>
      </font>
      <fill>
        <patternFill patternType="solid">
          <fgColor rgb="FF6699FF"/>
          <bgColor rgb="FF6699FF"/>
        </patternFill>
      </fill>
      <border/>
    </dxf>
    <dxf>
      <font>
        <color rgb="FF999999"/>
      </font>
      <fill>
        <patternFill patternType="solid">
          <fgColor rgb="FF999999"/>
          <bgColor rgb="FF99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647700</xdr:colOff>
      <xdr:row>82</xdr:row>
      <xdr:rowOff>171450</xdr:rowOff>
    </xdr:from>
    <xdr:ext cx="3505200" cy="17811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24</xdr:row>
      <xdr:rowOff>161925</xdr:rowOff>
    </xdr:from>
    <xdr:ext cx="3067050" cy="22479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28575</xdr:colOff>
      <xdr:row>39</xdr:row>
      <xdr:rowOff>161925</xdr:rowOff>
    </xdr:from>
    <xdr:ext cx="3067050" cy="16192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8.0" topLeftCell="A9" activePane="bottomLeft" state="frozen"/>
      <selection activeCell="B10" sqref="B10" pane="bottomLeft"/>
    </sheetView>
  </sheetViews>
  <sheetFormatPr customHeight="1" defaultColWidth="14.43" defaultRowHeight="15.75"/>
  <cols>
    <col customWidth="1" min="1" max="1" width="6.29"/>
    <col customWidth="1" min="2" max="2" width="21.86"/>
    <col customWidth="1" min="3" max="3" width="7.43"/>
    <col customWidth="1" min="4" max="5" width="10.86"/>
    <col customWidth="1" min="6" max="6" width="4.86"/>
    <col customWidth="1" min="7" max="7" width="6.0"/>
    <col customWidth="1" min="8" max="8" width="5.57"/>
    <col customWidth="1" min="9" max="10" width="4.86"/>
    <col customWidth="1" min="11" max="66" width="2.29"/>
  </cols>
  <sheetData>
    <row r="1" ht="18.0" customHeight="1">
      <c r="A1" s="1" t="s">
        <v>0</v>
      </c>
      <c r="B1" s="2"/>
      <c r="C1" s="2"/>
      <c r="D1" s="2"/>
      <c r="E1" s="2"/>
      <c r="G1" s="3"/>
      <c r="I1" s="4"/>
      <c r="J1" s="4"/>
      <c r="K1" s="5" t="s">
        <v>1</v>
      </c>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row>
    <row r="2">
      <c r="A2" s="7" t="s">
        <v>2</v>
      </c>
      <c r="B2" s="8"/>
      <c r="C2" s="8"/>
      <c r="G2" s="9"/>
      <c r="H2" s="10"/>
      <c r="K2" s="10"/>
    </row>
    <row r="3">
      <c r="B3" s="11" t="s">
        <v>3</v>
      </c>
      <c r="D3" s="12" t="s">
        <v>4</v>
      </c>
      <c r="E3" s="13"/>
    </row>
    <row r="4">
      <c r="B4" s="14" t="s">
        <v>5</v>
      </c>
      <c r="D4" s="15">
        <v>43480.0</v>
      </c>
      <c r="E4" s="16"/>
    </row>
    <row r="5" ht="16.5" customHeight="1">
      <c r="A5" s="17"/>
      <c r="B5" s="18" t="s">
        <v>6</v>
      </c>
      <c r="D5" s="19">
        <f>TODAY()</f>
        <v>44313</v>
      </c>
      <c r="E5" s="16"/>
      <c r="F5" s="17"/>
      <c r="G5" s="17"/>
      <c r="H5" s="17"/>
      <c r="I5" s="17"/>
      <c r="J5" s="17"/>
      <c r="K5" s="20">
        <f>D4-WEEKDAY(D4,1)+2+7*(D6-1)</f>
        <v>43479</v>
      </c>
      <c r="L5" s="20">
        <f t="shared" ref="L5:BN5" si="1">K5+1</f>
        <v>43480</v>
      </c>
      <c r="M5" s="20">
        <f t="shared" si="1"/>
        <v>43481</v>
      </c>
      <c r="N5" s="20">
        <f t="shared" si="1"/>
        <v>43482</v>
      </c>
      <c r="O5" s="20">
        <f t="shared" si="1"/>
        <v>43483</v>
      </c>
      <c r="P5" s="20">
        <f t="shared" si="1"/>
        <v>43484</v>
      </c>
      <c r="Q5" s="20">
        <f t="shared" si="1"/>
        <v>43485</v>
      </c>
      <c r="R5" s="20">
        <f t="shared" si="1"/>
        <v>43486</v>
      </c>
      <c r="S5" s="20">
        <f t="shared" si="1"/>
        <v>43487</v>
      </c>
      <c r="T5" s="20">
        <f t="shared" si="1"/>
        <v>43488</v>
      </c>
      <c r="U5" s="20">
        <f t="shared" si="1"/>
        <v>43489</v>
      </c>
      <c r="V5" s="20">
        <f t="shared" si="1"/>
        <v>43490</v>
      </c>
      <c r="W5" s="20">
        <f t="shared" si="1"/>
        <v>43491</v>
      </c>
      <c r="X5" s="20">
        <f t="shared" si="1"/>
        <v>43492</v>
      </c>
      <c r="Y5" s="20">
        <f t="shared" si="1"/>
        <v>43493</v>
      </c>
      <c r="Z5" s="20">
        <f t="shared" si="1"/>
        <v>43494</v>
      </c>
      <c r="AA5" s="20">
        <f t="shared" si="1"/>
        <v>43495</v>
      </c>
      <c r="AB5" s="20">
        <f t="shared" si="1"/>
        <v>43496</v>
      </c>
      <c r="AC5" s="20">
        <f t="shared" si="1"/>
        <v>43497</v>
      </c>
      <c r="AD5" s="20">
        <f t="shared" si="1"/>
        <v>43498</v>
      </c>
      <c r="AE5" s="20">
        <f t="shared" si="1"/>
        <v>43499</v>
      </c>
      <c r="AF5" s="20">
        <f t="shared" si="1"/>
        <v>43500</v>
      </c>
      <c r="AG5" s="20">
        <f t="shared" si="1"/>
        <v>43501</v>
      </c>
      <c r="AH5" s="20">
        <f t="shared" si="1"/>
        <v>43502</v>
      </c>
      <c r="AI5" s="20">
        <f t="shared" si="1"/>
        <v>43503</v>
      </c>
      <c r="AJ5" s="20">
        <f t="shared" si="1"/>
        <v>43504</v>
      </c>
      <c r="AK5" s="20">
        <f t="shared" si="1"/>
        <v>43505</v>
      </c>
      <c r="AL5" s="20">
        <f t="shared" si="1"/>
        <v>43506</v>
      </c>
      <c r="AM5" s="20">
        <f t="shared" si="1"/>
        <v>43507</v>
      </c>
      <c r="AN5" s="20">
        <f t="shared" si="1"/>
        <v>43508</v>
      </c>
      <c r="AO5" s="20">
        <f t="shared" si="1"/>
        <v>43509</v>
      </c>
      <c r="AP5" s="20">
        <f t="shared" si="1"/>
        <v>43510</v>
      </c>
      <c r="AQ5" s="20">
        <f t="shared" si="1"/>
        <v>43511</v>
      </c>
      <c r="AR5" s="20">
        <f t="shared" si="1"/>
        <v>43512</v>
      </c>
      <c r="AS5" s="20">
        <f t="shared" si="1"/>
        <v>43513</v>
      </c>
      <c r="AT5" s="20">
        <f t="shared" si="1"/>
        <v>43514</v>
      </c>
      <c r="AU5" s="20">
        <f t="shared" si="1"/>
        <v>43515</v>
      </c>
      <c r="AV5" s="20">
        <f t="shared" si="1"/>
        <v>43516</v>
      </c>
      <c r="AW5" s="20">
        <f t="shared" si="1"/>
        <v>43517</v>
      </c>
      <c r="AX5" s="20">
        <f t="shared" si="1"/>
        <v>43518</v>
      </c>
      <c r="AY5" s="20">
        <f t="shared" si="1"/>
        <v>43519</v>
      </c>
      <c r="AZ5" s="20">
        <f t="shared" si="1"/>
        <v>43520</v>
      </c>
      <c r="BA5" s="20">
        <f t="shared" si="1"/>
        <v>43521</v>
      </c>
      <c r="BB5" s="20">
        <f t="shared" si="1"/>
        <v>43522</v>
      </c>
      <c r="BC5" s="20">
        <f t="shared" si="1"/>
        <v>43523</v>
      </c>
      <c r="BD5" s="20">
        <f t="shared" si="1"/>
        <v>43524</v>
      </c>
      <c r="BE5" s="20">
        <f t="shared" si="1"/>
        <v>43525</v>
      </c>
      <c r="BF5" s="20">
        <f t="shared" si="1"/>
        <v>43526</v>
      </c>
      <c r="BG5" s="20">
        <f t="shared" si="1"/>
        <v>43527</v>
      </c>
      <c r="BH5" s="20">
        <f t="shared" si="1"/>
        <v>43528</v>
      </c>
      <c r="BI5" s="20">
        <f t="shared" si="1"/>
        <v>43529</v>
      </c>
      <c r="BJ5" s="20">
        <f t="shared" si="1"/>
        <v>43530</v>
      </c>
      <c r="BK5" s="20">
        <f t="shared" si="1"/>
        <v>43531</v>
      </c>
      <c r="BL5" s="20">
        <f t="shared" si="1"/>
        <v>43532</v>
      </c>
      <c r="BM5" s="20">
        <f t="shared" si="1"/>
        <v>43533</v>
      </c>
      <c r="BN5" s="20">
        <f t="shared" si="1"/>
        <v>43534</v>
      </c>
    </row>
    <row r="6">
      <c r="B6" s="14" t="s">
        <v>7</v>
      </c>
      <c r="D6" s="21">
        <v>1.0</v>
      </c>
      <c r="E6" s="22"/>
      <c r="K6" s="23" t="str">
        <f>"Week "&amp;(K5-($D$4-WEEKDAY($D$4,1)+2))/7+1</f>
        <v>Week 1</v>
      </c>
      <c r="Q6" s="24"/>
      <c r="R6" s="23" t="str">
        <f>"Week "&amp;(R5-($D$4-WEEKDAY($D$4,1)+2))/7+1</f>
        <v>Week 2</v>
      </c>
      <c r="X6" s="24"/>
      <c r="Y6" s="23" t="str">
        <f>"Week "&amp;(Y5-($D$4-WEEKDAY($D$4,1)+2))/7+1</f>
        <v>Week 3</v>
      </c>
      <c r="AE6" s="24"/>
      <c r="AF6" s="23" t="str">
        <f>"Week "&amp;(AF5-($D$4-WEEKDAY($D$4,1)+2))/7+1</f>
        <v>Week 4</v>
      </c>
      <c r="AL6" s="24"/>
      <c r="AM6" s="23" t="str">
        <f>"Week "&amp;(AM5-($D$4-WEEKDAY($D$4,1)+2))/7+1</f>
        <v>Week 5</v>
      </c>
      <c r="AS6" s="24"/>
      <c r="AT6" s="23" t="str">
        <f>"Week "&amp;(AT5-($D$4-WEEKDAY($D$4,1)+2))/7+1</f>
        <v>Week 6</v>
      </c>
      <c r="AZ6" s="24"/>
      <c r="BA6" s="23" t="str">
        <f>"Week "&amp;(BA5-($D$4-WEEKDAY($D$4,1)+2))/7+1</f>
        <v>Week 7</v>
      </c>
      <c r="BG6" s="24"/>
      <c r="BH6" s="23" t="str">
        <f>"Week "&amp;(BH5-($D$4-WEEKDAY($D$4,1)+2))/7+1</f>
        <v>Week 8</v>
      </c>
      <c r="BN6" s="24"/>
    </row>
    <row r="7">
      <c r="K7" s="25">
        <f>K5</f>
        <v>43479</v>
      </c>
      <c r="Q7" s="24"/>
      <c r="R7" s="25">
        <f>R5</f>
        <v>43486</v>
      </c>
      <c r="X7" s="24"/>
      <c r="Y7" s="25">
        <f>Y5</f>
        <v>43493</v>
      </c>
      <c r="AE7" s="24"/>
      <c r="AF7" s="25">
        <f>AF5</f>
        <v>43500</v>
      </c>
      <c r="AL7" s="24"/>
      <c r="AM7" s="25">
        <f>AM5</f>
        <v>43507</v>
      </c>
      <c r="AS7" s="24"/>
      <c r="AT7" s="25">
        <f>AT5</f>
        <v>43514</v>
      </c>
      <c r="AZ7" s="24"/>
      <c r="BA7" s="25">
        <f>BA5</f>
        <v>43521</v>
      </c>
      <c r="BG7" s="24"/>
      <c r="BH7" s="25">
        <f>BH5</f>
        <v>43528</v>
      </c>
      <c r="BN7" s="24"/>
    </row>
    <row r="8" ht="22.5" customHeight="1">
      <c r="A8" s="26" t="s">
        <v>8</v>
      </c>
      <c r="B8" s="27" t="s">
        <v>9</v>
      </c>
      <c r="C8" s="28" t="s">
        <v>10</v>
      </c>
      <c r="D8" s="29" t="s">
        <v>11</v>
      </c>
      <c r="E8" s="30" t="s">
        <v>12</v>
      </c>
      <c r="F8" s="31" t="s">
        <v>13</v>
      </c>
      <c r="G8" s="31" t="s">
        <v>14</v>
      </c>
      <c r="H8" s="31" t="s">
        <v>15</v>
      </c>
      <c r="I8" s="31" t="s">
        <v>16</v>
      </c>
      <c r="J8" s="31" t="s">
        <v>17</v>
      </c>
      <c r="K8" s="32" t="str">
        <f t="shared" ref="K8:BN8" si="2">INDEX({"Su";"M";"T";"W";"Th";"F";"Sa"},WEEKDAY(K5,1))</f>
        <v>M</v>
      </c>
      <c r="L8" s="32" t="str">
        <f t="shared" si="2"/>
        <v>T</v>
      </c>
      <c r="M8" s="32" t="str">
        <f t="shared" si="2"/>
        <v>W</v>
      </c>
      <c r="N8" s="32" t="str">
        <f t="shared" si="2"/>
        <v>Th</v>
      </c>
      <c r="O8" s="32" t="str">
        <f t="shared" si="2"/>
        <v>F</v>
      </c>
      <c r="P8" s="32" t="str">
        <f t="shared" si="2"/>
        <v>Sa</v>
      </c>
      <c r="Q8" s="32" t="str">
        <f t="shared" si="2"/>
        <v>Su</v>
      </c>
      <c r="R8" s="32" t="str">
        <f t="shared" si="2"/>
        <v>M</v>
      </c>
      <c r="S8" s="32" t="str">
        <f t="shared" si="2"/>
        <v>T</v>
      </c>
      <c r="T8" s="32" t="str">
        <f t="shared" si="2"/>
        <v>W</v>
      </c>
      <c r="U8" s="32" t="str">
        <f t="shared" si="2"/>
        <v>Th</v>
      </c>
      <c r="V8" s="32" t="str">
        <f t="shared" si="2"/>
        <v>F</v>
      </c>
      <c r="W8" s="32" t="str">
        <f t="shared" si="2"/>
        <v>Sa</v>
      </c>
      <c r="X8" s="32" t="str">
        <f t="shared" si="2"/>
        <v>Su</v>
      </c>
      <c r="Y8" s="32" t="str">
        <f t="shared" si="2"/>
        <v>M</v>
      </c>
      <c r="Z8" s="32" t="str">
        <f t="shared" si="2"/>
        <v>T</v>
      </c>
      <c r="AA8" s="32" t="str">
        <f t="shared" si="2"/>
        <v>W</v>
      </c>
      <c r="AB8" s="32" t="str">
        <f t="shared" si="2"/>
        <v>Th</v>
      </c>
      <c r="AC8" s="32" t="str">
        <f t="shared" si="2"/>
        <v>F</v>
      </c>
      <c r="AD8" s="32" t="str">
        <f t="shared" si="2"/>
        <v>Sa</v>
      </c>
      <c r="AE8" s="32" t="str">
        <f t="shared" si="2"/>
        <v>Su</v>
      </c>
      <c r="AF8" s="32" t="str">
        <f t="shared" si="2"/>
        <v>M</v>
      </c>
      <c r="AG8" s="32" t="str">
        <f t="shared" si="2"/>
        <v>T</v>
      </c>
      <c r="AH8" s="32" t="str">
        <f t="shared" si="2"/>
        <v>W</v>
      </c>
      <c r="AI8" s="32" t="str">
        <f t="shared" si="2"/>
        <v>Th</v>
      </c>
      <c r="AJ8" s="32" t="str">
        <f t="shared" si="2"/>
        <v>F</v>
      </c>
      <c r="AK8" s="32" t="str">
        <f t="shared" si="2"/>
        <v>Sa</v>
      </c>
      <c r="AL8" s="32" t="str">
        <f t="shared" si="2"/>
        <v>Su</v>
      </c>
      <c r="AM8" s="32" t="str">
        <f t="shared" si="2"/>
        <v>M</v>
      </c>
      <c r="AN8" s="32" t="str">
        <f t="shared" si="2"/>
        <v>T</v>
      </c>
      <c r="AO8" s="32" t="str">
        <f t="shared" si="2"/>
        <v>W</v>
      </c>
      <c r="AP8" s="32" t="str">
        <f t="shared" si="2"/>
        <v>Th</v>
      </c>
      <c r="AQ8" s="32" t="str">
        <f t="shared" si="2"/>
        <v>F</v>
      </c>
      <c r="AR8" s="32" t="str">
        <f t="shared" si="2"/>
        <v>Sa</v>
      </c>
      <c r="AS8" s="32" t="str">
        <f t="shared" si="2"/>
        <v>Su</v>
      </c>
      <c r="AT8" s="32" t="str">
        <f t="shared" si="2"/>
        <v>M</v>
      </c>
      <c r="AU8" s="32" t="str">
        <f t="shared" si="2"/>
        <v>T</v>
      </c>
      <c r="AV8" s="32" t="str">
        <f t="shared" si="2"/>
        <v>W</v>
      </c>
      <c r="AW8" s="32" t="str">
        <f t="shared" si="2"/>
        <v>Th</v>
      </c>
      <c r="AX8" s="32" t="str">
        <f t="shared" si="2"/>
        <v>F</v>
      </c>
      <c r="AY8" s="32" t="str">
        <f t="shared" si="2"/>
        <v>Sa</v>
      </c>
      <c r="AZ8" s="32" t="str">
        <f t="shared" si="2"/>
        <v>Su</v>
      </c>
      <c r="BA8" s="32" t="str">
        <f t="shared" si="2"/>
        <v>M</v>
      </c>
      <c r="BB8" s="32" t="str">
        <f t="shared" si="2"/>
        <v>T</v>
      </c>
      <c r="BC8" s="32" t="str">
        <f t="shared" si="2"/>
        <v>W</v>
      </c>
      <c r="BD8" s="32" t="str">
        <f t="shared" si="2"/>
        <v>Th</v>
      </c>
      <c r="BE8" s="32" t="str">
        <f t="shared" si="2"/>
        <v>F</v>
      </c>
      <c r="BF8" s="32" t="str">
        <f t="shared" si="2"/>
        <v>Sa</v>
      </c>
      <c r="BG8" s="32" t="str">
        <f t="shared" si="2"/>
        <v>Su</v>
      </c>
      <c r="BH8" s="32" t="str">
        <f t="shared" si="2"/>
        <v>M</v>
      </c>
      <c r="BI8" s="32" t="str">
        <f t="shared" si="2"/>
        <v>T</v>
      </c>
      <c r="BJ8" s="32" t="str">
        <f t="shared" si="2"/>
        <v>W</v>
      </c>
      <c r="BK8" s="32" t="str">
        <f t="shared" si="2"/>
        <v>Th</v>
      </c>
      <c r="BL8" s="32" t="str">
        <f t="shared" si="2"/>
        <v>F</v>
      </c>
      <c r="BM8" s="32" t="str">
        <f t="shared" si="2"/>
        <v>Sa</v>
      </c>
      <c r="BN8" s="32" t="str">
        <f t="shared" si="2"/>
        <v>Su</v>
      </c>
    </row>
    <row r="9">
      <c r="A9" s="33" t="str">
        <f>IF(ISERROR(VALUE(SUBSTITUTE(OFFSET(A9,-1,0,1,1),".",""))),"1",IF(ISERROR(FIND("`",SUBSTITUTE(OFFSET(A9,-1,0,1,1),".","`",1))),TEXT(VALUE(OFFSET(A9,-1,0,1,1))+1,"#"),TEXT(VALUE(LEFT(OFFSET(A9,-1,0,1,1),FIND("`",SUBSTITUTE(OFFSET(A9,-1,0,1,1),".","`",1))-1))+1,"#")))</f>
        <v>1</v>
      </c>
      <c r="B9" s="34" t="s">
        <v>18</v>
      </c>
      <c r="C9" s="35" t="s">
        <v>19</v>
      </c>
      <c r="D9" s="36">
        <f>min(D10:D14)</f>
        <v>43480</v>
      </c>
      <c r="E9" s="36">
        <f>max(E10:E14)</f>
        <v>43493</v>
      </c>
      <c r="F9" s="37">
        <v>15.0</v>
      </c>
      <c r="G9" s="38"/>
      <c r="H9" s="37">
        <v>9.0</v>
      </c>
      <c r="I9" s="39"/>
      <c r="J9" s="39"/>
      <c r="K9" s="40" t="str">
        <f t="shared" ref="K9:BN9" si="3">IF(K$5=$D$5,"t",IF(AND(K$5&gt;=$D9,K$5&lt;$D9+$I9),"c",IF(AND(K$5&gt;=$D9,K$5&lt;=$D9+$F9-1),"x","")))</f>
        <v/>
      </c>
      <c r="L9" s="40" t="str">
        <f t="shared" si="3"/>
        <v>x</v>
      </c>
      <c r="M9" s="40" t="str">
        <f t="shared" si="3"/>
        <v>x</v>
      </c>
      <c r="N9" s="40" t="str">
        <f t="shared" si="3"/>
        <v>x</v>
      </c>
      <c r="O9" s="40" t="str">
        <f t="shared" si="3"/>
        <v>x</v>
      </c>
      <c r="P9" s="40" t="str">
        <f t="shared" si="3"/>
        <v>x</v>
      </c>
      <c r="Q9" s="40" t="str">
        <f t="shared" si="3"/>
        <v>x</v>
      </c>
      <c r="R9" s="40" t="str">
        <f t="shared" si="3"/>
        <v>x</v>
      </c>
      <c r="S9" s="40" t="str">
        <f t="shared" si="3"/>
        <v>x</v>
      </c>
      <c r="T9" s="40" t="str">
        <f t="shared" si="3"/>
        <v>x</v>
      </c>
      <c r="U9" s="40" t="str">
        <f t="shared" si="3"/>
        <v>x</v>
      </c>
      <c r="V9" s="40" t="str">
        <f t="shared" si="3"/>
        <v>x</v>
      </c>
      <c r="W9" s="40" t="str">
        <f t="shared" si="3"/>
        <v>x</v>
      </c>
      <c r="X9" s="40" t="str">
        <f t="shared" si="3"/>
        <v>x</v>
      </c>
      <c r="Y9" s="40" t="str">
        <f t="shared" si="3"/>
        <v>x</v>
      </c>
      <c r="Z9" s="40" t="str">
        <f t="shared" si="3"/>
        <v>x</v>
      </c>
      <c r="AA9" s="40" t="str">
        <f t="shared" si="3"/>
        <v/>
      </c>
      <c r="AB9" s="40" t="str">
        <f t="shared" si="3"/>
        <v/>
      </c>
      <c r="AC9" s="40" t="str">
        <f t="shared" si="3"/>
        <v/>
      </c>
      <c r="AD9" s="40" t="str">
        <f t="shared" si="3"/>
        <v/>
      </c>
      <c r="AE9" s="40" t="str">
        <f t="shared" si="3"/>
        <v/>
      </c>
      <c r="AF9" s="40" t="str">
        <f t="shared" si="3"/>
        <v/>
      </c>
      <c r="AG9" s="40" t="str">
        <f t="shared" si="3"/>
        <v/>
      </c>
      <c r="AH9" s="40" t="str">
        <f t="shared" si="3"/>
        <v/>
      </c>
      <c r="AI9" s="40" t="str">
        <f t="shared" si="3"/>
        <v/>
      </c>
      <c r="AJ9" s="40" t="str">
        <f t="shared" si="3"/>
        <v/>
      </c>
      <c r="AK9" s="40" t="str">
        <f t="shared" si="3"/>
        <v/>
      </c>
      <c r="AL9" s="40" t="str">
        <f t="shared" si="3"/>
        <v/>
      </c>
      <c r="AM9" s="40" t="str">
        <f t="shared" si="3"/>
        <v/>
      </c>
      <c r="AN9" s="40" t="str">
        <f t="shared" si="3"/>
        <v/>
      </c>
      <c r="AO9" s="40" t="str">
        <f t="shared" si="3"/>
        <v/>
      </c>
      <c r="AP9" s="40" t="str">
        <f t="shared" si="3"/>
        <v/>
      </c>
      <c r="AQ9" s="40" t="str">
        <f t="shared" si="3"/>
        <v/>
      </c>
      <c r="AR9" s="40" t="str">
        <f t="shared" si="3"/>
        <v/>
      </c>
      <c r="AS9" s="40" t="str">
        <f t="shared" si="3"/>
        <v/>
      </c>
      <c r="AT9" s="40" t="str">
        <f t="shared" si="3"/>
        <v/>
      </c>
      <c r="AU9" s="40" t="str">
        <f t="shared" si="3"/>
        <v/>
      </c>
      <c r="AV9" s="40" t="str">
        <f t="shared" si="3"/>
        <v/>
      </c>
      <c r="AW9" s="40" t="str">
        <f t="shared" si="3"/>
        <v/>
      </c>
      <c r="AX9" s="40" t="str">
        <f t="shared" si="3"/>
        <v/>
      </c>
      <c r="AY9" s="40" t="str">
        <f t="shared" si="3"/>
        <v/>
      </c>
      <c r="AZ9" s="40" t="str">
        <f t="shared" si="3"/>
        <v/>
      </c>
      <c r="BA9" s="40" t="str">
        <f t="shared" si="3"/>
        <v/>
      </c>
      <c r="BB9" s="40" t="str">
        <f t="shared" si="3"/>
        <v/>
      </c>
      <c r="BC9" s="40" t="str">
        <f t="shared" si="3"/>
        <v/>
      </c>
      <c r="BD9" s="40" t="str">
        <f t="shared" si="3"/>
        <v/>
      </c>
      <c r="BE9" s="40" t="str">
        <f t="shared" si="3"/>
        <v/>
      </c>
      <c r="BF9" s="40" t="str">
        <f t="shared" si="3"/>
        <v/>
      </c>
      <c r="BG9" s="40" t="str">
        <f t="shared" si="3"/>
        <v/>
      </c>
      <c r="BH9" s="40" t="str">
        <f t="shared" si="3"/>
        <v/>
      </c>
      <c r="BI9" s="40" t="str">
        <f t="shared" si="3"/>
        <v/>
      </c>
      <c r="BJ9" s="40" t="str">
        <f t="shared" si="3"/>
        <v/>
      </c>
      <c r="BK9" s="40" t="str">
        <f t="shared" si="3"/>
        <v/>
      </c>
      <c r="BL9" s="40" t="str">
        <f t="shared" si="3"/>
        <v/>
      </c>
      <c r="BM9" s="40" t="str">
        <f t="shared" si="3"/>
        <v/>
      </c>
      <c r="BN9" s="40" t="str">
        <f t="shared" si="3"/>
        <v/>
      </c>
    </row>
    <row r="10">
      <c r="A10" s="41" t="str">
        <f t="shared" ref="A10:A14" si="5">IF(ISERROR(VALUE(SUBSTITUTE(OFFSET(A10,-1,0,1,1),".",""))),"0.1",IF(ISERROR(FIND("`",SUBSTITUTE(OFFSET(A10,-1,0,1,1),".","`",1))),OFFSET(A10,-1,0,1,1)&amp;".1",LEFT(OFFSET(A10,-1,0,1,1),FIND("`",SUBSTITUTE(OFFSET(A10,-1,0,1,1),".","`",1)))&amp;IF(ISERROR(FIND("`",SUBSTITUTE(OFFSET(A10,-1,0,1,1),".","`",2))),VALUE(RIGHT(OFFSET(A10,-1,0,1,1),LEN(OFFSET(A10,-1,0,1,1))-FIND("`",SUBSTITUTE(OFFSET(A10,-1,0,1,1),".","`",1))))+1,VALUE(MID(OFFSET(A10,-1,0,1,1),FIND("`",SUBSTITUTE(OFFSET(A10,-1,0,1,1),".","`",1))+1,(FIND("`",SUBSTITUTE(OFFSET(A10,-1,0,1,1),".","`",2))-FIND("`",SUBSTITUTE(OFFSET(A10,-1,0,1,1),".","`",1))-1)))+1)))</f>
        <v>1.1</v>
      </c>
      <c r="B10" s="42" t="s">
        <v>20</v>
      </c>
      <c r="C10" s="43" t="s">
        <v>21</v>
      </c>
      <c r="D10" s="44">
        <f>$D$4</f>
        <v>43480</v>
      </c>
      <c r="E10" s="45">
        <f t="shared" ref="E10:E14" si="6">D10+F10-1</f>
        <v>43481</v>
      </c>
      <c r="F10" s="46">
        <v>2.0</v>
      </c>
      <c r="G10" s="47">
        <v>1.0</v>
      </c>
      <c r="H10" s="48">
        <f t="shared" ref="H10:H14" si="7">NETWORKDAYS(D10,E10)</f>
        <v>2</v>
      </c>
      <c r="I10" s="48">
        <f t="shared" ref="I10:I14" si="8">ROUNDDOWN(G10*F10,0)</f>
        <v>2</v>
      </c>
      <c r="J10" s="48">
        <f t="shared" ref="J10:J14" si="9">F10-I10</f>
        <v>0</v>
      </c>
      <c r="K10" s="49" t="str">
        <f t="shared" ref="K10:BN10" si="4">IF(K$5=$D$5,"t",IF(AND(K$5&gt;=$D10,K$5&lt;$D10+$I10),"c",IF(AND(K$5&gt;=$D10,K$5&lt;=$D10+$F10-1),"x","")))</f>
        <v/>
      </c>
      <c r="L10" s="49" t="str">
        <f t="shared" si="4"/>
        <v>c</v>
      </c>
      <c r="M10" s="49" t="str">
        <f t="shared" si="4"/>
        <v>c</v>
      </c>
      <c r="N10" s="49" t="str">
        <f t="shared" si="4"/>
        <v/>
      </c>
      <c r="O10" s="49" t="str">
        <f t="shared" si="4"/>
        <v/>
      </c>
      <c r="P10" s="49" t="str">
        <f t="shared" si="4"/>
        <v/>
      </c>
      <c r="Q10" s="49" t="str">
        <f t="shared" si="4"/>
        <v/>
      </c>
      <c r="R10" s="49" t="str">
        <f t="shared" si="4"/>
        <v/>
      </c>
      <c r="S10" s="49" t="str">
        <f t="shared" si="4"/>
        <v/>
      </c>
      <c r="T10" s="49" t="str">
        <f t="shared" si="4"/>
        <v/>
      </c>
      <c r="U10" s="49" t="str">
        <f t="shared" si="4"/>
        <v/>
      </c>
      <c r="V10" s="49" t="str">
        <f t="shared" si="4"/>
        <v/>
      </c>
      <c r="W10" s="49" t="str">
        <f t="shared" si="4"/>
        <v/>
      </c>
      <c r="X10" s="49" t="str">
        <f t="shared" si="4"/>
        <v/>
      </c>
      <c r="Y10" s="49" t="str">
        <f t="shared" si="4"/>
        <v/>
      </c>
      <c r="Z10" s="49" t="str">
        <f t="shared" si="4"/>
        <v/>
      </c>
      <c r="AA10" s="49" t="str">
        <f t="shared" si="4"/>
        <v/>
      </c>
      <c r="AB10" s="49" t="str">
        <f t="shared" si="4"/>
        <v/>
      </c>
      <c r="AC10" s="49" t="str">
        <f t="shared" si="4"/>
        <v/>
      </c>
      <c r="AD10" s="49" t="str">
        <f t="shared" si="4"/>
        <v/>
      </c>
      <c r="AE10" s="49" t="str">
        <f t="shared" si="4"/>
        <v/>
      </c>
      <c r="AF10" s="49" t="str">
        <f t="shared" si="4"/>
        <v/>
      </c>
      <c r="AG10" s="49" t="str">
        <f t="shared" si="4"/>
        <v/>
      </c>
      <c r="AH10" s="49" t="str">
        <f t="shared" si="4"/>
        <v/>
      </c>
      <c r="AI10" s="49" t="str">
        <f t="shared" si="4"/>
        <v/>
      </c>
      <c r="AJ10" s="49" t="str">
        <f t="shared" si="4"/>
        <v/>
      </c>
      <c r="AK10" s="49" t="str">
        <f t="shared" si="4"/>
        <v/>
      </c>
      <c r="AL10" s="49" t="str">
        <f t="shared" si="4"/>
        <v/>
      </c>
      <c r="AM10" s="49" t="str">
        <f t="shared" si="4"/>
        <v/>
      </c>
      <c r="AN10" s="49" t="str">
        <f t="shared" si="4"/>
        <v/>
      </c>
      <c r="AO10" s="49" t="str">
        <f t="shared" si="4"/>
        <v/>
      </c>
      <c r="AP10" s="49" t="str">
        <f t="shared" si="4"/>
        <v/>
      </c>
      <c r="AQ10" s="49" t="str">
        <f t="shared" si="4"/>
        <v/>
      </c>
      <c r="AR10" s="49" t="str">
        <f t="shared" si="4"/>
        <v/>
      </c>
      <c r="AS10" s="49" t="str">
        <f t="shared" si="4"/>
        <v/>
      </c>
      <c r="AT10" s="50" t="str">
        <f t="shared" si="4"/>
        <v/>
      </c>
      <c r="AU10" s="50" t="str">
        <f t="shared" si="4"/>
        <v/>
      </c>
      <c r="AV10" s="50" t="str">
        <f t="shared" si="4"/>
        <v/>
      </c>
      <c r="AW10" s="50" t="str">
        <f t="shared" si="4"/>
        <v/>
      </c>
      <c r="AX10" s="50" t="str">
        <f t="shared" si="4"/>
        <v/>
      </c>
      <c r="AY10" s="50" t="str">
        <f t="shared" si="4"/>
        <v/>
      </c>
      <c r="AZ10" s="50" t="str">
        <f t="shared" si="4"/>
        <v/>
      </c>
      <c r="BA10" s="49" t="str">
        <f t="shared" si="4"/>
        <v/>
      </c>
      <c r="BB10" s="49" t="str">
        <f t="shared" si="4"/>
        <v/>
      </c>
      <c r="BC10" s="49" t="str">
        <f t="shared" si="4"/>
        <v/>
      </c>
      <c r="BD10" s="49" t="str">
        <f t="shared" si="4"/>
        <v/>
      </c>
      <c r="BE10" s="49" t="str">
        <f t="shared" si="4"/>
        <v/>
      </c>
      <c r="BF10" s="49" t="str">
        <f t="shared" si="4"/>
        <v/>
      </c>
      <c r="BG10" s="49" t="str">
        <f t="shared" si="4"/>
        <v/>
      </c>
      <c r="BH10" s="49" t="str">
        <f t="shared" si="4"/>
        <v/>
      </c>
      <c r="BI10" s="49" t="str">
        <f t="shared" si="4"/>
        <v/>
      </c>
      <c r="BJ10" s="49" t="str">
        <f t="shared" si="4"/>
        <v/>
      </c>
      <c r="BK10" s="49" t="str">
        <f t="shared" si="4"/>
        <v/>
      </c>
      <c r="BL10" s="49" t="str">
        <f t="shared" si="4"/>
        <v/>
      </c>
      <c r="BM10" s="49" t="str">
        <f t="shared" si="4"/>
        <v/>
      </c>
      <c r="BN10" s="49" t="str">
        <f t="shared" si="4"/>
        <v/>
      </c>
    </row>
    <row r="11">
      <c r="A11" s="41" t="str">
        <f t="shared" si="5"/>
        <v>1.2</v>
      </c>
      <c r="B11" s="42" t="s">
        <v>22</v>
      </c>
      <c r="C11" s="43" t="s">
        <v>23</v>
      </c>
      <c r="D11" s="44">
        <f t="shared" ref="D11:D14" si="11">E10+1</f>
        <v>43482</v>
      </c>
      <c r="E11" s="45">
        <f t="shared" si="6"/>
        <v>43490</v>
      </c>
      <c r="F11" s="46">
        <v>9.0</v>
      </c>
      <c r="G11" s="47">
        <v>1.0</v>
      </c>
      <c r="H11" s="48">
        <f t="shared" si="7"/>
        <v>7</v>
      </c>
      <c r="I11" s="48">
        <f t="shared" si="8"/>
        <v>9</v>
      </c>
      <c r="J11" s="48">
        <f t="shared" si="9"/>
        <v>0</v>
      </c>
      <c r="K11" s="49" t="str">
        <f t="shared" ref="K11:BN11" si="10">IF(K$5=$D$5,"t",IF(AND(K$5&gt;=$D11,K$5&lt;$D11+$I11),"c",IF(AND(K$5&gt;=$D11,K$5&lt;=$D11+$F11-1),"x","")))</f>
        <v/>
      </c>
      <c r="L11" s="49" t="str">
        <f t="shared" si="10"/>
        <v/>
      </c>
      <c r="M11" s="49" t="str">
        <f t="shared" si="10"/>
        <v/>
      </c>
      <c r="N11" s="49" t="str">
        <f t="shared" si="10"/>
        <v>c</v>
      </c>
      <c r="O11" s="49" t="str">
        <f t="shared" si="10"/>
        <v>c</v>
      </c>
      <c r="P11" s="49" t="str">
        <f t="shared" si="10"/>
        <v>c</v>
      </c>
      <c r="Q11" s="49" t="str">
        <f t="shared" si="10"/>
        <v>c</v>
      </c>
      <c r="R11" s="49" t="str">
        <f t="shared" si="10"/>
        <v>c</v>
      </c>
      <c r="S11" s="49" t="str">
        <f t="shared" si="10"/>
        <v>c</v>
      </c>
      <c r="T11" s="49" t="str">
        <f t="shared" si="10"/>
        <v>c</v>
      </c>
      <c r="U11" s="49" t="str">
        <f t="shared" si="10"/>
        <v>c</v>
      </c>
      <c r="V11" s="49" t="str">
        <f t="shared" si="10"/>
        <v>c</v>
      </c>
      <c r="W11" s="49" t="str">
        <f t="shared" si="10"/>
        <v/>
      </c>
      <c r="X11" s="49" t="str">
        <f t="shared" si="10"/>
        <v/>
      </c>
      <c r="Y11" s="49" t="str">
        <f t="shared" si="10"/>
        <v/>
      </c>
      <c r="Z11" s="49" t="str">
        <f t="shared" si="10"/>
        <v/>
      </c>
      <c r="AA11" s="49" t="str">
        <f t="shared" si="10"/>
        <v/>
      </c>
      <c r="AB11" s="49" t="str">
        <f t="shared" si="10"/>
        <v/>
      </c>
      <c r="AC11" s="49" t="str">
        <f t="shared" si="10"/>
        <v/>
      </c>
      <c r="AD11" s="49" t="str">
        <f t="shared" si="10"/>
        <v/>
      </c>
      <c r="AE11" s="49" t="str">
        <f t="shared" si="10"/>
        <v/>
      </c>
      <c r="AF11" s="49" t="str">
        <f t="shared" si="10"/>
        <v/>
      </c>
      <c r="AG11" s="49" t="str">
        <f t="shared" si="10"/>
        <v/>
      </c>
      <c r="AH11" s="49" t="str">
        <f t="shared" si="10"/>
        <v/>
      </c>
      <c r="AI11" s="49" t="str">
        <f t="shared" si="10"/>
        <v/>
      </c>
      <c r="AJ11" s="49" t="str">
        <f t="shared" si="10"/>
        <v/>
      </c>
      <c r="AK11" s="49" t="str">
        <f t="shared" si="10"/>
        <v/>
      </c>
      <c r="AL11" s="49" t="str">
        <f t="shared" si="10"/>
        <v/>
      </c>
      <c r="AM11" s="49" t="str">
        <f t="shared" si="10"/>
        <v/>
      </c>
      <c r="AN11" s="49" t="str">
        <f t="shared" si="10"/>
        <v/>
      </c>
      <c r="AO11" s="49" t="str">
        <f t="shared" si="10"/>
        <v/>
      </c>
      <c r="AP11" s="49" t="str">
        <f t="shared" si="10"/>
        <v/>
      </c>
      <c r="AQ11" s="49" t="str">
        <f t="shared" si="10"/>
        <v/>
      </c>
      <c r="AR11" s="49" t="str">
        <f t="shared" si="10"/>
        <v/>
      </c>
      <c r="AS11" s="49" t="str">
        <f t="shared" si="10"/>
        <v/>
      </c>
      <c r="AT11" s="50" t="str">
        <f t="shared" si="10"/>
        <v/>
      </c>
      <c r="AU11" s="50" t="str">
        <f t="shared" si="10"/>
        <v/>
      </c>
      <c r="AV11" s="50" t="str">
        <f t="shared" si="10"/>
        <v/>
      </c>
      <c r="AW11" s="50" t="str">
        <f t="shared" si="10"/>
        <v/>
      </c>
      <c r="AX11" s="50" t="str">
        <f t="shared" si="10"/>
        <v/>
      </c>
      <c r="AY11" s="50" t="str">
        <f t="shared" si="10"/>
        <v/>
      </c>
      <c r="AZ11" s="50" t="str">
        <f t="shared" si="10"/>
        <v/>
      </c>
      <c r="BA11" s="49" t="str">
        <f t="shared" si="10"/>
        <v/>
      </c>
      <c r="BB11" s="49" t="str">
        <f t="shared" si="10"/>
        <v/>
      </c>
      <c r="BC11" s="49" t="str">
        <f t="shared" si="10"/>
        <v/>
      </c>
      <c r="BD11" s="49" t="str">
        <f t="shared" si="10"/>
        <v/>
      </c>
      <c r="BE11" s="49" t="str">
        <f t="shared" si="10"/>
        <v/>
      </c>
      <c r="BF11" s="49" t="str">
        <f t="shared" si="10"/>
        <v/>
      </c>
      <c r="BG11" s="49" t="str">
        <f t="shared" si="10"/>
        <v/>
      </c>
      <c r="BH11" s="49" t="str">
        <f t="shared" si="10"/>
        <v/>
      </c>
      <c r="BI11" s="49" t="str">
        <f t="shared" si="10"/>
        <v/>
      </c>
      <c r="BJ11" s="49" t="str">
        <f t="shared" si="10"/>
        <v/>
      </c>
      <c r="BK11" s="49" t="str">
        <f t="shared" si="10"/>
        <v/>
      </c>
      <c r="BL11" s="49" t="str">
        <f t="shared" si="10"/>
        <v/>
      </c>
      <c r="BM11" s="49" t="str">
        <f t="shared" si="10"/>
        <v/>
      </c>
      <c r="BN11" s="49" t="str">
        <f t="shared" si="10"/>
        <v/>
      </c>
    </row>
    <row r="12">
      <c r="A12" s="41" t="str">
        <f t="shared" si="5"/>
        <v>1.3</v>
      </c>
      <c r="B12" s="42" t="s">
        <v>24</v>
      </c>
      <c r="C12" s="43" t="s">
        <v>25</v>
      </c>
      <c r="D12" s="44">
        <f t="shared" si="11"/>
        <v>43491</v>
      </c>
      <c r="E12" s="45">
        <f t="shared" si="6"/>
        <v>43491</v>
      </c>
      <c r="F12" s="46">
        <v>1.0</v>
      </c>
      <c r="G12" s="47">
        <v>1.0</v>
      </c>
      <c r="H12" s="48">
        <f t="shared" si="7"/>
        <v>0</v>
      </c>
      <c r="I12" s="48">
        <f t="shared" si="8"/>
        <v>1</v>
      </c>
      <c r="J12" s="48">
        <f t="shared" si="9"/>
        <v>0</v>
      </c>
      <c r="K12" s="49" t="str">
        <f t="shared" ref="K12:BN12" si="12">IF(K$5=$D$5,"t",IF(AND(K$5&gt;=$D12,K$5&lt;$D12+$I12),"c",IF(AND(K$5&gt;=$D12,K$5&lt;=$D12+$F12-1),"x","")))</f>
        <v/>
      </c>
      <c r="L12" s="49" t="str">
        <f t="shared" si="12"/>
        <v/>
      </c>
      <c r="M12" s="49" t="str">
        <f t="shared" si="12"/>
        <v/>
      </c>
      <c r="N12" s="49" t="str">
        <f t="shared" si="12"/>
        <v/>
      </c>
      <c r="O12" s="49" t="str">
        <f t="shared" si="12"/>
        <v/>
      </c>
      <c r="P12" s="49" t="str">
        <f t="shared" si="12"/>
        <v/>
      </c>
      <c r="Q12" s="49" t="str">
        <f t="shared" si="12"/>
        <v/>
      </c>
      <c r="R12" s="49" t="str">
        <f t="shared" si="12"/>
        <v/>
      </c>
      <c r="S12" s="49" t="str">
        <f t="shared" si="12"/>
        <v/>
      </c>
      <c r="T12" s="49" t="str">
        <f t="shared" si="12"/>
        <v/>
      </c>
      <c r="U12" s="49" t="str">
        <f t="shared" si="12"/>
        <v/>
      </c>
      <c r="V12" s="49" t="str">
        <f t="shared" si="12"/>
        <v/>
      </c>
      <c r="W12" s="49" t="str">
        <f t="shared" si="12"/>
        <v>c</v>
      </c>
      <c r="X12" s="49" t="str">
        <f t="shared" si="12"/>
        <v/>
      </c>
      <c r="Y12" s="49" t="str">
        <f t="shared" si="12"/>
        <v/>
      </c>
      <c r="Z12" s="49" t="str">
        <f t="shared" si="12"/>
        <v/>
      </c>
      <c r="AA12" s="49" t="str">
        <f t="shared" si="12"/>
        <v/>
      </c>
      <c r="AB12" s="49" t="str">
        <f t="shared" si="12"/>
        <v/>
      </c>
      <c r="AC12" s="49" t="str">
        <f t="shared" si="12"/>
        <v/>
      </c>
      <c r="AD12" s="49" t="str">
        <f t="shared" si="12"/>
        <v/>
      </c>
      <c r="AE12" s="49" t="str">
        <f t="shared" si="12"/>
        <v/>
      </c>
      <c r="AF12" s="49" t="str">
        <f t="shared" si="12"/>
        <v/>
      </c>
      <c r="AG12" s="49" t="str">
        <f t="shared" si="12"/>
        <v/>
      </c>
      <c r="AH12" s="49" t="str">
        <f t="shared" si="12"/>
        <v/>
      </c>
      <c r="AI12" s="49" t="str">
        <f t="shared" si="12"/>
        <v/>
      </c>
      <c r="AJ12" s="49" t="str">
        <f t="shared" si="12"/>
        <v/>
      </c>
      <c r="AK12" s="49" t="str">
        <f t="shared" si="12"/>
        <v/>
      </c>
      <c r="AL12" s="49" t="str">
        <f t="shared" si="12"/>
        <v/>
      </c>
      <c r="AM12" s="49" t="str">
        <f t="shared" si="12"/>
        <v/>
      </c>
      <c r="AN12" s="49" t="str">
        <f t="shared" si="12"/>
        <v/>
      </c>
      <c r="AO12" s="49" t="str">
        <f t="shared" si="12"/>
        <v/>
      </c>
      <c r="AP12" s="49" t="str">
        <f t="shared" si="12"/>
        <v/>
      </c>
      <c r="AQ12" s="49" t="str">
        <f t="shared" si="12"/>
        <v/>
      </c>
      <c r="AR12" s="49" t="str">
        <f t="shared" si="12"/>
        <v/>
      </c>
      <c r="AS12" s="49" t="str">
        <f t="shared" si="12"/>
        <v/>
      </c>
      <c r="AT12" s="50" t="str">
        <f t="shared" si="12"/>
        <v/>
      </c>
      <c r="AU12" s="50" t="str">
        <f t="shared" si="12"/>
        <v/>
      </c>
      <c r="AV12" s="50" t="str">
        <f t="shared" si="12"/>
        <v/>
      </c>
      <c r="AW12" s="50" t="str">
        <f t="shared" si="12"/>
        <v/>
      </c>
      <c r="AX12" s="50" t="str">
        <f t="shared" si="12"/>
        <v/>
      </c>
      <c r="AY12" s="50" t="str">
        <f t="shared" si="12"/>
        <v/>
      </c>
      <c r="AZ12" s="50" t="str">
        <f t="shared" si="12"/>
        <v/>
      </c>
      <c r="BA12" s="49" t="str">
        <f t="shared" si="12"/>
        <v/>
      </c>
      <c r="BB12" s="49" t="str">
        <f t="shared" si="12"/>
        <v/>
      </c>
      <c r="BC12" s="49" t="str">
        <f t="shared" si="12"/>
        <v/>
      </c>
      <c r="BD12" s="49" t="str">
        <f t="shared" si="12"/>
        <v/>
      </c>
      <c r="BE12" s="49" t="str">
        <f t="shared" si="12"/>
        <v/>
      </c>
      <c r="BF12" s="49" t="str">
        <f t="shared" si="12"/>
        <v/>
      </c>
      <c r="BG12" s="49" t="str">
        <f t="shared" si="12"/>
        <v/>
      </c>
      <c r="BH12" s="49" t="str">
        <f t="shared" si="12"/>
        <v/>
      </c>
      <c r="BI12" s="49" t="str">
        <f t="shared" si="12"/>
        <v/>
      </c>
      <c r="BJ12" s="49" t="str">
        <f t="shared" si="12"/>
        <v/>
      </c>
      <c r="BK12" s="49" t="str">
        <f t="shared" si="12"/>
        <v/>
      </c>
      <c r="BL12" s="49" t="str">
        <f t="shared" si="12"/>
        <v/>
      </c>
      <c r="BM12" s="49" t="str">
        <f t="shared" si="12"/>
        <v/>
      </c>
      <c r="BN12" s="49" t="str">
        <f t="shared" si="12"/>
        <v/>
      </c>
    </row>
    <row r="13">
      <c r="A13" s="41" t="str">
        <f t="shared" si="5"/>
        <v>1.4</v>
      </c>
      <c r="B13" s="42" t="s">
        <v>26</v>
      </c>
      <c r="C13" s="43" t="s">
        <v>27</v>
      </c>
      <c r="D13" s="44">
        <f t="shared" si="11"/>
        <v>43492</v>
      </c>
      <c r="E13" s="45">
        <f t="shared" si="6"/>
        <v>43492</v>
      </c>
      <c r="F13" s="46">
        <v>1.0</v>
      </c>
      <c r="G13" s="47">
        <v>1.0</v>
      </c>
      <c r="H13" s="48">
        <f t="shared" si="7"/>
        <v>0</v>
      </c>
      <c r="I13" s="48">
        <f t="shared" si="8"/>
        <v>1</v>
      </c>
      <c r="J13" s="48">
        <f t="shared" si="9"/>
        <v>0</v>
      </c>
      <c r="K13" s="49" t="str">
        <f t="shared" ref="K13:BN13" si="13">IF(K$5=$D$5,"t",IF(AND(K$5&gt;=$D13,K$5&lt;$D13+$I13),"c",IF(AND(K$5&gt;=$D13,K$5&lt;=$D13+$F13-1),"x","")))</f>
        <v/>
      </c>
      <c r="L13" s="49" t="str">
        <f t="shared" si="13"/>
        <v/>
      </c>
      <c r="M13" s="49" t="str">
        <f t="shared" si="13"/>
        <v/>
      </c>
      <c r="N13" s="49" t="str">
        <f t="shared" si="13"/>
        <v/>
      </c>
      <c r="O13" s="49" t="str">
        <f t="shared" si="13"/>
        <v/>
      </c>
      <c r="P13" s="49" t="str">
        <f t="shared" si="13"/>
        <v/>
      </c>
      <c r="Q13" s="49" t="str">
        <f t="shared" si="13"/>
        <v/>
      </c>
      <c r="R13" s="49" t="str">
        <f t="shared" si="13"/>
        <v/>
      </c>
      <c r="S13" s="49" t="str">
        <f t="shared" si="13"/>
        <v/>
      </c>
      <c r="T13" s="49" t="str">
        <f t="shared" si="13"/>
        <v/>
      </c>
      <c r="U13" s="49" t="str">
        <f t="shared" si="13"/>
        <v/>
      </c>
      <c r="V13" s="49" t="str">
        <f t="shared" si="13"/>
        <v/>
      </c>
      <c r="W13" s="49" t="str">
        <f t="shared" si="13"/>
        <v/>
      </c>
      <c r="X13" s="49" t="str">
        <f t="shared" si="13"/>
        <v>c</v>
      </c>
      <c r="Y13" s="49" t="str">
        <f t="shared" si="13"/>
        <v/>
      </c>
      <c r="Z13" s="49" t="str">
        <f t="shared" si="13"/>
        <v/>
      </c>
      <c r="AA13" s="49" t="str">
        <f t="shared" si="13"/>
        <v/>
      </c>
      <c r="AB13" s="49" t="str">
        <f t="shared" si="13"/>
        <v/>
      </c>
      <c r="AC13" s="49" t="str">
        <f t="shared" si="13"/>
        <v/>
      </c>
      <c r="AD13" s="49" t="str">
        <f t="shared" si="13"/>
        <v/>
      </c>
      <c r="AE13" s="49" t="str">
        <f t="shared" si="13"/>
        <v/>
      </c>
      <c r="AF13" s="49" t="str">
        <f t="shared" si="13"/>
        <v/>
      </c>
      <c r="AG13" s="49" t="str">
        <f t="shared" si="13"/>
        <v/>
      </c>
      <c r="AH13" s="49" t="str">
        <f t="shared" si="13"/>
        <v/>
      </c>
      <c r="AI13" s="49" t="str">
        <f t="shared" si="13"/>
        <v/>
      </c>
      <c r="AJ13" s="49" t="str">
        <f t="shared" si="13"/>
        <v/>
      </c>
      <c r="AK13" s="49" t="str">
        <f t="shared" si="13"/>
        <v/>
      </c>
      <c r="AL13" s="49" t="str">
        <f t="shared" si="13"/>
        <v/>
      </c>
      <c r="AM13" s="49" t="str">
        <f t="shared" si="13"/>
        <v/>
      </c>
      <c r="AN13" s="49" t="str">
        <f t="shared" si="13"/>
        <v/>
      </c>
      <c r="AO13" s="49" t="str">
        <f t="shared" si="13"/>
        <v/>
      </c>
      <c r="AP13" s="49" t="str">
        <f t="shared" si="13"/>
        <v/>
      </c>
      <c r="AQ13" s="49" t="str">
        <f t="shared" si="13"/>
        <v/>
      </c>
      <c r="AR13" s="49" t="str">
        <f t="shared" si="13"/>
        <v/>
      </c>
      <c r="AS13" s="49" t="str">
        <f t="shared" si="13"/>
        <v/>
      </c>
      <c r="AT13" s="50" t="str">
        <f t="shared" si="13"/>
        <v/>
      </c>
      <c r="AU13" s="50" t="str">
        <f t="shared" si="13"/>
        <v/>
      </c>
      <c r="AV13" s="50" t="str">
        <f t="shared" si="13"/>
        <v/>
      </c>
      <c r="AW13" s="50" t="str">
        <f t="shared" si="13"/>
        <v/>
      </c>
      <c r="AX13" s="50" t="str">
        <f t="shared" si="13"/>
        <v/>
      </c>
      <c r="AY13" s="50" t="str">
        <f t="shared" si="13"/>
        <v/>
      </c>
      <c r="AZ13" s="50" t="str">
        <f t="shared" si="13"/>
        <v/>
      </c>
      <c r="BA13" s="49" t="str">
        <f t="shared" si="13"/>
        <v/>
      </c>
      <c r="BB13" s="49" t="str">
        <f t="shared" si="13"/>
        <v/>
      </c>
      <c r="BC13" s="49" t="str">
        <f t="shared" si="13"/>
        <v/>
      </c>
      <c r="BD13" s="49" t="str">
        <f t="shared" si="13"/>
        <v/>
      </c>
      <c r="BE13" s="49" t="str">
        <f t="shared" si="13"/>
        <v/>
      </c>
      <c r="BF13" s="49" t="str">
        <f t="shared" si="13"/>
        <v/>
      </c>
      <c r="BG13" s="49" t="str">
        <f t="shared" si="13"/>
        <v/>
      </c>
      <c r="BH13" s="49" t="str">
        <f t="shared" si="13"/>
        <v/>
      </c>
      <c r="BI13" s="49" t="str">
        <f t="shared" si="13"/>
        <v/>
      </c>
      <c r="BJ13" s="49" t="str">
        <f t="shared" si="13"/>
        <v/>
      </c>
      <c r="BK13" s="49" t="str">
        <f t="shared" si="13"/>
        <v/>
      </c>
      <c r="BL13" s="49" t="str">
        <f t="shared" si="13"/>
        <v/>
      </c>
      <c r="BM13" s="49" t="str">
        <f t="shared" si="13"/>
        <v/>
      </c>
      <c r="BN13" s="49" t="str">
        <f t="shared" si="13"/>
        <v/>
      </c>
    </row>
    <row r="14">
      <c r="A14" s="41" t="str">
        <f t="shared" si="5"/>
        <v>1.5</v>
      </c>
      <c r="B14" s="42" t="s">
        <v>28</v>
      </c>
      <c r="C14" s="43" t="s">
        <v>21</v>
      </c>
      <c r="D14" s="44">
        <f t="shared" si="11"/>
        <v>43493</v>
      </c>
      <c r="E14" s="45">
        <f t="shared" si="6"/>
        <v>43493</v>
      </c>
      <c r="F14" s="46">
        <v>1.0</v>
      </c>
      <c r="G14" s="47">
        <v>1.0</v>
      </c>
      <c r="H14" s="48">
        <f t="shared" si="7"/>
        <v>1</v>
      </c>
      <c r="I14" s="48">
        <f t="shared" si="8"/>
        <v>1</v>
      </c>
      <c r="J14" s="48">
        <f t="shared" si="9"/>
        <v>0</v>
      </c>
      <c r="K14" s="49" t="str">
        <f t="shared" ref="K14:BN14" si="14">IF(K$5=$D$5,"t",IF(AND(K$5&gt;=$D14,K$5&lt;$D14+$I14),"c",IF(AND(K$5&gt;=$D14,K$5&lt;=$D14+$F14-1),"x","")))</f>
        <v/>
      </c>
      <c r="L14" s="49" t="str">
        <f t="shared" si="14"/>
        <v/>
      </c>
      <c r="M14" s="49" t="str">
        <f t="shared" si="14"/>
        <v/>
      </c>
      <c r="N14" s="49" t="str">
        <f t="shared" si="14"/>
        <v/>
      </c>
      <c r="O14" s="49" t="str">
        <f t="shared" si="14"/>
        <v/>
      </c>
      <c r="P14" s="49" t="str">
        <f t="shared" si="14"/>
        <v/>
      </c>
      <c r="Q14" s="49" t="str">
        <f t="shared" si="14"/>
        <v/>
      </c>
      <c r="R14" s="49" t="str">
        <f t="shared" si="14"/>
        <v/>
      </c>
      <c r="S14" s="49" t="str">
        <f t="shared" si="14"/>
        <v/>
      </c>
      <c r="T14" s="49" t="str">
        <f t="shared" si="14"/>
        <v/>
      </c>
      <c r="U14" s="49" t="str">
        <f t="shared" si="14"/>
        <v/>
      </c>
      <c r="V14" s="49" t="str">
        <f t="shared" si="14"/>
        <v/>
      </c>
      <c r="W14" s="49" t="str">
        <f t="shared" si="14"/>
        <v/>
      </c>
      <c r="X14" s="49" t="str">
        <f t="shared" si="14"/>
        <v/>
      </c>
      <c r="Y14" s="49" t="str">
        <f t="shared" si="14"/>
        <v>c</v>
      </c>
      <c r="Z14" s="49" t="str">
        <f t="shared" si="14"/>
        <v/>
      </c>
      <c r="AA14" s="49" t="str">
        <f t="shared" si="14"/>
        <v/>
      </c>
      <c r="AB14" s="49" t="str">
        <f t="shared" si="14"/>
        <v/>
      </c>
      <c r="AC14" s="49" t="str">
        <f t="shared" si="14"/>
        <v/>
      </c>
      <c r="AD14" s="49" t="str">
        <f t="shared" si="14"/>
        <v/>
      </c>
      <c r="AE14" s="49" t="str">
        <f t="shared" si="14"/>
        <v/>
      </c>
      <c r="AF14" s="49" t="str">
        <f t="shared" si="14"/>
        <v/>
      </c>
      <c r="AG14" s="49" t="str">
        <f t="shared" si="14"/>
        <v/>
      </c>
      <c r="AH14" s="49" t="str">
        <f t="shared" si="14"/>
        <v/>
      </c>
      <c r="AI14" s="49" t="str">
        <f t="shared" si="14"/>
        <v/>
      </c>
      <c r="AJ14" s="49" t="str">
        <f t="shared" si="14"/>
        <v/>
      </c>
      <c r="AK14" s="49" t="str">
        <f t="shared" si="14"/>
        <v/>
      </c>
      <c r="AL14" s="49" t="str">
        <f t="shared" si="14"/>
        <v/>
      </c>
      <c r="AM14" s="49" t="str">
        <f t="shared" si="14"/>
        <v/>
      </c>
      <c r="AN14" s="49" t="str">
        <f t="shared" si="14"/>
        <v/>
      </c>
      <c r="AO14" s="49" t="str">
        <f t="shared" si="14"/>
        <v/>
      </c>
      <c r="AP14" s="49" t="str">
        <f t="shared" si="14"/>
        <v/>
      </c>
      <c r="AQ14" s="49" t="str">
        <f t="shared" si="14"/>
        <v/>
      </c>
      <c r="AR14" s="49" t="str">
        <f t="shared" si="14"/>
        <v/>
      </c>
      <c r="AS14" s="49" t="str">
        <f t="shared" si="14"/>
        <v/>
      </c>
      <c r="AT14" s="50" t="str">
        <f t="shared" si="14"/>
        <v/>
      </c>
      <c r="AU14" s="50" t="str">
        <f t="shared" si="14"/>
        <v/>
      </c>
      <c r="AV14" s="50" t="str">
        <f t="shared" si="14"/>
        <v/>
      </c>
      <c r="AW14" s="50" t="str">
        <f t="shared" si="14"/>
        <v/>
      </c>
      <c r="AX14" s="50" t="str">
        <f t="shared" si="14"/>
        <v/>
      </c>
      <c r="AY14" s="50" t="str">
        <f t="shared" si="14"/>
        <v/>
      </c>
      <c r="AZ14" s="50" t="str">
        <f t="shared" si="14"/>
        <v/>
      </c>
      <c r="BA14" s="49" t="str">
        <f t="shared" si="14"/>
        <v/>
      </c>
      <c r="BB14" s="49" t="str">
        <f t="shared" si="14"/>
        <v/>
      </c>
      <c r="BC14" s="49" t="str">
        <f t="shared" si="14"/>
        <v/>
      </c>
      <c r="BD14" s="49" t="str">
        <f t="shared" si="14"/>
        <v/>
      </c>
      <c r="BE14" s="49" t="str">
        <f t="shared" si="14"/>
        <v/>
      </c>
      <c r="BF14" s="49" t="str">
        <f t="shared" si="14"/>
        <v/>
      </c>
      <c r="BG14" s="49" t="str">
        <f t="shared" si="14"/>
        <v/>
      </c>
      <c r="BH14" s="49" t="str">
        <f t="shared" si="14"/>
        <v/>
      </c>
      <c r="BI14" s="49" t="str">
        <f t="shared" si="14"/>
        <v/>
      </c>
      <c r="BJ14" s="49" t="str">
        <f t="shared" si="14"/>
        <v/>
      </c>
      <c r="BK14" s="49" t="str">
        <f t="shared" si="14"/>
        <v/>
      </c>
      <c r="BL14" s="49" t="str">
        <f t="shared" si="14"/>
        <v/>
      </c>
      <c r="BM14" s="49" t="str">
        <f t="shared" si="14"/>
        <v/>
      </c>
      <c r="BN14" s="49" t="str">
        <f t="shared" si="14"/>
        <v/>
      </c>
    </row>
    <row r="15">
      <c r="A15" s="51" t="str">
        <f>IF(ISERROR(VALUE(SUBSTITUTE(OFFSET(A15,-1,0,1,1),".",""))),"1",IF(ISERROR(FIND("`",SUBSTITUTE(OFFSET(A15,-1,0,1,1),".","`",1))),TEXT(VALUE(OFFSET(A15,-1,0,1,1))+1,"#"),TEXT(VALUE(LEFT(OFFSET(A15,-1,0,1,1),FIND("`",SUBSTITUTE(OFFSET(A15,-1,0,1,1),".","`",1))-1))+1,"#")))</f>
        <v>2</v>
      </c>
      <c r="B15" s="34" t="s">
        <v>29</v>
      </c>
      <c r="C15" s="52"/>
      <c r="D15" s="53">
        <v>43493.0</v>
      </c>
      <c r="E15" s="36">
        <f>max(E16:E20)</f>
        <v>43525</v>
      </c>
      <c r="F15" s="37">
        <v>23.0</v>
      </c>
      <c r="G15" s="38"/>
      <c r="H15" s="37">
        <v>18.0</v>
      </c>
      <c r="I15" s="39"/>
      <c r="J15" s="39"/>
      <c r="K15" s="40" t="str">
        <f t="shared" ref="K15:BN15" si="15">IF(K$5=$D$5,"t",IF(AND(K$5&gt;=$D15,K$5&lt;$D15+$I15),"c",IF(AND(K$5&gt;=$D15,K$5&lt;=$D15+$F15-1),"x","")))</f>
        <v/>
      </c>
      <c r="L15" s="40" t="str">
        <f t="shared" si="15"/>
        <v/>
      </c>
      <c r="M15" s="40" t="str">
        <f t="shared" si="15"/>
        <v/>
      </c>
      <c r="N15" s="40" t="str">
        <f t="shared" si="15"/>
        <v/>
      </c>
      <c r="O15" s="40" t="str">
        <f t="shared" si="15"/>
        <v/>
      </c>
      <c r="P15" s="40" t="str">
        <f t="shared" si="15"/>
        <v/>
      </c>
      <c r="Q15" s="40" t="str">
        <f t="shared" si="15"/>
        <v/>
      </c>
      <c r="R15" s="40" t="str">
        <f t="shared" si="15"/>
        <v/>
      </c>
      <c r="S15" s="40" t="str">
        <f t="shared" si="15"/>
        <v/>
      </c>
      <c r="T15" s="40" t="str">
        <f t="shared" si="15"/>
        <v/>
      </c>
      <c r="U15" s="40" t="str">
        <f t="shared" si="15"/>
        <v/>
      </c>
      <c r="V15" s="40" t="str">
        <f t="shared" si="15"/>
        <v/>
      </c>
      <c r="W15" s="40" t="str">
        <f t="shared" si="15"/>
        <v/>
      </c>
      <c r="X15" s="40" t="str">
        <f t="shared" si="15"/>
        <v/>
      </c>
      <c r="Y15" s="40" t="str">
        <f t="shared" si="15"/>
        <v>x</v>
      </c>
      <c r="Z15" s="40" t="str">
        <f t="shared" si="15"/>
        <v>x</v>
      </c>
      <c r="AA15" s="40" t="str">
        <f t="shared" si="15"/>
        <v>x</v>
      </c>
      <c r="AB15" s="40" t="str">
        <f t="shared" si="15"/>
        <v>x</v>
      </c>
      <c r="AC15" s="40" t="str">
        <f t="shared" si="15"/>
        <v>x</v>
      </c>
      <c r="AD15" s="40" t="str">
        <f t="shared" si="15"/>
        <v>x</v>
      </c>
      <c r="AE15" s="40" t="str">
        <f t="shared" si="15"/>
        <v>x</v>
      </c>
      <c r="AF15" s="40" t="str">
        <f t="shared" si="15"/>
        <v>x</v>
      </c>
      <c r="AG15" s="40" t="str">
        <f t="shared" si="15"/>
        <v>x</v>
      </c>
      <c r="AH15" s="40" t="str">
        <f t="shared" si="15"/>
        <v>x</v>
      </c>
      <c r="AI15" s="40" t="str">
        <f t="shared" si="15"/>
        <v>x</v>
      </c>
      <c r="AJ15" s="40" t="str">
        <f t="shared" si="15"/>
        <v>x</v>
      </c>
      <c r="AK15" s="40" t="str">
        <f t="shared" si="15"/>
        <v>x</v>
      </c>
      <c r="AL15" s="40" t="str">
        <f t="shared" si="15"/>
        <v>x</v>
      </c>
      <c r="AM15" s="40" t="str">
        <f t="shared" si="15"/>
        <v>x</v>
      </c>
      <c r="AN15" s="40" t="str">
        <f t="shared" si="15"/>
        <v>x</v>
      </c>
      <c r="AO15" s="40" t="str">
        <f t="shared" si="15"/>
        <v>x</v>
      </c>
      <c r="AP15" s="40" t="str">
        <f t="shared" si="15"/>
        <v>x</v>
      </c>
      <c r="AQ15" s="40" t="str">
        <f t="shared" si="15"/>
        <v>x</v>
      </c>
      <c r="AR15" s="40" t="str">
        <f t="shared" si="15"/>
        <v>x</v>
      </c>
      <c r="AS15" s="40" t="str">
        <f t="shared" si="15"/>
        <v>x</v>
      </c>
      <c r="AT15" s="40" t="str">
        <f t="shared" si="15"/>
        <v>x</v>
      </c>
      <c r="AU15" s="40" t="str">
        <f t="shared" si="15"/>
        <v>x</v>
      </c>
      <c r="AV15" s="40" t="str">
        <f t="shared" si="15"/>
        <v/>
      </c>
      <c r="AW15" s="40" t="str">
        <f t="shared" si="15"/>
        <v/>
      </c>
      <c r="AX15" s="40" t="str">
        <f t="shared" si="15"/>
        <v/>
      </c>
      <c r="AY15" s="40" t="str">
        <f t="shared" si="15"/>
        <v/>
      </c>
      <c r="AZ15" s="40" t="str">
        <f t="shared" si="15"/>
        <v/>
      </c>
      <c r="BA15" s="40" t="str">
        <f t="shared" si="15"/>
        <v/>
      </c>
      <c r="BB15" s="40" t="str">
        <f t="shared" si="15"/>
        <v/>
      </c>
      <c r="BC15" s="40" t="str">
        <f t="shared" si="15"/>
        <v/>
      </c>
      <c r="BD15" s="40" t="str">
        <f t="shared" si="15"/>
        <v/>
      </c>
      <c r="BE15" s="40" t="str">
        <f t="shared" si="15"/>
        <v/>
      </c>
      <c r="BF15" s="40" t="str">
        <f t="shared" si="15"/>
        <v/>
      </c>
      <c r="BG15" s="40" t="str">
        <f t="shared" si="15"/>
        <v/>
      </c>
      <c r="BH15" s="40" t="str">
        <f t="shared" si="15"/>
        <v/>
      </c>
      <c r="BI15" s="40" t="str">
        <f t="shared" si="15"/>
        <v/>
      </c>
      <c r="BJ15" s="40" t="str">
        <f t="shared" si="15"/>
        <v/>
      </c>
      <c r="BK15" s="40" t="str">
        <f t="shared" si="15"/>
        <v/>
      </c>
      <c r="BL15" s="40" t="str">
        <f t="shared" si="15"/>
        <v/>
      </c>
      <c r="BM15" s="40" t="str">
        <f t="shared" si="15"/>
        <v/>
      </c>
      <c r="BN15" s="40" t="str">
        <f t="shared" si="15"/>
        <v/>
      </c>
    </row>
    <row r="16">
      <c r="A16" s="41" t="str">
        <f t="shared" ref="A16:A20" si="17">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2.1</v>
      </c>
      <c r="B16" s="42" t="s">
        <v>30</v>
      </c>
      <c r="C16" s="43"/>
      <c r="D16" s="54">
        <v>43493.0</v>
      </c>
      <c r="E16" s="45">
        <f t="shared" ref="E16:E20" si="18">D16+F16-1</f>
        <v>43493</v>
      </c>
      <c r="F16" s="46">
        <v>1.0</v>
      </c>
      <c r="G16" s="47">
        <v>1.0</v>
      </c>
      <c r="H16" s="48">
        <f t="shared" ref="H16:H18" si="19">NETWORKDAYS(D16,E16)</f>
        <v>1</v>
      </c>
      <c r="I16" s="48">
        <f>ROUNDDOWN(G16*F16,0)</f>
        <v>1</v>
      </c>
      <c r="J16" s="48">
        <f t="shared" ref="J16:J17" si="20">F16-I16</f>
        <v>0</v>
      </c>
      <c r="K16" s="49" t="str">
        <f t="shared" ref="K16:BN16" si="16">IF(K$5=$D$5,"t",IF(AND(K$5&gt;=$D16,K$5&lt;$D16+$I16),"c",IF(AND(K$5&gt;=$D16,K$5&lt;=$D16+$F16-1),"x","")))</f>
        <v/>
      </c>
      <c r="L16" s="49" t="str">
        <f t="shared" si="16"/>
        <v/>
      </c>
      <c r="M16" s="49" t="str">
        <f t="shared" si="16"/>
        <v/>
      </c>
      <c r="N16" s="49" t="str">
        <f t="shared" si="16"/>
        <v/>
      </c>
      <c r="O16" s="49" t="str">
        <f t="shared" si="16"/>
        <v/>
      </c>
      <c r="P16" s="49" t="str">
        <f t="shared" si="16"/>
        <v/>
      </c>
      <c r="Q16" s="49" t="str">
        <f t="shared" si="16"/>
        <v/>
      </c>
      <c r="R16" s="49" t="str">
        <f t="shared" si="16"/>
        <v/>
      </c>
      <c r="S16" s="49" t="str">
        <f t="shared" si="16"/>
        <v/>
      </c>
      <c r="T16" s="49" t="str">
        <f t="shared" si="16"/>
        <v/>
      </c>
      <c r="U16" s="49" t="str">
        <f t="shared" si="16"/>
        <v/>
      </c>
      <c r="V16" s="49" t="str">
        <f t="shared" si="16"/>
        <v/>
      </c>
      <c r="W16" s="49" t="str">
        <f t="shared" si="16"/>
        <v/>
      </c>
      <c r="X16" s="49" t="str">
        <f t="shared" si="16"/>
        <v/>
      </c>
      <c r="Y16" s="49" t="str">
        <f t="shared" si="16"/>
        <v>c</v>
      </c>
      <c r="Z16" s="49" t="str">
        <f t="shared" si="16"/>
        <v/>
      </c>
      <c r="AA16" s="49" t="str">
        <f t="shared" si="16"/>
        <v/>
      </c>
      <c r="AB16" s="49" t="str">
        <f t="shared" si="16"/>
        <v/>
      </c>
      <c r="AC16" s="49" t="str">
        <f t="shared" si="16"/>
        <v/>
      </c>
      <c r="AD16" s="49" t="str">
        <f t="shared" si="16"/>
        <v/>
      </c>
      <c r="AE16" s="49" t="str">
        <f t="shared" si="16"/>
        <v/>
      </c>
      <c r="AF16" s="49" t="str">
        <f t="shared" si="16"/>
        <v/>
      </c>
      <c r="AG16" s="49" t="str">
        <f t="shared" si="16"/>
        <v/>
      </c>
      <c r="AH16" s="49" t="str">
        <f t="shared" si="16"/>
        <v/>
      </c>
      <c r="AI16" s="49" t="str">
        <f t="shared" si="16"/>
        <v/>
      </c>
      <c r="AJ16" s="49" t="str">
        <f t="shared" si="16"/>
        <v/>
      </c>
      <c r="AK16" s="49" t="str">
        <f t="shared" si="16"/>
        <v/>
      </c>
      <c r="AL16" s="49" t="str">
        <f t="shared" si="16"/>
        <v/>
      </c>
      <c r="AM16" s="55" t="str">
        <f t="shared" si="16"/>
        <v/>
      </c>
      <c r="AN16" s="55" t="str">
        <f t="shared" si="16"/>
        <v/>
      </c>
      <c r="AO16" s="55" t="str">
        <f t="shared" si="16"/>
        <v/>
      </c>
      <c r="AP16" s="55" t="str">
        <f t="shared" si="16"/>
        <v/>
      </c>
      <c r="AQ16" s="55" t="str">
        <f t="shared" si="16"/>
        <v/>
      </c>
      <c r="AR16" s="55" t="str">
        <f t="shared" si="16"/>
        <v/>
      </c>
      <c r="AS16" s="55" t="str">
        <f t="shared" si="16"/>
        <v/>
      </c>
      <c r="AT16" s="50" t="str">
        <f t="shared" si="16"/>
        <v/>
      </c>
      <c r="AU16" s="50" t="str">
        <f t="shared" si="16"/>
        <v/>
      </c>
      <c r="AV16" s="50" t="str">
        <f t="shared" si="16"/>
        <v/>
      </c>
      <c r="AW16" s="50" t="str">
        <f t="shared" si="16"/>
        <v/>
      </c>
      <c r="AX16" s="50" t="str">
        <f t="shared" si="16"/>
        <v/>
      </c>
      <c r="AY16" s="50" t="str">
        <f t="shared" si="16"/>
        <v/>
      </c>
      <c r="AZ16" s="50" t="str">
        <f t="shared" si="16"/>
        <v/>
      </c>
      <c r="BA16" s="50" t="str">
        <f t="shared" si="16"/>
        <v/>
      </c>
      <c r="BB16" s="49" t="str">
        <f t="shared" si="16"/>
        <v/>
      </c>
      <c r="BC16" s="49" t="str">
        <f t="shared" si="16"/>
        <v/>
      </c>
      <c r="BD16" s="49" t="str">
        <f t="shared" si="16"/>
        <v/>
      </c>
      <c r="BE16" s="49" t="str">
        <f t="shared" si="16"/>
        <v/>
      </c>
      <c r="BF16" s="49" t="str">
        <f t="shared" si="16"/>
        <v/>
      </c>
      <c r="BG16" s="49" t="str">
        <f t="shared" si="16"/>
        <v/>
      </c>
      <c r="BH16" s="49" t="str">
        <f t="shared" si="16"/>
        <v/>
      </c>
      <c r="BI16" s="49" t="str">
        <f t="shared" si="16"/>
        <v/>
      </c>
      <c r="BJ16" s="49" t="str">
        <f t="shared" si="16"/>
        <v/>
      </c>
      <c r="BK16" s="49" t="str">
        <f t="shared" si="16"/>
        <v/>
      </c>
      <c r="BL16" s="49" t="str">
        <f t="shared" si="16"/>
        <v/>
      </c>
      <c r="BM16" s="49" t="str">
        <f t="shared" si="16"/>
        <v/>
      </c>
      <c r="BN16" s="49" t="str">
        <f t="shared" si="16"/>
        <v/>
      </c>
    </row>
    <row r="17">
      <c r="A17" s="41" t="str">
        <f t="shared" si="17"/>
        <v>2.2</v>
      </c>
      <c r="B17" s="42" t="s">
        <v>31</v>
      </c>
      <c r="C17" s="43"/>
      <c r="D17" s="44">
        <f t="shared" ref="D17:D20" si="22">WORKDAY(E16,1)</f>
        <v>43494</v>
      </c>
      <c r="E17" s="45">
        <f t="shared" si="18"/>
        <v>43507</v>
      </c>
      <c r="F17" s="46">
        <v>14.0</v>
      </c>
      <c r="G17" s="47">
        <v>0.0</v>
      </c>
      <c r="H17" s="48">
        <f t="shared" si="19"/>
        <v>10</v>
      </c>
      <c r="I17" s="56">
        <v>14.0</v>
      </c>
      <c r="J17" s="48">
        <f t="shared" si="20"/>
        <v>0</v>
      </c>
      <c r="K17" s="49" t="str">
        <f t="shared" ref="K17:BN17" si="21">IF(K$5=$D$5,"t",IF(AND(K$5&gt;=$D17,K$5&lt;$D17+$I17),"c",IF(AND(K$5&gt;=$D17,K$5&lt;=$D17+$F17-1),"x","")))</f>
        <v/>
      </c>
      <c r="L17" s="49" t="str">
        <f t="shared" si="21"/>
        <v/>
      </c>
      <c r="M17" s="49" t="str">
        <f t="shared" si="21"/>
        <v/>
      </c>
      <c r="N17" s="49" t="str">
        <f t="shared" si="21"/>
        <v/>
      </c>
      <c r="O17" s="49" t="str">
        <f t="shared" si="21"/>
        <v/>
      </c>
      <c r="P17" s="49" t="str">
        <f t="shared" si="21"/>
        <v/>
      </c>
      <c r="Q17" s="49" t="str">
        <f t="shared" si="21"/>
        <v/>
      </c>
      <c r="R17" s="49" t="str">
        <f t="shared" si="21"/>
        <v/>
      </c>
      <c r="S17" s="49" t="str">
        <f t="shared" si="21"/>
        <v/>
      </c>
      <c r="T17" s="49" t="str">
        <f t="shared" si="21"/>
        <v/>
      </c>
      <c r="U17" s="49" t="str">
        <f t="shared" si="21"/>
        <v/>
      </c>
      <c r="V17" s="49" t="str">
        <f t="shared" si="21"/>
        <v/>
      </c>
      <c r="W17" s="49" t="str">
        <f t="shared" si="21"/>
        <v/>
      </c>
      <c r="X17" s="49" t="str">
        <f t="shared" si="21"/>
        <v/>
      </c>
      <c r="Y17" s="49" t="str">
        <f t="shared" si="21"/>
        <v/>
      </c>
      <c r="Z17" s="49" t="str">
        <f t="shared" si="21"/>
        <v>c</v>
      </c>
      <c r="AA17" s="49" t="str">
        <f t="shared" si="21"/>
        <v>c</v>
      </c>
      <c r="AB17" s="49" t="str">
        <f t="shared" si="21"/>
        <v>c</v>
      </c>
      <c r="AC17" s="49" t="str">
        <f t="shared" si="21"/>
        <v>c</v>
      </c>
      <c r="AD17" s="49" t="str">
        <f t="shared" si="21"/>
        <v>c</v>
      </c>
      <c r="AE17" s="49" t="str">
        <f t="shared" si="21"/>
        <v>c</v>
      </c>
      <c r="AF17" s="49" t="str">
        <f t="shared" si="21"/>
        <v>c</v>
      </c>
      <c r="AG17" s="49" t="str">
        <f t="shared" si="21"/>
        <v>c</v>
      </c>
      <c r="AH17" s="49" t="str">
        <f t="shared" si="21"/>
        <v>c</v>
      </c>
      <c r="AI17" s="49" t="str">
        <f t="shared" si="21"/>
        <v>c</v>
      </c>
      <c r="AJ17" s="49" t="str">
        <f t="shared" si="21"/>
        <v>c</v>
      </c>
      <c r="AK17" s="49" t="str">
        <f t="shared" si="21"/>
        <v>c</v>
      </c>
      <c r="AL17" s="49" t="str">
        <f t="shared" si="21"/>
        <v>c</v>
      </c>
      <c r="AM17" s="55" t="str">
        <f t="shared" si="21"/>
        <v>c</v>
      </c>
      <c r="AN17" s="55" t="str">
        <f t="shared" si="21"/>
        <v/>
      </c>
      <c r="AO17" s="55" t="str">
        <f t="shared" si="21"/>
        <v/>
      </c>
      <c r="AP17" s="55" t="str">
        <f t="shared" si="21"/>
        <v/>
      </c>
      <c r="AQ17" s="55" t="str">
        <f t="shared" si="21"/>
        <v/>
      </c>
      <c r="AR17" s="55" t="str">
        <f t="shared" si="21"/>
        <v/>
      </c>
      <c r="AS17" s="55" t="str">
        <f t="shared" si="21"/>
        <v/>
      </c>
      <c r="AT17" s="50" t="str">
        <f t="shared" si="21"/>
        <v/>
      </c>
      <c r="AU17" s="50" t="str">
        <f t="shared" si="21"/>
        <v/>
      </c>
      <c r="AV17" s="50" t="str">
        <f t="shared" si="21"/>
        <v/>
      </c>
      <c r="AW17" s="50" t="str">
        <f t="shared" si="21"/>
        <v/>
      </c>
      <c r="AX17" s="50" t="str">
        <f t="shared" si="21"/>
        <v/>
      </c>
      <c r="AY17" s="50" t="str">
        <f t="shared" si="21"/>
        <v/>
      </c>
      <c r="AZ17" s="50" t="str">
        <f t="shared" si="21"/>
        <v/>
      </c>
      <c r="BA17" s="50" t="str">
        <f t="shared" si="21"/>
        <v/>
      </c>
      <c r="BB17" s="49" t="str">
        <f t="shared" si="21"/>
        <v/>
      </c>
      <c r="BC17" s="49" t="str">
        <f t="shared" si="21"/>
        <v/>
      </c>
      <c r="BD17" s="49" t="str">
        <f t="shared" si="21"/>
        <v/>
      </c>
      <c r="BE17" s="49" t="str">
        <f t="shared" si="21"/>
        <v/>
      </c>
      <c r="BF17" s="49" t="str">
        <f t="shared" si="21"/>
        <v/>
      </c>
      <c r="BG17" s="49" t="str">
        <f t="shared" si="21"/>
        <v/>
      </c>
      <c r="BH17" s="49" t="str">
        <f t="shared" si="21"/>
        <v/>
      </c>
      <c r="BI17" s="49" t="str">
        <f t="shared" si="21"/>
        <v/>
      </c>
      <c r="BJ17" s="49" t="str">
        <f t="shared" si="21"/>
        <v/>
      </c>
      <c r="BK17" s="49" t="str">
        <f t="shared" si="21"/>
        <v/>
      </c>
      <c r="BL17" s="49" t="str">
        <f t="shared" si="21"/>
        <v/>
      </c>
      <c r="BM17" s="49" t="str">
        <f t="shared" si="21"/>
        <v/>
      </c>
      <c r="BN17" s="49" t="str">
        <f t="shared" si="21"/>
        <v/>
      </c>
    </row>
    <row r="18">
      <c r="A18" s="41" t="str">
        <f t="shared" si="17"/>
        <v>2.3</v>
      </c>
      <c r="B18" s="42" t="s">
        <v>32</v>
      </c>
      <c r="C18" s="43"/>
      <c r="D18" s="44">
        <f t="shared" si="22"/>
        <v>43508</v>
      </c>
      <c r="E18" s="45">
        <f t="shared" si="18"/>
        <v>43510</v>
      </c>
      <c r="F18" s="46">
        <v>3.0</v>
      </c>
      <c r="G18" s="47">
        <v>0.0</v>
      </c>
      <c r="H18" s="48">
        <f t="shared" si="19"/>
        <v>3</v>
      </c>
      <c r="I18" s="56">
        <v>3.0</v>
      </c>
      <c r="J18" s="56">
        <v>0.0</v>
      </c>
      <c r="K18" s="49" t="str">
        <f t="shared" ref="K18:BN18" si="23">IF(K$5=$D$5,"t",IF(AND(K$5&gt;=$D18,K$5&lt;$D18+$I18),"c",IF(AND(K$5&gt;=$D18,K$5&lt;=$D18+$F18-1),"x","")))</f>
        <v/>
      </c>
      <c r="L18" s="49" t="str">
        <f t="shared" si="23"/>
        <v/>
      </c>
      <c r="M18" s="49" t="str">
        <f t="shared" si="23"/>
        <v/>
      </c>
      <c r="N18" s="49" t="str">
        <f t="shared" si="23"/>
        <v/>
      </c>
      <c r="O18" s="49" t="str">
        <f t="shared" si="23"/>
        <v/>
      </c>
      <c r="P18" s="49" t="str">
        <f t="shared" si="23"/>
        <v/>
      </c>
      <c r="Q18" s="49" t="str">
        <f t="shared" si="23"/>
        <v/>
      </c>
      <c r="R18" s="49" t="str">
        <f t="shared" si="23"/>
        <v/>
      </c>
      <c r="S18" s="49" t="str">
        <f t="shared" si="23"/>
        <v/>
      </c>
      <c r="T18" s="49" t="str">
        <f t="shared" si="23"/>
        <v/>
      </c>
      <c r="U18" s="49" t="str">
        <f t="shared" si="23"/>
        <v/>
      </c>
      <c r="V18" s="49" t="str">
        <f t="shared" si="23"/>
        <v/>
      </c>
      <c r="W18" s="49" t="str">
        <f t="shared" si="23"/>
        <v/>
      </c>
      <c r="X18" s="49" t="str">
        <f t="shared" si="23"/>
        <v/>
      </c>
      <c r="Y18" s="49" t="str">
        <f t="shared" si="23"/>
        <v/>
      </c>
      <c r="Z18" s="49" t="str">
        <f t="shared" si="23"/>
        <v/>
      </c>
      <c r="AA18" s="49" t="str">
        <f t="shared" si="23"/>
        <v/>
      </c>
      <c r="AB18" s="49" t="str">
        <f t="shared" si="23"/>
        <v/>
      </c>
      <c r="AC18" s="49" t="str">
        <f t="shared" si="23"/>
        <v/>
      </c>
      <c r="AD18" s="49" t="str">
        <f t="shared" si="23"/>
        <v/>
      </c>
      <c r="AE18" s="49" t="str">
        <f t="shared" si="23"/>
        <v/>
      </c>
      <c r="AF18" s="49" t="str">
        <f t="shared" si="23"/>
        <v/>
      </c>
      <c r="AG18" s="49" t="str">
        <f t="shared" si="23"/>
        <v/>
      </c>
      <c r="AH18" s="49" t="str">
        <f t="shared" si="23"/>
        <v/>
      </c>
      <c r="AI18" s="49" t="str">
        <f t="shared" si="23"/>
        <v/>
      </c>
      <c r="AJ18" s="49" t="str">
        <f t="shared" si="23"/>
        <v/>
      </c>
      <c r="AK18" s="49" t="str">
        <f t="shared" si="23"/>
        <v/>
      </c>
      <c r="AL18" s="49" t="str">
        <f t="shared" si="23"/>
        <v/>
      </c>
      <c r="AM18" s="55" t="str">
        <f t="shared" si="23"/>
        <v/>
      </c>
      <c r="AN18" s="55" t="str">
        <f t="shared" si="23"/>
        <v>c</v>
      </c>
      <c r="AO18" s="55" t="str">
        <f t="shared" si="23"/>
        <v>c</v>
      </c>
      <c r="AP18" s="55" t="str">
        <f t="shared" si="23"/>
        <v>c</v>
      </c>
      <c r="AQ18" s="55" t="str">
        <f t="shared" si="23"/>
        <v/>
      </c>
      <c r="AR18" s="55" t="str">
        <f t="shared" si="23"/>
        <v/>
      </c>
      <c r="AS18" s="55" t="str">
        <f t="shared" si="23"/>
        <v/>
      </c>
      <c r="AT18" s="50" t="str">
        <f t="shared" si="23"/>
        <v/>
      </c>
      <c r="AU18" s="50" t="str">
        <f t="shared" si="23"/>
        <v/>
      </c>
      <c r="AV18" s="50" t="str">
        <f t="shared" si="23"/>
        <v/>
      </c>
      <c r="AW18" s="50" t="str">
        <f t="shared" si="23"/>
        <v/>
      </c>
      <c r="AX18" s="50" t="str">
        <f t="shared" si="23"/>
        <v/>
      </c>
      <c r="AY18" s="50" t="str">
        <f t="shared" si="23"/>
        <v/>
      </c>
      <c r="AZ18" s="50" t="str">
        <f t="shared" si="23"/>
        <v/>
      </c>
      <c r="BA18" s="50" t="str">
        <f t="shared" si="23"/>
        <v/>
      </c>
      <c r="BB18" s="49" t="str">
        <f t="shared" si="23"/>
        <v/>
      </c>
      <c r="BC18" s="49" t="str">
        <f t="shared" si="23"/>
        <v/>
      </c>
      <c r="BD18" s="49" t="str">
        <f t="shared" si="23"/>
        <v/>
      </c>
      <c r="BE18" s="49" t="str">
        <f t="shared" si="23"/>
        <v/>
      </c>
      <c r="BF18" s="49" t="str">
        <f t="shared" si="23"/>
        <v/>
      </c>
      <c r="BG18" s="49" t="str">
        <f t="shared" si="23"/>
        <v/>
      </c>
      <c r="BH18" s="49" t="str">
        <f t="shared" si="23"/>
        <v/>
      </c>
      <c r="BI18" s="49" t="str">
        <f t="shared" si="23"/>
        <v/>
      </c>
      <c r="BJ18" s="49" t="str">
        <f t="shared" si="23"/>
        <v/>
      </c>
      <c r="BK18" s="49" t="str">
        <f t="shared" si="23"/>
        <v/>
      </c>
      <c r="BL18" s="49" t="str">
        <f t="shared" si="23"/>
        <v/>
      </c>
      <c r="BM18" s="49" t="str">
        <f t="shared" si="23"/>
        <v/>
      </c>
      <c r="BN18" s="49" t="str">
        <f t="shared" si="23"/>
        <v/>
      </c>
    </row>
    <row r="19">
      <c r="A19" s="41" t="str">
        <f t="shared" si="17"/>
        <v>2.4</v>
      </c>
      <c r="B19" s="42" t="s">
        <v>33</v>
      </c>
      <c r="C19" s="57"/>
      <c r="D19" s="44">
        <f t="shared" si="22"/>
        <v>43511</v>
      </c>
      <c r="E19" s="45">
        <f t="shared" si="18"/>
        <v>43522</v>
      </c>
      <c r="F19" s="46">
        <v>12.0</v>
      </c>
      <c r="G19" s="47">
        <v>0.0</v>
      </c>
      <c r="H19" s="56">
        <v>5.0</v>
      </c>
      <c r="I19" s="48">
        <f t="shared" ref="I19:I20" si="25">ROUNDDOWN(G19*F19,0)</f>
        <v>0</v>
      </c>
      <c r="J19" s="48">
        <f t="shared" ref="J19:J20" si="26">F19-I19</f>
        <v>12</v>
      </c>
      <c r="K19" s="49" t="str">
        <f t="shared" ref="K19:BN19" si="24">IF(K$5=$D$5,"t",IF(AND(K$5&gt;=$D19,K$5&lt;$D19+$I19),"c",IF(AND(K$5&gt;=$D19,K$5&lt;=$D19+$F19-1),"x","")))</f>
        <v/>
      </c>
      <c r="L19" s="49" t="str">
        <f t="shared" si="24"/>
        <v/>
      </c>
      <c r="M19" s="49" t="str">
        <f t="shared" si="24"/>
        <v/>
      </c>
      <c r="N19" s="49" t="str">
        <f t="shared" si="24"/>
        <v/>
      </c>
      <c r="O19" s="49" t="str">
        <f t="shared" si="24"/>
        <v/>
      </c>
      <c r="P19" s="49" t="str">
        <f t="shared" si="24"/>
        <v/>
      </c>
      <c r="Q19" s="49" t="str">
        <f t="shared" si="24"/>
        <v/>
      </c>
      <c r="R19" s="49" t="str">
        <f t="shared" si="24"/>
        <v/>
      </c>
      <c r="S19" s="49" t="str">
        <f t="shared" si="24"/>
        <v/>
      </c>
      <c r="T19" s="49" t="str">
        <f t="shared" si="24"/>
        <v/>
      </c>
      <c r="U19" s="49" t="str">
        <f t="shared" si="24"/>
        <v/>
      </c>
      <c r="V19" s="49" t="str">
        <f t="shared" si="24"/>
        <v/>
      </c>
      <c r="W19" s="49" t="str">
        <f t="shared" si="24"/>
        <v/>
      </c>
      <c r="X19" s="49" t="str">
        <f t="shared" si="24"/>
        <v/>
      </c>
      <c r="Y19" s="49" t="str">
        <f t="shared" si="24"/>
        <v/>
      </c>
      <c r="Z19" s="49" t="str">
        <f t="shared" si="24"/>
        <v/>
      </c>
      <c r="AA19" s="49" t="str">
        <f t="shared" si="24"/>
        <v/>
      </c>
      <c r="AB19" s="49" t="str">
        <f t="shared" si="24"/>
        <v/>
      </c>
      <c r="AC19" s="49" t="str">
        <f t="shared" si="24"/>
        <v/>
      </c>
      <c r="AD19" s="49" t="str">
        <f t="shared" si="24"/>
        <v/>
      </c>
      <c r="AE19" s="49" t="str">
        <f t="shared" si="24"/>
        <v/>
      </c>
      <c r="AF19" s="49" t="str">
        <f t="shared" si="24"/>
        <v/>
      </c>
      <c r="AG19" s="49" t="str">
        <f t="shared" si="24"/>
        <v/>
      </c>
      <c r="AH19" s="49" t="str">
        <f t="shared" si="24"/>
        <v/>
      </c>
      <c r="AI19" s="49" t="str">
        <f t="shared" si="24"/>
        <v/>
      </c>
      <c r="AJ19" s="49" t="str">
        <f t="shared" si="24"/>
        <v/>
      </c>
      <c r="AK19" s="49" t="str">
        <f t="shared" si="24"/>
        <v/>
      </c>
      <c r="AL19" s="49" t="str">
        <f t="shared" si="24"/>
        <v/>
      </c>
      <c r="AM19" s="55" t="str">
        <f t="shared" si="24"/>
        <v/>
      </c>
      <c r="AN19" s="55" t="str">
        <f t="shared" si="24"/>
        <v/>
      </c>
      <c r="AO19" s="55" t="str">
        <f t="shared" si="24"/>
        <v/>
      </c>
      <c r="AP19" s="55" t="str">
        <f t="shared" si="24"/>
        <v/>
      </c>
      <c r="AQ19" s="55" t="str">
        <f t="shared" si="24"/>
        <v>x</v>
      </c>
      <c r="AR19" s="55" t="str">
        <f t="shared" si="24"/>
        <v>x</v>
      </c>
      <c r="AS19" s="55" t="str">
        <f t="shared" si="24"/>
        <v>x</v>
      </c>
      <c r="AT19" s="50" t="str">
        <f t="shared" si="24"/>
        <v>x</v>
      </c>
      <c r="AU19" s="50" t="str">
        <f t="shared" si="24"/>
        <v>x</v>
      </c>
      <c r="AV19" s="50" t="str">
        <f t="shared" si="24"/>
        <v>x</v>
      </c>
      <c r="AW19" s="50" t="str">
        <f t="shared" si="24"/>
        <v>x</v>
      </c>
      <c r="AX19" s="50" t="str">
        <f t="shared" si="24"/>
        <v>x</v>
      </c>
      <c r="AY19" s="50" t="str">
        <f t="shared" si="24"/>
        <v>x</v>
      </c>
      <c r="AZ19" s="50" t="str">
        <f t="shared" si="24"/>
        <v>x</v>
      </c>
      <c r="BA19" s="50" t="str">
        <f t="shared" si="24"/>
        <v>x</v>
      </c>
      <c r="BB19" s="49" t="str">
        <f t="shared" si="24"/>
        <v>x</v>
      </c>
      <c r="BC19" s="49" t="str">
        <f t="shared" si="24"/>
        <v/>
      </c>
      <c r="BD19" s="49" t="str">
        <f t="shared" si="24"/>
        <v/>
      </c>
      <c r="BE19" s="49" t="str">
        <f t="shared" si="24"/>
        <v/>
      </c>
      <c r="BF19" s="49" t="str">
        <f t="shared" si="24"/>
        <v/>
      </c>
      <c r="BG19" s="49" t="str">
        <f t="shared" si="24"/>
        <v/>
      </c>
      <c r="BH19" s="49" t="str">
        <f t="shared" si="24"/>
        <v/>
      </c>
      <c r="BI19" s="49" t="str">
        <f t="shared" si="24"/>
        <v/>
      </c>
      <c r="BJ19" s="49" t="str">
        <f t="shared" si="24"/>
        <v/>
      </c>
      <c r="BK19" s="49" t="str">
        <f t="shared" si="24"/>
        <v/>
      </c>
      <c r="BL19" s="49" t="str">
        <f t="shared" si="24"/>
        <v/>
      </c>
      <c r="BM19" s="49" t="str">
        <f t="shared" si="24"/>
        <v/>
      </c>
      <c r="BN19" s="49" t="str">
        <f t="shared" si="24"/>
        <v/>
      </c>
    </row>
    <row r="20">
      <c r="A20" s="41" t="str">
        <f t="shared" si="17"/>
        <v>2.5</v>
      </c>
      <c r="B20" s="42" t="s">
        <v>34</v>
      </c>
      <c r="C20" s="57"/>
      <c r="D20" s="44">
        <f t="shared" si="22"/>
        <v>43523</v>
      </c>
      <c r="E20" s="45">
        <f t="shared" si="18"/>
        <v>43525</v>
      </c>
      <c r="F20" s="46">
        <v>3.0</v>
      </c>
      <c r="G20" s="47">
        <v>0.0</v>
      </c>
      <c r="H20" s="48">
        <f>NETWORKDAYS(D20,E20)</f>
        <v>3</v>
      </c>
      <c r="I20" s="48">
        <f t="shared" si="25"/>
        <v>0</v>
      </c>
      <c r="J20" s="48">
        <f t="shared" si="26"/>
        <v>3</v>
      </c>
      <c r="K20" s="49" t="str">
        <f t="shared" ref="K20:BN20" si="27">IF(K$5=$D$5,"t",IF(AND(K$5&gt;=$D20,K$5&lt;$D20+$I20),"c",IF(AND(K$5&gt;=$D20,K$5&lt;=$D20+$F20-1),"x","")))</f>
        <v/>
      </c>
      <c r="L20" s="49" t="str">
        <f t="shared" si="27"/>
        <v/>
      </c>
      <c r="M20" s="49" t="str">
        <f t="shared" si="27"/>
        <v/>
      </c>
      <c r="N20" s="49" t="str">
        <f t="shared" si="27"/>
        <v/>
      </c>
      <c r="O20" s="49" t="str">
        <f t="shared" si="27"/>
        <v/>
      </c>
      <c r="P20" s="49" t="str">
        <f t="shared" si="27"/>
        <v/>
      </c>
      <c r="Q20" s="49" t="str">
        <f t="shared" si="27"/>
        <v/>
      </c>
      <c r="R20" s="49" t="str">
        <f t="shared" si="27"/>
        <v/>
      </c>
      <c r="S20" s="49" t="str">
        <f t="shared" si="27"/>
        <v/>
      </c>
      <c r="T20" s="49" t="str">
        <f t="shared" si="27"/>
        <v/>
      </c>
      <c r="U20" s="49" t="str">
        <f t="shared" si="27"/>
        <v/>
      </c>
      <c r="V20" s="49" t="str">
        <f t="shared" si="27"/>
        <v/>
      </c>
      <c r="W20" s="49" t="str">
        <f t="shared" si="27"/>
        <v/>
      </c>
      <c r="X20" s="49" t="str">
        <f t="shared" si="27"/>
        <v/>
      </c>
      <c r="Y20" s="49" t="str">
        <f t="shared" si="27"/>
        <v/>
      </c>
      <c r="Z20" s="49" t="str">
        <f t="shared" si="27"/>
        <v/>
      </c>
      <c r="AA20" s="49" t="str">
        <f t="shared" si="27"/>
        <v/>
      </c>
      <c r="AB20" s="49" t="str">
        <f t="shared" si="27"/>
        <v/>
      </c>
      <c r="AC20" s="49" t="str">
        <f t="shared" si="27"/>
        <v/>
      </c>
      <c r="AD20" s="49" t="str">
        <f t="shared" si="27"/>
        <v/>
      </c>
      <c r="AE20" s="49" t="str">
        <f t="shared" si="27"/>
        <v/>
      </c>
      <c r="AF20" s="49" t="str">
        <f t="shared" si="27"/>
        <v/>
      </c>
      <c r="AG20" s="49" t="str">
        <f t="shared" si="27"/>
        <v/>
      </c>
      <c r="AH20" s="49" t="str">
        <f t="shared" si="27"/>
        <v/>
      </c>
      <c r="AI20" s="49" t="str">
        <f t="shared" si="27"/>
        <v/>
      </c>
      <c r="AJ20" s="49" t="str">
        <f t="shared" si="27"/>
        <v/>
      </c>
      <c r="AK20" s="49" t="str">
        <f t="shared" si="27"/>
        <v/>
      </c>
      <c r="AL20" s="49" t="str">
        <f t="shared" si="27"/>
        <v/>
      </c>
      <c r="AM20" s="55" t="str">
        <f t="shared" si="27"/>
        <v/>
      </c>
      <c r="AN20" s="55" t="str">
        <f t="shared" si="27"/>
        <v/>
      </c>
      <c r="AO20" s="55" t="str">
        <f t="shared" si="27"/>
        <v/>
      </c>
      <c r="AP20" s="55" t="str">
        <f t="shared" si="27"/>
        <v/>
      </c>
      <c r="AQ20" s="55" t="str">
        <f t="shared" si="27"/>
        <v/>
      </c>
      <c r="AR20" s="55" t="str">
        <f t="shared" si="27"/>
        <v/>
      </c>
      <c r="AS20" s="55" t="str">
        <f t="shared" si="27"/>
        <v/>
      </c>
      <c r="AT20" s="50" t="str">
        <f t="shared" si="27"/>
        <v/>
      </c>
      <c r="AU20" s="50" t="str">
        <f t="shared" si="27"/>
        <v/>
      </c>
      <c r="AV20" s="50" t="str">
        <f t="shared" si="27"/>
        <v/>
      </c>
      <c r="AW20" s="50" t="str">
        <f t="shared" si="27"/>
        <v/>
      </c>
      <c r="AX20" s="50" t="str">
        <f t="shared" si="27"/>
        <v/>
      </c>
      <c r="AY20" s="50" t="str">
        <f t="shared" si="27"/>
        <v/>
      </c>
      <c r="AZ20" s="50" t="str">
        <f t="shared" si="27"/>
        <v/>
      </c>
      <c r="BA20" s="50" t="str">
        <f t="shared" si="27"/>
        <v/>
      </c>
      <c r="BB20" s="49" t="str">
        <f t="shared" si="27"/>
        <v/>
      </c>
      <c r="BC20" s="49" t="str">
        <f t="shared" si="27"/>
        <v>x</v>
      </c>
      <c r="BD20" s="49" t="str">
        <f t="shared" si="27"/>
        <v>x</v>
      </c>
      <c r="BE20" s="49" t="str">
        <f t="shared" si="27"/>
        <v>x</v>
      </c>
      <c r="BF20" s="49" t="str">
        <f t="shared" si="27"/>
        <v/>
      </c>
      <c r="BG20" s="49" t="str">
        <f t="shared" si="27"/>
        <v/>
      </c>
      <c r="BH20" s="49" t="str">
        <f t="shared" si="27"/>
        <v/>
      </c>
      <c r="BI20" s="49" t="str">
        <f t="shared" si="27"/>
        <v/>
      </c>
      <c r="BJ20" s="49" t="str">
        <f t="shared" si="27"/>
        <v/>
      </c>
      <c r="BK20" s="49" t="str">
        <f t="shared" si="27"/>
        <v/>
      </c>
      <c r="BL20" s="49" t="str">
        <f t="shared" si="27"/>
        <v/>
      </c>
      <c r="BM20" s="49" t="str">
        <f t="shared" si="27"/>
        <v/>
      </c>
      <c r="BN20" s="49" t="str">
        <f t="shared" si="27"/>
        <v/>
      </c>
    </row>
    <row r="21">
      <c r="A21" s="51" t="str">
        <f>IF(ISERROR(VALUE(SUBSTITUTE(OFFSET(A21,-1,0,1,1),".",""))),"1",IF(ISERROR(FIND("`",SUBSTITUTE(OFFSET(A21,-1,0,1,1),".","`",1))),TEXT(VALUE(OFFSET(A21,-1,0,1,1))+1,"#"),TEXT(VALUE(LEFT(OFFSET(A21,-1,0,1,1),FIND("`",SUBSTITUTE(OFFSET(A21,-1,0,1,1),".","`",1))-1))+1,"#")))</f>
        <v>3</v>
      </c>
      <c r="B21" s="58" t="s">
        <v>35</v>
      </c>
      <c r="C21" s="52"/>
      <c r="D21" s="53">
        <v>43517.0</v>
      </c>
      <c r="E21" s="36">
        <f>max(E22:E29)</f>
        <v>43517</v>
      </c>
      <c r="F21" s="37">
        <v>3.0</v>
      </c>
      <c r="G21" s="38"/>
      <c r="H21" s="37">
        <v>1.0</v>
      </c>
      <c r="I21" s="39"/>
      <c r="J21" s="39"/>
      <c r="K21" s="40" t="str">
        <f t="shared" ref="K21:BN21" si="28">IF(K$5=$D$5,"t",IF(AND(K$5&gt;=$D21,K$5&lt;$D21+$I21),"c",IF(AND(K$5&gt;=$D21,K$5&lt;=$D21+$F21-1),"x","")))</f>
        <v/>
      </c>
      <c r="L21" s="40" t="str">
        <f t="shared" si="28"/>
        <v/>
      </c>
      <c r="M21" s="40" t="str">
        <f t="shared" si="28"/>
        <v/>
      </c>
      <c r="N21" s="40" t="str">
        <f t="shared" si="28"/>
        <v/>
      </c>
      <c r="O21" s="40" t="str">
        <f t="shared" si="28"/>
        <v/>
      </c>
      <c r="P21" s="40" t="str">
        <f t="shared" si="28"/>
        <v/>
      </c>
      <c r="Q21" s="40" t="str">
        <f t="shared" si="28"/>
        <v/>
      </c>
      <c r="R21" s="40" t="str">
        <f t="shared" si="28"/>
        <v/>
      </c>
      <c r="S21" s="40" t="str">
        <f t="shared" si="28"/>
        <v/>
      </c>
      <c r="T21" s="40" t="str">
        <f t="shared" si="28"/>
        <v/>
      </c>
      <c r="U21" s="40" t="str">
        <f t="shared" si="28"/>
        <v/>
      </c>
      <c r="V21" s="40" t="str">
        <f t="shared" si="28"/>
        <v/>
      </c>
      <c r="W21" s="40" t="str">
        <f t="shared" si="28"/>
        <v/>
      </c>
      <c r="X21" s="40" t="str">
        <f t="shared" si="28"/>
        <v/>
      </c>
      <c r="Y21" s="40" t="str">
        <f t="shared" si="28"/>
        <v/>
      </c>
      <c r="Z21" s="40" t="str">
        <f t="shared" si="28"/>
        <v/>
      </c>
      <c r="AA21" s="40" t="str">
        <f t="shared" si="28"/>
        <v/>
      </c>
      <c r="AB21" s="40" t="str">
        <f t="shared" si="28"/>
        <v/>
      </c>
      <c r="AC21" s="40" t="str">
        <f t="shared" si="28"/>
        <v/>
      </c>
      <c r="AD21" s="40" t="str">
        <f t="shared" si="28"/>
        <v/>
      </c>
      <c r="AE21" s="40" t="str">
        <f t="shared" si="28"/>
        <v/>
      </c>
      <c r="AF21" s="40" t="str">
        <f t="shared" si="28"/>
        <v/>
      </c>
      <c r="AG21" s="40" t="str">
        <f t="shared" si="28"/>
        <v/>
      </c>
      <c r="AH21" s="40" t="str">
        <f t="shared" si="28"/>
        <v/>
      </c>
      <c r="AI21" s="40" t="str">
        <f t="shared" si="28"/>
        <v/>
      </c>
      <c r="AJ21" s="40" t="str">
        <f t="shared" si="28"/>
        <v/>
      </c>
      <c r="AK21" s="40" t="str">
        <f t="shared" si="28"/>
        <v/>
      </c>
      <c r="AL21" s="40" t="str">
        <f t="shared" si="28"/>
        <v/>
      </c>
      <c r="AM21" s="40" t="str">
        <f t="shared" si="28"/>
        <v/>
      </c>
      <c r="AN21" s="40" t="str">
        <f t="shared" si="28"/>
        <v/>
      </c>
      <c r="AO21" s="40" t="str">
        <f t="shared" si="28"/>
        <v/>
      </c>
      <c r="AP21" s="40" t="str">
        <f t="shared" si="28"/>
        <v/>
      </c>
      <c r="AQ21" s="40" t="str">
        <f t="shared" si="28"/>
        <v/>
      </c>
      <c r="AR21" s="40" t="str">
        <f t="shared" si="28"/>
        <v/>
      </c>
      <c r="AS21" s="40" t="str">
        <f t="shared" si="28"/>
        <v/>
      </c>
      <c r="AT21" s="40" t="str">
        <f t="shared" si="28"/>
        <v/>
      </c>
      <c r="AU21" s="40" t="str">
        <f t="shared" si="28"/>
        <v/>
      </c>
      <c r="AV21" s="40" t="str">
        <f t="shared" si="28"/>
        <v/>
      </c>
      <c r="AW21" s="40" t="str">
        <f t="shared" si="28"/>
        <v>x</v>
      </c>
      <c r="AX21" s="40" t="str">
        <f t="shared" si="28"/>
        <v>x</v>
      </c>
      <c r="AY21" s="40" t="str">
        <f t="shared" si="28"/>
        <v>x</v>
      </c>
      <c r="AZ21" s="40" t="str">
        <f t="shared" si="28"/>
        <v/>
      </c>
      <c r="BA21" s="40" t="str">
        <f t="shared" si="28"/>
        <v/>
      </c>
      <c r="BB21" s="40" t="str">
        <f t="shared" si="28"/>
        <v/>
      </c>
      <c r="BC21" s="40" t="str">
        <f t="shared" si="28"/>
        <v/>
      </c>
      <c r="BD21" s="40" t="str">
        <f t="shared" si="28"/>
        <v/>
      </c>
      <c r="BE21" s="40" t="str">
        <f t="shared" si="28"/>
        <v/>
      </c>
      <c r="BF21" s="40" t="str">
        <f t="shared" si="28"/>
        <v/>
      </c>
      <c r="BG21" s="40" t="str">
        <f t="shared" si="28"/>
        <v/>
      </c>
      <c r="BH21" s="40" t="str">
        <f t="shared" si="28"/>
        <v/>
      </c>
      <c r="BI21" s="40" t="str">
        <f t="shared" si="28"/>
        <v/>
      </c>
      <c r="BJ21" s="40" t="str">
        <f t="shared" si="28"/>
        <v/>
      </c>
      <c r="BK21" s="40" t="str">
        <f t="shared" si="28"/>
        <v/>
      </c>
      <c r="BL21" s="40" t="str">
        <f t="shared" si="28"/>
        <v/>
      </c>
      <c r="BM21" s="40" t="str">
        <f t="shared" si="28"/>
        <v/>
      </c>
      <c r="BN21" s="40" t="str">
        <f t="shared" si="28"/>
        <v/>
      </c>
    </row>
    <row r="22" hidden="1">
      <c r="A22" s="41" t="str">
        <f t="shared" ref="A22:A26" si="30">IF(ISERROR(VALUE(SUBSTITUTE(OFFSET(A22,-1,0,1,1),".",""))),"0.1",IF(ISERROR(FIND("`",SUBSTITUTE(OFFSET(A22,-1,0,1,1),".","`",1))),OFFSET(A22,-1,0,1,1)&amp;".1",LEFT(OFFSET(A22,-1,0,1,1),FIND("`",SUBSTITUTE(OFFSET(A22,-1,0,1,1),".","`",1)))&amp;IF(ISERROR(FIND("`",SUBSTITUTE(OFFSET(A22,-1,0,1,1),".","`",2))),VALUE(RIGHT(OFFSET(A22,-1,0,1,1),LEN(OFFSET(A22,-1,0,1,1))-FIND("`",SUBSTITUTE(OFFSET(A22,-1,0,1,1),".","`",1))))+1,VALUE(MID(OFFSET(A22,-1,0,1,1),FIND("`",SUBSTITUTE(OFFSET(A22,-1,0,1,1),".","`",1))+1,(FIND("`",SUBSTITUTE(OFFSET(A22,-1,0,1,1),".","`",2))-FIND("`",SUBSTITUTE(OFFSET(A22,-1,0,1,1),".","`",1))-1)))+1)))</f>
        <v>3.1</v>
      </c>
      <c r="B22" s="42" t="s">
        <v>36</v>
      </c>
      <c r="C22" s="59"/>
      <c r="D22" s="54">
        <v>43517.0</v>
      </c>
      <c r="E22" s="45">
        <f t="shared" ref="E22:E29" si="31">D22+F22-1</f>
        <v>43517</v>
      </c>
      <c r="F22" s="46">
        <v>1.0</v>
      </c>
      <c r="G22" s="47">
        <v>0.0</v>
      </c>
      <c r="H22" s="48">
        <f t="shared" ref="H22:H26" si="32">NETWORKDAYS(D22,E22)</f>
        <v>1</v>
      </c>
      <c r="I22" s="48">
        <f t="shared" ref="I22:I26" si="33">ROUNDDOWN(G22*F22,0)</f>
        <v>0</v>
      </c>
      <c r="J22" s="48">
        <f t="shared" ref="J22:J26" si="34">F22-I22</f>
        <v>1</v>
      </c>
      <c r="K22" s="49" t="str">
        <f t="shared" ref="K22:BN22" si="29">IF(K$5=$D$5,"t",IF(AND(K$5&gt;=$D22,K$5&lt;$D22+$I22),"c",IF(AND(K$5&gt;=$D22,K$5&lt;=$D22+$F22-1),"x","")))</f>
        <v/>
      </c>
      <c r="L22" s="49" t="str">
        <f t="shared" si="29"/>
        <v/>
      </c>
      <c r="M22" s="49" t="str">
        <f t="shared" si="29"/>
        <v/>
      </c>
      <c r="N22" s="49" t="str">
        <f t="shared" si="29"/>
        <v/>
      </c>
      <c r="O22" s="49" t="str">
        <f t="shared" si="29"/>
        <v/>
      </c>
      <c r="P22" s="49" t="str">
        <f t="shared" si="29"/>
        <v/>
      </c>
      <c r="Q22" s="49" t="str">
        <f t="shared" si="29"/>
        <v/>
      </c>
      <c r="R22" s="49" t="str">
        <f t="shared" si="29"/>
        <v/>
      </c>
      <c r="S22" s="49" t="str">
        <f t="shared" si="29"/>
        <v/>
      </c>
      <c r="T22" s="49" t="str">
        <f t="shared" si="29"/>
        <v/>
      </c>
      <c r="U22" s="49" t="str">
        <f t="shared" si="29"/>
        <v/>
      </c>
      <c r="V22" s="49" t="str">
        <f t="shared" si="29"/>
        <v/>
      </c>
      <c r="W22" s="49" t="str">
        <f t="shared" si="29"/>
        <v/>
      </c>
      <c r="X22" s="49" t="str">
        <f t="shared" si="29"/>
        <v/>
      </c>
      <c r="Y22" s="49" t="str">
        <f t="shared" si="29"/>
        <v/>
      </c>
      <c r="Z22" s="49" t="str">
        <f t="shared" si="29"/>
        <v/>
      </c>
      <c r="AA22" s="49" t="str">
        <f t="shared" si="29"/>
        <v/>
      </c>
      <c r="AB22" s="49" t="str">
        <f t="shared" si="29"/>
        <v/>
      </c>
      <c r="AC22" s="49" t="str">
        <f t="shared" si="29"/>
        <v/>
      </c>
      <c r="AD22" s="49" t="str">
        <f t="shared" si="29"/>
        <v/>
      </c>
      <c r="AE22" s="49" t="str">
        <f t="shared" si="29"/>
        <v/>
      </c>
      <c r="AF22" s="49" t="str">
        <f t="shared" si="29"/>
        <v/>
      </c>
      <c r="AG22" s="49" t="str">
        <f t="shared" si="29"/>
        <v/>
      </c>
      <c r="AH22" s="49" t="str">
        <f t="shared" si="29"/>
        <v/>
      </c>
      <c r="AI22" s="49" t="str">
        <f t="shared" si="29"/>
        <v/>
      </c>
      <c r="AJ22" s="49" t="str">
        <f t="shared" si="29"/>
        <v/>
      </c>
      <c r="AK22" s="49" t="str">
        <f t="shared" si="29"/>
        <v/>
      </c>
      <c r="AL22" s="49" t="str">
        <f t="shared" si="29"/>
        <v/>
      </c>
      <c r="AM22" s="49" t="str">
        <f t="shared" si="29"/>
        <v/>
      </c>
      <c r="AN22" s="49" t="str">
        <f t="shared" si="29"/>
        <v/>
      </c>
      <c r="AO22" s="49" t="str">
        <f t="shared" si="29"/>
        <v/>
      </c>
      <c r="AP22" s="49" t="str">
        <f t="shared" si="29"/>
        <v/>
      </c>
      <c r="AQ22" s="49" t="str">
        <f t="shared" si="29"/>
        <v/>
      </c>
      <c r="AR22" s="49" t="str">
        <f t="shared" si="29"/>
        <v/>
      </c>
      <c r="AS22" s="49" t="str">
        <f t="shared" si="29"/>
        <v/>
      </c>
      <c r="AT22" s="55" t="str">
        <f t="shared" si="29"/>
        <v/>
      </c>
      <c r="AU22" s="55" t="str">
        <f t="shared" si="29"/>
        <v/>
      </c>
      <c r="AV22" s="55" t="str">
        <f t="shared" si="29"/>
        <v/>
      </c>
      <c r="AW22" s="55" t="str">
        <f t="shared" si="29"/>
        <v>x</v>
      </c>
      <c r="AX22" s="55" t="str">
        <f t="shared" si="29"/>
        <v/>
      </c>
      <c r="AY22" s="55" t="str">
        <f t="shared" si="29"/>
        <v/>
      </c>
      <c r="AZ22" s="55" t="str">
        <f t="shared" si="29"/>
        <v/>
      </c>
      <c r="BA22" s="49" t="str">
        <f t="shared" si="29"/>
        <v/>
      </c>
      <c r="BB22" s="49" t="str">
        <f t="shared" si="29"/>
        <v/>
      </c>
      <c r="BC22" s="49" t="str">
        <f t="shared" si="29"/>
        <v/>
      </c>
      <c r="BD22" s="49" t="str">
        <f t="shared" si="29"/>
        <v/>
      </c>
      <c r="BE22" s="49" t="str">
        <f t="shared" si="29"/>
        <v/>
      </c>
      <c r="BF22" s="49" t="str">
        <f t="shared" si="29"/>
        <v/>
      </c>
      <c r="BG22" s="49" t="str">
        <f t="shared" si="29"/>
        <v/>
      </c>
      <c r="BH22" s="49" t="str">
        <f t="shared" si="29"/>
        <v/>
      </c>
      <c r="BI22" s="49" t="str">
        <f t="shared" si="29"/>
        <v/>
      </c>
      <c r="BJ22" s="49" t="str">
        <f t="shared" si="29"/>
        <v/>
      </c>
      <c r="BK22" s="49" t="str">
        <f t="shared" si="29"/>
        <v/>
      </c>
      <c r="BL22" s="49" t="str">
        <f t="shared" si="29"/>
        <v/>
      </c>
      <c r="BM22" s="49" t="str">
        <f t="shared" si="29"/>
        <v/>
      </c>
      <c r="BN22" s="49" t="str">
        <f t="shared" si="29"/>
        <v/>
      </c>
    </row>
    <row r="23" hidden="1">
      <c r="A23" s="41" t="str">
        <f t="shared" si="30"/>
        <v>3.2</v>
      </c>
      <c r="B23" s="42" t="s">
        <v>37</v>
      </c>
      <c r="C23" s="59"/>
      <c r="D23" s="54">
        <v>43517.0</v>
      </c>
      <c r="E23" s="45">
        <f t="shared" si="31"/>
        <v>43517</v>
      </c>
      <c r="F23" s="46">
        <v>1.0</v>
      </c>
      <c r="G23" s="47">
        <v>0.0</v>
      </c>
      <c r="H23" s="48">
        <f t="shared" si="32"/>
        <v>1</v>
      </c>
      <c r="I23" s="48">
        <f t="shared" si="33"/>
        <v>0</v>
      </c>
      <c r="J23" s="48">
        <f t="shared" si="34"/>
        <v>1</v>
      </c>
      <c r="K23" s="49" t="str">
        <f t="shared" ref="K23:BN23" si="35">IF(K$5=$D$5,"t",IF(AND(K$5&gt;=$D23,K$5&lt;$D23+$I23),"c",IF(AND(K$5&gt;=$D23,K$5&lt;=$D23+$F23-1),"x","")))</f>
        <v/>
      </c>
      <c r="L23" s="49" t="str">
        <f t="shared" si="35"/>
        <v/>
      </c>
      <c r="M23" s="49" t="str">
        <f t="shared" si="35"/>
        <v/>
      </c>
      <c r="N23" s="49" t="str">
        <f t="shared" si="35"/>
        <v/>
      </c>
      <c r="O23" s="49" t="str">
        <f t="shared" si="35"/>
        <v/>
      </c>
      <c r="P23" s="49" t="str">
        <f t="shared" si="35"/>
        <v/>
      </c>
      <c r="Q23" s="49" t="str">
        <f t="shared" si="35"/>
        <v/>
      </c>
      <c r="R23" s="49" t="str">
        <f t="shared" si="35"/>
        <v/>
      </c>
      <c r="S23" s="49" t="str">
        <f t="shared" si="35"/>
        <v/>
      </c>
      <c r="T23" s="49" t="str">
        <f t="shared" si="35"/>
        <v/>
      </c>
      <c r="U23" s="49" t="str">
        <f t="shared" si="35"/>
        <v/>
      </c>
      <c r="V23" s="49" t="str">
        <f t="shared" si="35"/>
        <v/>
      </c>
      <c r="W23" s="49" t="str">
        <f t="shared" si="35"/>
        <v/>
      </c>
      <c r="X23" s="49" t="str">
        <f t="shared" si="35"/>
        <v/>
      </c>
      <c r="Y23" s="49" t="str">
        <f t="shared" si="35"/>
        <v/>
      </c>
      <c r="Z23" s="49" t="str">
        <f t="shared" si="35"/>
        <v/>
      </c>
      <c r="AA23" s="49" t="str">
        <f t="shared" si="35"/>
        <v/>
      </c>
      <c r="AB23" s="49" t="str">
        <f t="shared" si="35"/>
        <v/>
      </c>
      <c r="AC23" s="49" t="str">
        <f t="shared" si="35"/>
        <v/>
      </c>
      <c r="AD23" s="49" t="str">
        <f t="shared" si="35"/>
        <v/>
      </c>
      <c r="AE23" s="49" t="str">
        <f t="shared" si="35"/>
        <v/>
      </c>
      <c r="AF23" s="49" t="str">
        <f t="shared" si="35"/>
        <v/>
      </c>
      <c r="AG23" s="49" t="str">
        <f t="shared" si="35"/>
        <v/>
      </c>
      <c r="AH23" s="49" t="str">
        <f t="shared" si="35"/>
        <v/>
      </c>
      <c r="AI23" s="49" t="str">
        <f t="shared" si="35"/>
        <v/>
      </c>
      <c r="AJ23" s="49" t="str">
        <f t="shared" si="35"/>
        <v/>
      </c>
      <c r="AK23" s="49" t="str">
        <f t="shared" si="35"/>
        <v/>
      </c>
      <c r="AL23" s="49" t="str">
        <f t="shared" si="35"/>
        <v/>
      </c>
      <c r="AM23" s="49" t="str">
        <f t="shared" si="35"/>
        <v/>
      </c>
      <c r="AN23" s="49" t="str">
        <f t="shared" si="35"/>
        <v/>
      </c>
      <c r="AO23" s="49" t="str">
        <f t="shared" si="35"/>
        <v/>
      </c>
      <c r="AP23" s="49" t="str">
        <f t="shared" si="35"/>
        <v/>
      </c>
      <c r="AQ23" s="49" t="str">
        <f t="shared" si="35"/>
        <v/>
      </c>
      <c r="AR23" s="49" t="str">
        <f t="shared" si="35"/>
        <v/>
      </c>
      <c r="AS23" s="49" t="str">
        <f t="shared" si="35"/>
        <v/>
      </c>
      <c r="AT23" s="55" t="str">
        <f t="shared" si="35"/>
        <v/>
      </c>
      <c r="AU23" s="55" t="str">
        <f t="shared" si="35"/>
        <v/>
      </c>
      <c r="AV23" s="55" t="str">
        <f t="shared" si="35"/>
        <v/>
      </c>
      <c r="AW23" s="55" t="str">
        <f t="shared" si="35"/>
        <v>x</v>
      </c>
      <c r="AX23" s="55" t="str">
        <f t="shared" si="35"/>
        <v/>
      </c>
      <c r="AY23" s="55" t="str">
        <f t="shared" si="35"/>
        <v/>
      </c>
      <c r="AZ23" s="55" t="str">
        <f t="shared" si="35"/>
        <v/>
      </c>
      <c r="BA23" s="49" t="str">
        <f t="shared" si="35"/>
        <v/>
      </c>
      <c r="BB23" s="49" t="str">
        <f t="shared" si="35"/>
        <v/>
      </c>
      <c r="BC23" s="49" t="str">
        <f t="shared" si="35"/>
        <v/>
      </c>
      <c r="BD23" s="49" t="str">
        <f t="shared" si="35"/>
        <v/>
      </c>
      <c r="BE23" s="49" t="str">
        <f t="shared" si="35"/>
        <v/>
      </c>
      <c r="BF23" s="49" t="str">
        <f t="shared" si="35"/>
        <v/>
      </c>
      <c r="BG23" s="49" t="str">
        <f t="shared" si="35"/>
        <v/>
      </c>
      <c r="BH23" s="49" t="str">
        <f t="shared" si="35"/>
        <v/>
      </c>
      <c r="BI23" s="49" t="str">
        <f t="shared" si="35"/>
        <v/>
      </c>
      <c r="BJ23" s="49" t="str">
        <f t="shared" si="35"/>
        <v/>
      </c>
      <c r="BK23" s="49" t="str">
        <f t="shared" si="35"/>
        <v/>
      </c>
      <c r="BL23" s="49" t="str">
        <f t="shared" si="35"/>
        <v/>
      </c>
      <c r="BM23" s="49" t="str">
        <f t="shared" si="35"/>
        <v/>
      </c>
      <c r="BN23" s="49" t="str">
        <f t="shared" si="35"/>
        <v/>
      </c>
    </row>
    <row r="24" hidden="1">
      <c r="A24" s="41" t="str">
        <f t="shared" si="30"/>
        <v>3.3</v>
      </c>
      <c r="B24" s="42" t="s">
        <v>38</v>
      </c>
      <c r="C24" s="59"/>
      <c r="D24" s="54">
        <v>43517.0</v>
      </c>
      <c r="E24" s="45">
        <f t="shared" si="31"/>
        <v>43517</v>
      </c>
      <c r="F24" s="46">
        <v>1.0</v>
      </c>
      <c r="G24" s="47">
        <v>0.0</v>
      </c>
      <c r="H24" s="48">
        <f t="shared" si="32"/>
        <v>1</v>
      </c>
      <c r="I24" s="48">
        <f t="shared" si="33"/>
        <v>0</v>
      </c>
      <c r="J24" s="48">
        <f t="shared" si="34"/>
        <v>1</v>
      </c>
      <c r="K24" s="49" t="str">
        <f t="shared" ref="K24:BN24" si="36">IF(K$5=$D$5,"t",IF(AND(K$5&gt;=$D24,K$5&lt;$D24+$I24),"c",IF(AND(K$5&gt;=$D24,K$5&lt;=$D24+$F24-1),"x","")))</f>
        <v/>
      </c>
      <c r="L24" s="49" t="str">
        <f t="shared" si="36"/>
        <v/>
      </c>
      <c r="M24" s="49" t="str">
        <f t="shared" si="36"/>
        <v/>
      </c>
      <c r="N24" s="49" t="str">
        <f t="shared" si="36"/>
        <v/>
      </c>
      <c r="O24" s="49" t="str">
        <f t="shared" si="36"/>
        <v/>
      </c>
      <c r="P24" s="49" t="str">
        <f t="shared" si="36"/>
        <v/>
      </c>
      <c r="Q24" s="49" t="str">
        <f t="shared" si="36"/>
        <v/>
      </c>
      <c r="R24" s="49" t="str">
        <f t="shared" si="36"/>
        <v/>
      </c>
      <c r="S24" s="49" t="str">
        <f t="shared" si="36"/>
        <v/>
      </c>
      <c r="T24" s="49" t="str">
        <f t="shared" si="36"/>
        <v/>
      </c>
      <c r="U24" s="49" t="str">
        <f t="shared" si="36"/>
        <v/>
      </c>
      <c r="V24" s="49" t="str">
        <f t="shared" si="36"/>
        <v/>
      </c>
      <c r="W24" s="49" t="str">
        <f t="shared" si="36"/>
        <v/>
      </c>
      <c r="X24" s="49" t="str">
        <f t="shared" si="36"/>
        <v/>
      </c>
      <c r="Y24" s="49" t="str">
        <f t="shared" si="36"/>
        <v/>
      </c>
      <c r="Z24" s="49" t="str">
        <f t="shared" si="36"/>
        <v/>
      </c>
      <c r="AA24" s="49" t="str">
        <f t="shared" si="36"/>
        <v/>
      </c>
      <c r="AB24" s="49" t="str">
        <f t="shared" si="36"/>
        <v/>
      </c>
      <c r="AC24" s="49" t="str">
        <f t="shared" si="36"/>
        <v/>
      </c>
      <c r="AD24" s="49" t="str">
        <f t="shared" si="36"/>
        <v/>
      </c>
      <c r="AE24" s="49" t="str">
        <f t="shared" si="36"/>
        <v/>
      </c>
      <c r="AF24" s="49" t="str">
        <f t="shared" si="36"/>
        <v/>
      </c>
      <c r="AG24" s="49" t="str">
        <f t="shared" si="36"/>
        <v/>
      </c>
      <c r="AH24" s="49" t="str">
        <f t="shared" si="36"/>
        <v/>
      </c>
      <c r="AI24" s="49" t="str">
        <f t="shared" si="36"/>
        <v/>
      </c>
      <c r="AJ24" s="49" t="str">
        <f t="shared" si="36"/>
        <v/>
      </c>
      <c r="AK24" s="49" t="str">
        <f t="shared" si="36"/>
        <v/>
      </c>
      <c r="AL24" s="49" t="str">
        <f t="shared" si="36"/>
        <v/>
      </c>
      <c r="AM24" s="49" t="str">
        <f t="shared" si="36"/>
        <v/>
      </c>
      <c r="AN24" s="49" t="str">
        <f t="shared" si="36"/>
        <v/>
      </c>
      <c r="AO24" s="49" t="str">
        <f t="shared" si="36"/>
        <v/>
      </c>
      <c r="AP24" s="49" t="str">
        <f t="shared" si="36"/>
        <v/>
      </c>
      <c r="AQ24" s="49" t="str">
        <f t="shared" si="36"/>
        <v/>
      </c>
      <c r="AR24" s="49" t="str">
        <f t="shared" si="36"/>
        <v/>
      </c>
      <c r="AS24" s="49" t="str">
        <f t="shared" si="36"/>
        <v/>
      </c>
      <c r="AT24" s="55" t="str">
        <f t="shared" si="36"/>
        <v/>
      </c>
      <c r="AU24" s="55" t="str">
        <f t="shared" si="36"/>
        <v/>
      </c>
      <c r="AV24" s="55" t="str">
        <f t="shared" si="36"/>
        <v/>
      </c>
      <c r="AW24" s="55" t="str">
        <f t="shared" si="36"/>
        <v>x</v>
      </c>
      <c r="AX24" s="55" t="str">
        <f t="shared" si="36"/>
        <v/>
      </c>
      <c r="AY24" s="55" t="str">
        <f t="shared" si="36"/>
        <v/>
      </c>
      <c r="AZ24" s="55" t="str">
        <f t="shared" si="36"/>
        <v/>
      </c>
      <c r="BA24" s="49" t="str">
        <f t="shared" si="36"/>
        <v/>
      </c>
      <c r="BB24" s="49" t="str">
        <f t="shared" si="36"/>
        <v/>
      </c>
      <c r="BC24" s="49" t="str">
        <f t="shared" si="36"/>
        <v/>
      </c>
      <c r="BD24" s="49" t="str">
        <f t="shared" si="36"/>
        <v/>
      </c>
      <c r="BE24" s="49" t="str">
        <f t="shared" si="36"/>
        <v/>
      </c>
      <c r="BF24" s="49" t="str">
        <f t="shared" si="36"/>
        <v/>
      </c>
      <c r="BG24" s="49" t="str">
        <f t="shared" si="36"/>
        <v/>
      </c>
      <c r="BH24" s="49" t="str">
        <f t="shared" si="36"/>
        <v/>
      </c>
      <c r="BI24" s="49" t="str">
        <f t="shared" si="36"/>
        <v/>
      </c>
      <c r="BJ24" s="49" t="str">
        <f t="shared" si="36"/>
        <v/>
      </c>
      <c r="BK24" s="49" t="str">
        <f t="shared" si="36"/>
        <v/>
      </c>
      <c r="BL24" s="49" t="str">
        <f t="shared" si="36"/>
        <v/>
      </c>
      <c r="BM24" s="49" t="str">
        <f t="shared" si="36"/>
        <v/>
      </c>
      <c r="BN24" s="49" t="str">
        <f t="shared" si="36"/>
        <v/>
      </c>
    </row>
    <row r="25" hidden="1">
      <c r="A25" s="41" t="str">
        <f t="shared" si="30"/>
        <v>3.4</v>
      </c>
      <c r="B25" s="42" t="s">
        <v>39</v>
      </c>
      <c r="C25" s="59"/>
      <c r="D25" s="54">
        <v>43517.0</v>
      </c>
      <c r="E25" s="45">
        <f t="shared" si="31"/>
        <v>43517</v>
      </c>
      <c r="F25" s="46">
        <v>1.0</v>
      </c>
      <c r="G25" s="47">
        <v>0.0</v>
      </c>
      <c r="H25" s="48">
        <f t="shared" si="32"/>
        <v>1</v>
      </c>
      <c r="I25" s="48">
        <f t="shared" si="33"/>
        <v>0</v>
      </c>
      <c r="J25" s="48">
        <f t="shared" si="34"/>
        <v>1</v>
      </c>
      <c r="K25" s="49" t="str">
        <f t="shared" ref="K25:BN25" si="37">IF(K$5=$D$5,"t",IF(AND(K$5&gt;=$D25,K$5&lt;$D25+$I25),"c",IF(AND(K$5&gt;=$D25,K$5&lt;=$D25+$F25-1),"x","")))</f>
        <v/>
      </c>
      <c r="L25" s="49" t="str">
        <f t="shared" si="37"/>
        <v/>
      </c>
      <c r="M25" s="49" t="str">
        <f t="shared" si="37"/>
        <v/>
      </c>
      <c r="N25" s="49" t="str">
        <f t="shared" si="37"/>
        <v/>
      </c>
      <c r="O25" s="49" t="str">
        <f t="shared" si="37"/>
        <v/>
      </c>
      <c r="P25" s="49" t="str">
        <f t="shared" si="37"/>
        <v/>
      </c>
      <c r="Q25" s="49" t="str">
        <f t="shared" si="37"/>
        <v/>
      </c>
      <c r="R25" s="49" t="str">
        <f t="shared" si="37"/>
        <v/>
      </c>
      <c r="S25" s="49" t="str">
        <f t="shared" si="37"/>
        <v/>
      </c>
      <c r="T25" s="49" t="str">
        <f t="shared" si="37"/>
        <v/>
      </c>
      <c r="U25" s="49" t="str">
        <f t="shared" si="37"/>
        <v/>
      </c>
      <c r="V25" s="49" t="str">
        <f t="shared" si="37"/>
        <v/>
      </c>
      <c r="W25" s="49" t="str">
        <f t="shared" si="37"/>
        <v/>
      </c>
      <c r="X25" s="49" t="str">
        <f t="shared" si="37"/>
        <v/>
      </c>
      <c r="Y25" s="49" t="str">
        <f t="shared" si="37"/>
        <v/>
      </c>
      <c r="Z25" s="49" t="str">
        <f t="shared" si="37"/>
        <v/>
      </c>
      <c r="AA25" s="49" t="str">
        <f t="shared" si="37"/>
        <v/>
      </c>
      <c r="AB25" s="49" t="str">
        <f t="shared" si="37"/>
        <v/>
      </c>
      <c r="AC25" s="49" t="str">
        <f t="shared" si="37"/>
        <v/>
      </c>
      <c r="AD25" s="49" t="str">
        <f t="shared" si="37"/>
        <v/>
      </c>
      <c r="AE25" s="49" t="str">
        <f t="shared" si="37"/>
        <v/>
      </c>
      <c r="AF25" s="49" t="str">
        <f t="shared" si="37"/>
        <v/>
      </c>
      <c r="AG25" s="49" t="str">
        <f t="shared" si="37"/>
        <v/>
      </c>
      <c r="AH25" s="49" t="str">
        <f t="shared" si="37"/>
        <v/>
      </c>
      <c r="AI25" s="49" t="str">
        <f t="shared" si="37"/>
        <v/>
      </c>
      <c r="AJ25" s="49" t="str">
        <f t="shared" si="37"/>
        <v/>
      </c>
      <c r="AK25" s="49" t="str">
        <f t="shared" si="37"/>
        <v/>
      </c>
      <c r="AL25" s="49" t="str">
        <f t="shared" si="37"/>
        <v/>
      </c>
      <c r="AM25" s="49" t="str">
        <f t="shared" si="37"/>
        <v/>
      </c>
      <c r="AN25" s="49" t="str">
        <f t="shared" si="37"/>
        <v/>
      </c>
      <c r="AO25" s="49" t="str">
        <f t="shared" si="37"/>
        <v/>
      </c>
      <c r="AP25" s="49" t="str">
        <f t="shared" si="37"/>
        <v/>
      </c>
      <c r="AQ25" s="49" t="str">
        <f t="shared" si="37"/>
        <v/>
      </c>
      <c r="AR25" s="49" t="str">
        <f t="shared" si="37"/>
        <v/>
      </c>
      <c r="AS25" s="49" t="str">
        <f t="shared" si="37"/>
        <v/>
      </c>
      <c r="AT25" s="55" t="str">
        <f t="shared" si="37"/>
        <v/>
      </c>
      <c r="AU25" s="55" t="str">
        <f t="shared" si="37"/>
        <v/>
      </c>
      <c r="AV25" s="55" t="str">
        <f t="shared" si="37"/>
        <v/>
      </c>
      <c r="AW25" s="55" t="str">
        <f t="shared" si="37"/>
        <v>x</v>
      </c>
      <c r="AX25" s="55" t="str">
        <f t="shared" si="37"/>
        <v/>
      </c>
      <c r="AY25" s="55" t="str">
        <f t="shared" si="37"/>
        <v/>
      </c>
      <c r="AZ25" s="55" t="str">
        <f t="shared" si="37"/>
        <v/>
      </c>
      <c r="BA25" s="49" t="str">
        <f t="shared" si="37"/>
        <v/>
      </c>
      <c r="BB25" s="49" t="str">
        <f t="shared" si="37"/>
        <v/>
      </c>
      <c r="BC25" s="49" t="str">
        <f t="shared" si="37"/>
        <v/>
      </c>
      <c r="BD25" s="49" t="str">
        <f t="shared" si="37"/>
        <v/>
      </c>
      <c r="BE25" s="49" t="str">
        <f t="shared" si="37"/>
        <v/>
      </c>
      <c r="BF25" s="49" t="str">
        <f t="shared" si="37"/>
        <v/>
      </c>
      <c r="BG25" s="49" t="str">
        <f t="shared" si="37"/>
        <v/>
      </c>
      <c r="BH25" s="49" t="str">
        <f t="shared" si="37"/>
        <v/>
      </c>
      <c r="BI25" s="49" t="str">
        <f t="shared" si="37"/>
        <v/>
      </c>
      <c r="BJ25" s="49" t="str">
        <f t="shared" si="37"/>
        <v/>
      </c>
      <c r="BK25" s="49" t="str">
        <f t="shared" si="37"/>
        <v/>
      </c>
      <c r="BL25" s="49" t="str">
        <f t="shared" si="37"/>
        <v/>
      </c>
      <c r="BM25" s="49" t="str">
        <f t="shared" si="37"/>
        <v/>
      </c>
      <c r="BN25" s="49" t="str">
        <f t="shared" si="37"/>
        <v/>
      </c>
    </row>
    <row r="26" hidden="1">
      <c r="A26" s="41" t="str">
        <f t="shared" si="30"/>
        <v>3.5</v>
      </c>
      <c r="B26" s="42" t="s">
        <v>40</v>
      </c>
      <c r="C26" s="57"/>
      <c r="D26" s="54">
        <v>43517.0</v>
      </c>
      <c r="E26" s="45">
        <f t="shared" si="31"/>
        <v>43517</v>
      </c>
      <c r="F26" s="46">
        <v>1.0</v>
      </c>
      <c r="G26" s="47">
        <v>0.0</v>
      </c>
      <c r="H26" s="48">
        <f t="shared" si="32"/>
        <v>1</v>
      </c>
      <c r="I26" s="48">
        <f t="shared" si="33"/>
        <v>0</v>
      </c>
      <c r="J26" s="48">
        <f t="shared" si="34"/>
        <v>1</v>
      </c>
      <c r="K26" s="49" t="str">
        <f t="shared" ref="K26:BN26" si="38">IF(K$5=$D$5,"t",IF(AND(K$5&gt;=$D26,K$5&lt;$D26+$I26),"c",IF(AND(K$5&gt;=$D26,K$5&lt;=$D26+$F26-1),"x","")))</f>
        <v/>
      </c>
      <c r="L26" s="49" t="str">
        <f t="shared" si="38"/>
        <v/>
      </c>
      <c r="M26" s="49" t="str">
        <f t="shared" si="38"/>
        <v/>
      </c>
      <c r="N26" s="49" t="str">
        <f t="shared" si="38"/>
        <v/>
      </c>
      <c r="O26" s="49" t="str">
        <f t="shared" si="38"/>
        <v/>
      </c>
      <c r="P26" s="49" t="str">
        <f t="shared" si="38"/>
        <v/>
      </c>
      <c r="Q26" s="49" t="str">
        <f t="shared" si="38"/>
        <v/>
      </c>
      <c r="R26" s="49" t="str">
        <f t="shared" si="38"/>
        <v/>
      </c>
      <c r="S26" s="49" t="str">
        <f t="shared" si="38"/>
        <v/>
      </c>
      <c r="T26" s="49" t="str">
        <f t="shared" si="38"/>
        <v/>
      </c>
      <c r="U26" s="49" t="str">
        <f t="shared" si="38"/>
        <v/>
      </c>
      <c r="V26" s="49" t="str">
        <f t="shared" si="38"/>
        <v/>
      </c>
      <c r="W26" s="49" t="str">
        <f t="shared" si="38"/>
        <v/>
      </c>
      <c r="X26" s="49" t="str">
        <f t="shared" si="38"/>
        <v/>
      </c>
      <c r="Y26" s="49" t="str">
        <f t="shared" si="38"/>
        <v/>
      </c>
      <c r="Z26" s="49" t="str">
        <f t="shared" si="38"/>
        <v/>
      </c>
      <c r="AA26" s="49" t="str">
        <f t="shared" si="38"/>
        <v/>
      </c>
      <c r="AB26" s="49" t="str">
        <f t="shared" si="38"/>
        <v/>
      </c>
      <c r="AC26" s="49" t="str">
        <f t="shared" si="38"/>
        <v/>
      </c>
      <c r="AD26" s="49" t="str">
        <f t="shared" si="38"/>
        <v/>
      </c>
      <c r="AE26" s="49" t="str">
        <f t="shared" si="38"/>
        <v/>
      </c>
      <c r="AF26" s="49" t="str">
        <f t="shared" si="38"/>
        <v/>
      </c>
      <c r="AG26" s="49" t="str">
        <f t="shared" si="38"/>
        <v/>
      </c>
      <c r="AH26" s="49" t="str">
        <f t="shared" si="38"/>
        <v/>
      </c>
      <c r="AI26" s="49" t="str">
        <f t="shared" si="38"/>
        <v/>
      </c>
      <c r="AJ26" s="49" t="str">
        <f t="shared" si="38"/>
        <v/>
      </c>
      <c r="AK26" s="49" t="str">
        <f t="shared" si="38"/>
        <v/>
      </c>
      <c r="AL26" s="49" t="str">
        <f t="shared" si="38"/>
        <v/>
      </c>
      <c r="AM26" s="49" t="str">
        <f t="shared" si="38"/>
        <v/>
      </c>
      <c r="AN26" s="49" t="str">
        <f t="shared" si="38"/>
        <v/>
      </c>
      <c r="AO26" s="49" t="str">
        <f t="shared" si="38"/>
        <v/>
      </c>
      <c r="AP26" s="49" t="str">
        <f t="shared" si="38"/>
        <v/>
      </c>
      <c r="AQ26" s="49" t="str">
        <f t="shared" si="38"/>
        <v/>
      </c>
      <c r="AR26" s="49" t="str">
        <f t="shared" si="38"/>
        <v/>
      </c>
      <c r="AS26" s="49" t="str">
        <f t="shared" si="38"/>
        <v/>
      </c>
      <c r="AT26" s="55" t="str">
        <f t="shared" si="38"/>
        <v/>
      </c>
      <c r="AU26" s="55" t="str">
        <f t="shared" si="38"/>
        <v/>
      </c>
      <c r="AV26" s="55" t="str">
        <f t="shared" si="38"/>
        <v/>
      </c>
      <c r="AW26" s="55" t="str">
        <f t="shared" si="38"/>
        <v>x</v>
      </c>
      <c r="AX26" s="55" t="str">
        <f t="shared" si="38"/>
        <v/>
      </c>
      <c r="AY26" s="55" t="str">
        <f t="shared" si="38"/>
        <v/>
      </c>
      <c r="AZ26" s="55" t="str">
        <f t="shared" si="38"/>
        <v/>
      </c>
      <c r="BA26" s="49" t="str">
        <f t="shared" si="38"/>
        <v/>
      </c>
      <c r="BB26" s="49" t="str">
        <f t="shared" si="38"/>
        <v/>
      </c>
      <c r="BC26" s="49" t="str">
        <f t="shared" si="38"/>
        <v/>
      </c>
      <c r="BD26" s="49" t="str">
        <f t="shared" si="38"/>
        <v/>
      </c>
      <c r="BE26" s="49" t="str">
        <f t="shared" si="38"/>
        <v/>
      </c>
      <c r="BF26" s="49" t="str">
        <f t="shared" si="38"/>
        <v/>
      </c>
      <c r="BG26" s="49" t="str">
        <f t="shared" si="38"/>
        <v/>
      </c>
      <c r="BH26" s="49" t="str">
        <f t="shared" si="38"/>
        <v/>
      </c>
      <c r="BI26" s="49" t="str">
        <f t="shared" si="38"/>
        <v/>
      </c>
      <c r="BJ26" s="49" t="str">
        <f t="shared" si="38"/>
        <v/>
      </c>
      <c r="BK26" s="49" t="str">
        <f t="shared" si="38"/>
        <v/>
      </c>
      <c r="BL26" s="49" t="str">
        <f t="shared" si="38"/>
        <v/>
      </c>
      <c r="BM26" s="49" t="str">
        <f t="shared" si="38"/>
        <v/>
      </c>
      <c r="BN26" s="49" t="str">
        <f t="shared" si="38"/>
        <v/>
      </c>
    </row>
    <row r="27" hidden="1">
      <c r="A27" s="41">
        <v>3.6</v>
      </c>
      <c r="B27" s="42" t="s">
        <v>41</v>
      </c>
      <c r="C27" s="57"/>
      <c r="D27" s="54">
        <v>43517.0</v>
      </c>
      <c r="E27" s="45">
        <f t="shared" si="31"/>
        <v>43517</v>
      </c>
      <c r="F27" s="46">
        <v>1.0</v>
      </c>
      <c r="G27" s="47">
        <v>0.0</v>
      </c>
      <c r="H27" s="56">
        <v>1.0</v>
      </c>
      <c r="I27" s="56">
        <v>0.0</v>
      </c>
      <c r="J27" s="56">
        <v>1.0</v>
      </c>
      <c r="K27" s="49"/>
      <c r="L27" s="49"/>
      <c r="M27" s="49"/>
      <c r="N27" s="49"/>
      <c r="O27" s="49"/>
      <c r="P27" s="49"/>
      <c r="Q27" s="49"/>
      <c r="R27" s="49"/>
      <c r="S27" s="49"/>
      <c r="T27" s="49"/>
      <c r="U27" s="49"/>
      <c r="V27" s="49"/>
      <c r="W27" s="49"/>
      <c r="X27" s="49"/>
      <c r="Y27" s="49" t="str">
        <f t="shared" ref="Y27:Y28" si="39">IF(Y$5=$D$5,"t",IF(AND(Y$5&gt;=$D27,Y$5&lt;$D27+$I27),"c",IF(AND(Y$5&gt;=$D27,Y$5&lt;=$D27+$F27-1),"x","")))</f>
        <v/>
      </c>
      <c r="Z27" s="49"/>
      <c r="AA27" s="49"/>
      <c r="AB27" s="49"/>
      <c r="AC27" s="49"/>
      <c r="AD27" s="49"/>
      <c r="AE27" s="49"/>
      <c r="AF27" s="49"/>
      <c r="AG27" s="49"/>
      <c r="AH27" s="49"/>
      <c r="AI27" s="49" t="str">
        <f t="shared" ref="AI27:AI28" si="40">IF(AI$5=$D$5,"t",IF(AND(AI$5&gt;=$D27,AI$5&lt;$D27+$I27),"c",IF(AND(AI$5&gt;=$D27,AI$5&lt;=$D27+$F27-1),"x","")))</f>
        <v/>
      </c>
      <c r="AJ27" s="49"/>
      <c r="AK27" s="49"/>
      <c r="AL27" s="49"/>
      <c r="AM27" s="49"/>
      <c r="AN27" s="49"/>
      <c r="AO27" s="49"/>
      <c r="AP27" s="49"/>
      <c r="AQ27" s="49"/>
      <c r="AR27" s="49"/>
      <c r="AS27" s="49"/>
      <c r="AT27" s="55"/>
      <c r="AU27" s="55"/>
      <c r="AV27" s="55"/>
      <c r="AW27" s="55"/>
      <c r="AX27" s="55"/>
      <c r="AY27" s="55"/>
      <c r="AZ27" s="55"/>
      <c r="BA27" s="49"/>
      <c r="BB27" s="49"/>
      <c r="BC27" s="49"/>
      <c r="BD27" s="49"/>
      <c r="BE27" s="49"/>
      <c r="BF27" s="49"/>
      <c r="BG27" s="49"/>
      <c r="BH27" s="49"/>
      <c r="BI27" s="49"/>
      <c r="BJ27" s="49"/>
      <c r="BK27" s="49"/>
      <c r="BL27" s="49"/>
      <c r="BM27" s="49"/>
      <c r="BN27" s="49"/>
    </row>
    <row r="28" hidden="1">
      <c r="A28" s="60">
        <v>3.7</v>
      </c>
      <c r="B28" s="60" t="s">
        <v>42</v>
      </c>
      <c r="C28" s="61"/>
      <c r="D28" s="54">
        <v>43517.0</v>
      </c>
      <c r="E28" s="45">
        <f t="shared" si="31"/>
        <v>43517</v>
      </c>
      <c r="F28" s="62">
        <v>1.0</v>
      </c>
      <c r="G28" s="63">
        <v>0.0</v>
      </c>
      <c r="H28" s="64">
        <v>1.0</v>
      </c>
      <c r="I28" s="64">
        <v>0.0</v>
      </c>
      <c r="J28" s="64">
        <v>1.0</v>
      </c>
      <c r="K28" s="61"/>
      <c r="L28" s="61"/>
      <c r="M28" s="61"/>
      <c r="N28" s="61"/>
      <c r="O28" s="61"/>
      <c r="P28" s="61"/>
      <c r="Q28" s="61"/>
      <c r="R28" s="61"/>
      <c r="S28" s="61"/>
      <c r="T28" s="61"/>
      <c r="U28" s="61"/>
      <c r="V28" s="61"/>
      <c r="W28" s="61"/>
      <c r="X28" s="61"/>
      <c r="Y28" s="61" t="str">
        <f t="shared" si="39"/>
        <v/>
      </c>
      <c r="Z28" s="61"/>
      <c r="AA28" s="61"/>
      <c r="AB28" s="61"/>
      <c r="AC28" s="61"/>
      <c r="AD28" s="61"/>
      <c r="AE28" s="61"/>
      <c r="AF28" s="65"/>
      <c r="AG28" s="61"/>
      <c r="AH28" s="61"/>
      <c r="AI28" s="49" t="str">
        <f t="shared" si="40"/>
        <v/>
      </c>
      <c r="AJ28" s="61"/>
      <c r="AK28" s="61"/>
      <c r="AL28" s="61"/>
      <c r="AM28" s="61"/>
      <c r="AN28" s="61"/>
      <c r="AO28" s="61"/>
      <c r="AP28" s="66"/>
      <c r="AQ28" s="61"/>
      <c r="AR28" s="61"/>
      <c r="AS28" s="61"/>
      <c r="AT28" s="67"/>
      <c r="AU28" s="67"/>
      <c r="AV28" s="67"/>
      <c r="AW28" s="67"/>
      <c r="AX28" s="67"/>
      <c r="AY28" s="67"/>
      <c r="AZ28" s="67"/>
      <c r="BA28" s="61"/>
      <c r="BB28" s="61"/>
      <c r="BC28" s="61"/>
      <c r="BD28" s="61"/>
      <c r="BE28" s="61"/>
      <c r="BF28" s="61"/>
      <c r="BG28" s="61"/>
      <c r="BH28" s="61"/>
      <c r="BI28" s="61"/>
      <c r="BJ28" s="61"/>
      <c r="BK28" s="61"/>
      <c r="BL28" s="61"/>
      <c r="BM28" s="61"/>
      <c r="BN28" s="61"/>
    </row>
    <row r="29" hidden="1">
      <c r="A29" s="60">
        <v>3.8</v>
      </c>
      <c r="B29" s="60" t="s">
        <v>43</v>
      </c>
      <c r="C29" s="61"/>
      <c r="D29" s="54">
        <v>43517.0</v>
      </c>
      <c r="E29" s="45">
        <f t="shared" si="31"/>
        <v>43517</v>
      </c>
      <c r="F29" s="62">
        <v>1.0</v>
      </c>
      <c r="G29" s="63">
        <v>0.0</v>
      </c>
      <c r="H29" s="64">
        <v>1.0</v>
      </c>
      <c r="I29" s="64">
        <v>0.0</v>
      </c>
      <c r="J29" s="64">
        <v>1.0</v>
      </c>
      <c r="K29" s="61" t="str">
        <f t="shared" ref="K29:AE29" si="41">IF(K$5=$D$5,"t",IF(AND(K$5&gt;=$D29,K$5&lt;$D29+$I29),"c",IF(AND(K$5&gt;=$D29,K$5&lt;=$D29+$F29-1),"x","")))</f>
        <v/>
      </c>
      <c r="L29" s="61" t="str">
        <f t="shared" si="41"/>
        <v/>
      </c>
      <c r="M29" s="61" t="str">
        <f t="shared" si="41"/>
        <v/>
      </c>
      <c r="N29" s="61" t="str">
        <f t="shared" si="41"/>
        <v/>
      </c>
      <c r="O29" s="61" t="str">
        <f t="shared" si="41"/>
        <v/>
      </c>
      <c r="P29" s="61" t="str">
        <f t="shared" si="41"/>
        <v/>
      </c>
      <c r="Q29" s="61" t="str">
        <f t="shared" si="41"/>
        <v/>
      </c>
      <c r="R29" s="61" t="str">
        <f t="shared" si="41"/>
        <v/>
      </c>
      <c r="S29" s="61" t="str">
        <f t="shared" si="41"/>
        <v/>
      </c>
      <c r="T29" s="61" t="str">
        <f t="shared" si="41"/>
        <v/>
      </c>
      <c r="U29" s="61" t="str">
        <f t="shared" si="41"/>
        <v/>
      </c>
      <c r="V29" s="61" t="str">
        <f t="shared" si="41"/>
        <v/>
      </c>
      <c r="W29" s="61" t="str">
        <f t="shared" si="41"/>
        <v/>
      </c>
      <c r="X29" s="61" t="str">
        <f t="shared" si="41"/>
        <v/>
      </c>
      <c r="Y29" s="61" t="str">
        <f t="shared" si="41"/>
        <v/>
      </c>
      <c r="Z29" s="61" t="str">
        <f t="shared" si="41"/>
        <v/>
      </c>
      <c r="AA29" s="61" t="str">
        <f t="shared" si="41"/>
        <v/>
      </c>
      <c r="AB29" s="61" t="str">
        <f t="shared" si="41"/>
        <v/>
      </c>
      <c r="AC29" s="61" t="str">
        <f t="shared" si="41"/>
        <v/>
      </c>
      <c r="AD29" s="61" t="str">
        <f t="shared" si="41"/>
        <v/>
      </c>
      <c r="AE29" s="61" t="str">
        <f t="shared" si="41"/>
        <v/>
      </c>
      <c r="AF29" s="65"/>
      <c r="AG29" s="61" t="str">
        <f t="shared" ref="AG29:AO29" si="42">IF(AG$5=$D$5,"t",IF(AND(AG$5&gt;=$D29,AG$5&lt;$D29+$I29),"c",IF(AND(AG$5&gt;=$D29,AG$5&lt;=$D29+$F29-1),"x","")))</f>
        <v/>
      </c>
      <c r="AH29" s="61" t="str">
        <f t="shared" si="42"/>
        <v/>
      </c>
      <c r="AI29" s="61" t="str">
        <f t="shared" si="42"/>
        <v/>
      </c>
      <c r="AJ29" s="61" t="str">
        <f t="shared" si="42"/>
        <v/>
      </c>
      <c r="AK29" s="61" t="str">
        <f t="shared" si="42"/>
        <v/>
      </c>
      <c r="AL29" s="61" t="str">
        <f t="shared" si="42"/>
        <v/>
      </c>
      <c r="AM29" s="61" t="str">
        <f t="shared" si="42"/>
        <v/>
      </c>
      <c r="AN29" s="61" t="str">
        <f t="shared" si="42"/>
        <v/>
      </c>
      <c r="AO29" s="61" t="str">
        <f t="shared" si="42"/>
        <v/>
      </c>
      <c r="AP29" s="66"/>
      <c r="AQ29" s="61" t="str">
        <f t="shared" ref="AQ29:BN29" si="43">IF(AQ$5=$D$5,"t",IF(AND(AQ$5&gt;=$D29,AQ$5&lt;$D29+$I29),"c",IF(AND(AQ$5&gt;=$D29,AQ$5&lt;=$D29+$F29-1),"x","")))</f>
        <v/>
      </c>
      <c r="AR29" s="61" t="str">
        <f t="shared" si="43"/>
        <v/>
      </c>
      <c r="AS29" s="61" t="str">
        <f t="shared" si="43"/>
        <v/>
      </c>
      <c r="AT29" s="67" t="str">
        <f t="shared" si="43"/>
        <v/>
      </c>
      <c r="AU29" s="67" t="str">
        <f t="shared" si="43"/>
        <v/>
      </c>
      <c r="AV29" s="67" t="str">
        <f t="shared" si="43"/>
        <v/>
      </c>
      <c r="AW29" s="67" t="str">
        <f t="shared" si="43"/>
        <v>x</v>
      </c>
      <c r="AX29" s="67" t="str">
        <f t="shared" si="43"/>
        <v/>
      </c>
      <c r="AY29" s="67" t="str">
        <f t="shared" si="43"/>
        <v/>
      </c>
      <c r="AZ29" s="67" t="str">
        <f t="shared" si="43"/>
        <v/>
      </c>
      <c r="BA29" s="61" t="str">
        <f t="shared" si="43"/>
        <v/>
      </c>
      <c r="BB29" s="61" t="str">
        <f t="shared" si="43"/>
        <v/>
      </c>
      <c r="BC29" s="61" t="str">
        <f t="shared" si="43"/>
        <v/>
      </c>
      <c r="BD29" s="61" t="str">
        <f t="shared" si="43"/>
        <v/>
      </c>
      <c r="BE29" s="61" t="str">
        <f t="shared" si="43"/>
        <v/>
      </c>
      <c r="BF29" s="61" t="str">
        <f t="shared" si="43"/>
        <v/>
      </c>
      <c r="BG29" s="61" t="str">
        <f t="shared" si="43"/>
        <v/>
      </c>
      <c r="BH29" s="61" t="str">
        <f t="shared" si="43"/>
        <v/>
      </c>
      <c r="BI29" s="61" t="str">
        <f t="shared" si="43"/>
        <v/>
      </c>
      <c r="BJ29" s="61" t="str">
        <f t="shared" si="43"/>
        <v/>
      </c>
      <c r="BK29" s="61" t="str">
        <f t="shared" si="43"/>
        <v/>
      </c>
      <c r="BL29" s="61" t="str">
        <f t="shared" si="43"/>
        <v/>
      </c>
      <c r="BM29" s="61" t="str">
        <f t="shared" si="43"/>
        <v/>
      </c>
      <c r="BN29" s="61" t="str">
        <f t="shared" si="43"/>
        <v/>
      </c>
    </row>
    <row r="30">
      <c r="A30" s="51" t="str">
        <f>IF(ISERROR(VALUE(SUBSTITUTE(OFFSET(A30,-1,0,1,1),".",""))),"1",IF(ISERROR(FIND("`",SUBSTITUTE(OFFSET(A30,-1,0,1,1),".","`",1))),TEXT(VALUE(OFFSET(A30,-1,0,1,1))+1,"#"),TEXT(VALUE(LEFT(OFFSET(A30,-1,0,1,1),FIND("`",SUBSTITUTE(OFFSET(A30,-1,0,1,1),".","`",1))-1))+1,"#")))</f>
        <v>4</v>
      </c>
      <c r="B30" s="58" t="s">
        <v>44</v>
      </c>
      <c r="C30" s="52"/>
      <c r="D30" s="68">
        <v>43535.0</v>
      </c>
      <c r="E30" s="36">
        <f>max(E31:E36)</f>
        <v>43554</v>
      </c>
      <c r="F30" s="37">
        <v>36.0</v>
      </c>
      <c r="G30" s="38"/>
      <c r="H30" s="37">
        <v>30.0</v>
      </c>
      <c r="I30" s="39"/>
      <c r="J30" s="39"/>
      <c r="K30" s="40" t="str">
        <f t="shared" ref="K30:BN30" si="44">IF(K$5=$D$5,"t",IF(AND(K$5&gt;=$D30,K$5&lt;$D30+$I30),"c",IF(AND(K$5&gt;=$D30,K$5&lt;=$D30+$F30-1),"x","")))</f>
        <v/>
      </c>
      <c r="L30" s="40" t="str">
        <f t="shared" si="44"/>
        <v/>
      </c>
      <c r="M30" s="40" t="str">
        <f t="shared" si="44"/>
        <v/>
      </c>
      <c r="N30" s="40" t="str">
        <f t="shared" si="44"/>
        <v/>
      </c>
      <c r="O30" s="40" t="str">
        <f t="shared" si="44"/>
        <v/>
      </c>
      <c r="P30" s="40" t="str">
        <f t="shared" si="44"/>
        <v/>
      </c>
      <c r="Q30" s="40" t="str">
        <f t="shared" si="44"/>
        <v/>
      </c>
      <c r="R30" s="40" t="str">
        <f t="shared" si="44"/>
        <v/>
      </c>
      <c r="S30" s="40" t="str">
        <f t="shared" si="44"/>
        <v/>
      </c>
      <c r="T30" s="40" t="str">
        <f t="shared" si="44"/>
        <v/>
      </c>
      <c r="U30" s="40" t="str">
        <f t="shared" si="44"/>
        <v/>
      </c>
      <c r="V30" s="40" t="str">
        <f t="shared" si="44"/>
        <v/>
      </c>
      <c r="W30" s="40" t="str">
        <f t="shared" si="44"/>
        <v/>
      </c>
      <c r="X30" s="40" t="str">
        <f t="shared" si="44"/>
        <v/>
      </c>
      <c r="Y30" s="40" t="str">
        <f t="shared" si="44"/>
        <v/>
      </c>
      <c r="Z30" s="40" t="str">
        <f t="shared" si="44"/>
        <v/>
      </c>
      <c r="AA30" s="40" t="str">
        <f t="shared" si="44"/>
        <v/>
      </c>
      <c r="AB30" s="40" t="str">
        <f t="shared" si="44"/>
        <v/>
      </c>
      <c r="AC30" s="40" t="str">
        <f t="shared" si="44"/>
        <v/>
      </c>
      <c r="AD30" s="40" t="str">
        <f t="shared" si="44"/>
        <v/>
      </c>
      <c r="AE30" s="40" t="str">
        <f t="shared" si="44"/>
        <v/>
      </c>
      <c r="AF30" s="40" t="str">
        <f t="shared" si="44"/>
        <v/>
      </c>
      <c r="AG30" s="40" t="str">
        <f t="shared" si="44"/>
        <v/>
      </c>
      <c r="AH30" s="40" t="str">
        <f t="shared" si="44"/>
        <v/>
      </c>
      <c r="AI30" s="40" t="str">
        <f t="shared" si="44"/>
        <v/>
      </c>
      <c r="AJ30" s="40" t="str">
        <f t="shared" si="44"/>
        <v/>
      </c>
      <c r="AK30" s="40" t="str">
        <f t="shared" si="44"/>
        <v/>
      </c>
      <c r="AL30" s="40" t="str">
        <f t="shared" si="44"/>
        <v/>
      </c>
      <c r="AM30" s="40" t="str">
        <f t="shared" si="44"/>
        <v/>
      </c>
      <c r="AN30" s="40" t="str">
        <f t="shared" si="44"/>
        <v/>
      </c>
      <c r="AO30" s="40" t="str">
        <f t="shared" si="44"/>
        <v/>
      </c>
      <c r="AP30" s="40" t="str">
        <f t="shared" si="44"/>
        <v/>
      </c>
      <c r="AQ30" s="40" t="str">
        <f t="shared" si="44"/>
        <v/>
      </c>
      <c r="AR30" s="40" t="str">
        <f t="shared" si="44"/>
        <v/>
      </c>
      <c r="AS30" s="40" t="str">
        <f t="shared" si="44"/>
        <v/>
      </c>
      <c r="AT30" s="55" t="str">
        <f t="shared" si="44"/>
        <v/>
      </c>
      <c r="AU30" s="55" t="str">
        <f t="shared" si="44"/>
        <v/>
      </c>
      <c r="AV30" s="55" t="str">
        <f t="shared" si="44"/>
        <v/>
      </c>
      <c r="AW30" s="55" t="str">
        <f t="shared" si="44"/>
        <v/>
      </c>
      <c r="AX30" s="55" t="str">
        <f t="shared" si="44"/>
        <v/>
      </c>
      <c r="AY30" s="55" t="str">
        <f t="shared" si="44"/>
        <v/>
      </c>
      <c r="AZ30" s="55" t="str">
        <f t="shared" si="44"/>
        <v/>
      </c>
      <c r="BA30" s="40" t="str">
        <f t="shared" si="44"/>
        <v/>
      </c>
      <c r="BB30" s="40" t="str">
        <f t="shared" si="44"/>
        <v/>
      </c>
      <c r="BC30" s="40" t="str">
        <f t="shared" si="44"/>
        <v/>
      </c>
      <c r="BD30" s="40" t="str">
        <f t="shared" si="44"/>
        <v/>
      </c>
      <c r="BE30" s="40" t="str">
        <f t="shared" si="44"/>
        <v/>
      </c>
      <c r="BF30" s="40" t="str">
        <f t="shared" si="44"/>
        <v/>
      </c>
      <c r="BG30" s="40" t="str">
        <f t="shared" si="44"/>
        <v/>
      </c>
      <c r="BH30" s="40" t="str">
        <f t="shared" si="44"/>
        <v/>
      </c>
      <c r="BI30" s="40" t="str">
        <f t="shared" si="44"/>
        <v/>
      </c>
      <c r="BJ30" s="40" t="str">
        <f t="shared" si="44"/>
        <v/>
      </c>
      <c r="BK30" s="40" t="str">
        <f t="shared" si="44"/>
        <v/>
      </c>
      <c r="BL30" s="40" t="str">
        <f t="shared" si="44"/>
        <v/>
      </c>
      <c r="BM30" s="40" t="str">
        <f t="shared" si="44"/>
        <v/>
      </c>
      <c r="BN30" s="40" t="str">
        <f t="shared" si="44"/>
        <v/>
      </c>
    </row>
    <row r="31">
      <c r="A31" s="41" t="str">
        <f t="shared" ref="A31:A36" si="46">IF(ISERROR(VALUE(SUBSTITUTE(OFFSET(A31,-1,0,1,1),".",""))),"0.1",IF(ISERROR(FIND("`",SUBSTITUTE(OFFSET(A31,-1,0,1,1),".","`",1))),OFFSET(A31,-1,0,1,1)&amp;".1",LEFT(OFFSET(A31,-1,0,1,1),FIND("`",SUBSTITUTE(OFFSET(A31,-1,0,1,1),".","`",1)))&amp;IF(ISERROR(FIND("`",SUBSTITUTE(OFFSET(A31,-1,0,1,1),".","`",2))),VALUE(RIGHT(OFFSET(A31,-1,0,1,1),LEN(OFFSET(A31,-1,0,1,1))-FIND("`",SUBSTITUTE(OFFSET(A31,-1,0,1,1),".","`",1))))+1,VALUE(MID(OFFSET(A31,-1,0,1,1),FIND("`",SUBSTITUTE(OFFSET(A31,-1,0,1,1),".","`",1))+1,(FIND("`",SUBSTITUTE(OFFSET(A31,-1,0,1,1),".","`",2))-FIND("`",SUBSTITUTE(OFFSET(A31,-1,0,1,1),".","`",1))-1)))+1)))</f>
        <v>4.1</v>
      </c>
      <c r="B31" s="42" t="s">
        <v>45</v>
      </c>
      <c r="C31" s="59"/>
      <c r="D31" s="54">
        <v>43535.0</v>
      </c>
      <c r="E31" s="45">
        <f t="shared" ref="E31:E35" si="47">D31+F31-1</f>
        <v>43539</v>
      </c>
      <c r="F31" s="46">
        <v>5.0</v>
      </c>
      <c r="G31" s="47">
        <v>0.0</v>
      </c>
      <c r="H31" s="48">
        <f t="shared" ref="H31:H35" si="48">NETWORKDAYS(D31,E31)</f>
        <v>5</v>
      </c>
      <c r="I31" s="48">
        <f t="shared" ref="I31:I35" si="49">ROUNDDOWN(G31*F31,0)</f>
        <v>0</v>
      </c>
      <c r="J31" s="48">
        <f t="shared" ref="J31:J35" si="50">F31-I31</f>
        <v>5</v>
      </c>
      <c r="K31" s="49" t="str">
        <f t="shared" ref="K31:BN31" si="45">IF(K$5=$D$5,"t",IF(AND(K$5&gt;=$D31,K$5&lt;$D31+$I31),"c",IF(AND(K$5&gt;=$D31,K$5&lt;=$D31+$F31-1),"x","")))</f>
        <v/>
      </c>
      <c r="L31" s="49" t="str">
        <f t="shared" si="45"/>
        <v/>
      </c>
      <c r="M31" s="49" t="str">
        <f t="shared" si="45"/>
        <v/>
      </c>
      <c r="N31" s="49" t="str">
        <f t="shared" si="45"/>
        <v/>
      </c>
      <c r="O31" s="49" t="str">
        <f t="shared" si="45"/>
        <v/>
      </c>
      <c r="P31" s="49" t="str">
        <f t="shared" si="45"/>
        <v/>
      </c>
      <c r="Q31" s="49" t="str">
        <f t="shared" si="45"/>
        <v/>
      </c>
      <c r="R31" s="49" t="str">
        <f t="shared" si="45"/>
        <v/>
      </c>
      <c r="S31" s="49" t="str">
        <f t="shared" si="45"/>
        <v/>
      </c>
      <c r="T31" s="49" t="str">
        <f t="shared" si="45"/>
        <v/>
      </c>
      <c r="U31" s="49" t="str">
        <f t="shared" si="45"/>
        <v/>
      </c>
      <c r="V31" s="49" t="str">
        <f t="shared" si="45"/>
        <v/>
      </c>
      <c r="W31" s="49" t="str">
        <f t="shared" si="45"/>
        <v/>
      </c>
      <c r="X31" s="49" t="str">
        <f t="shared" si="45"/>
        <v/>
      </c>
      <c r="Y31" s="49" t="str">
        <f t="shared" si="45"/>
        <v/>
      </c>
      <c r="Z31" s="49" t="str">
        <f t="shared" si="45"/>
        <v/>
      </c>
      <c r="AA31" s="49" t="str">
        <f t="shared" si="45"/>
        <v/>
      </c>
      <c r="AB31" s="49" t="str">
        <f t="shared" si="45"/>
        <v/>
      </c>
      <c r="AC31" s="49" t="str">
        <f t="shared" si="45"/>
        <v/>
      </c>
      <c r="AD31" s="49" t="str">
        <f t="shared" si="45"/>
        <v/>
      </c>
      <c r="AE31" s="49" t="str">
        <f t="shared" si="45"/>
        <v/>
      </c>
      <c r="AF31" s="49" t="str">
        <f t="shared" si="45"/>
        <v/>
      </c>
      <c r="AG31" s="49" t="str">
        <f t="shared" si="45"/>
        <v/>
      </c>
      <c r="AH31" s="49" t="str">
        <f t="shared" si="45"/>
        <v/>
      </c>
      <c r="AI31" s="49" t="str">
        <f t="shared" si="45"/>
        <v/>
      </c>
      <c r="AJ31" s="49" t="str">
        <f t="shared" si="45"/>
        <v/>
      </c>
      <c r="AK31" s="49" t="str">
        <f t="shared" si="45"/>
        <v/>
      </c>
      <c r="AL31" s="49" t="str">
        <f t="shared" si="45"/>
        <v/>
      </c>
      <c r="AM31" s="55" t="str">
        <f t="shared" si="45"/>
        <v/>
      </c>
      <c r="AN31" s="55" t="str">
        <f t="shared" si="45"/>
        <v/>
      </c>
      <c r="AO31" s="55" t="str">
        <f t="shared" si="45"/>
        <v/>
      </c>
      <c r="AP31" s="55" t="str">
        <f t="shared" si="45"/>
        <v/>
      </c>
      <c r="AQ31" s="55" t="str">
        <f t="shared" si="45"/>
        <v/>
      </c>
      <c r="AR31" s="55" t="str">
        <f t="shared" si="45"/>
        <v/>
      </c>
      <c r="AS31" s="55" t="str">
        <f t="shared" si="45"/>
        <v/>
      </c>
      <c r="AT31" s="55" t="str">
        <f t="shared" si="45"/>
        <v/>
      </c>
      <c r="AU31" s="55" t="str">
        <f t="shared" si="45"/>
        <v/>
      </c>
      <c r="AV31" s="55" t="str">
        <f t="shared" si="45"/>
        <v/>
      </c>
      <c r="AW31" s="55" t="str">
        <f t="shared" si="45"/>
        <v/>
      </c>
      <c r="AX31" s="55" t="str">
        <f t="shared" si="45"/>
        <v/>
      </c>
      <c r="AY31" s="50" t="str">
        <f t="shared" si="45"/>
        <v/>
      </c>
      <c r="AZ31" s="50" t="str">
        <f t="shared" si="45"/>
        <v/>
      </c>
      <c r="BA31" s="49" t="str">
        <f t="shared" si="45"/>
        <v/>
      </c>
      <c r="BB31" s="49" t="str">
        <f t="shared" si="45"/>
        <v/>
      </c>
      <c r="BC31" s="49" t="str">
        <f t="shared" si="45"/>
        <v/>
      </c>
      <c r="BD31" s="49" t="str">
        <f t="shared" si="45"/>
        <v/>
      </c>
      <c r="BE31" s="49" t="str">
        <f t="shared" si="45"/>
        <v/>
      </c>
      <c r="BF31" s="49" t="str">
        <f t="shared" si="45"/>
        <v/>
      </c>
      <c r="BG31" s="49" t="str">
        <f t="shared" si="45"/>
        <v/>
      </c>
      <c r="BH31" s="49" t="str">
        <f t="shared" si="45"/>
        <v/>
      </c>
      <c r="BI31" s="49" t="str">
        <f t="shared" si="45"/>
        <v/>
      </c>
      <c r="BJ31" s="49" t="str">
        <f t="shared" si="45"/>
        <v/>
      </c>
      <c r="BK31" s="49" t="str">
        <f t="shared" si="45"/>
        <v/>
      </c>
      <c r="BL31" s="49" t="str">
        <f t="shared" si="45"/>
        <v/>
      </c>
      <c r="BM31" s="49" t="str">
        <f t="shared" si="45"/>
        <v/>
      </c>
      <c r="BN31" s="49" t="str">
        <f t="shared" si="45"/>
        <v/>
      </c>
    </row>
    <row r="32">
      <c r="A32" s="41" t="str">
        <f t="shared" si="46"/>
        <v>4.2</v>
      </c>
      <c r="B32" s="42" t="s">
        <v>46</v>
      </c>
      <c r="C32" s="59"/>
      <c r="D32" s="54">
        <v>43535.0</v>
      </c>
      <c r="E32" s="45">
        <f t="shared" si="47"/>
        <v>43544</v>
      </c>
      <c r="F32" s="46">
        <v>10.0</v>
      </c>
      <c r="G32" s="47">
        <v>0.0</v>
      </c>
      <c r="H32" s="48">
        <f t="shared" si="48"/>
        <v>8</v>
      </c>
      <c r="I32" s="48">
        <f t="shared" si="49"/>
        <v>0</v>
      </c>
      <c r="J32" s="48">
        <f t="shared" si="50"/>
        <v>10</v>
      </c>
      <c r="K32" s="49" t="str">
        <f t="shared" ref="K32:BN32" si="51">IF(K$5=$D$5,"t",IF(AND(K$5&gt;=$D32,K$5&lt;$D32+$I32),"c",IF(AND(K$5&gt;=$D32,K$5&lt;=$D32+$F32-1),"x","")))</f>
        <v/>
      </c>
      <c r="L32" s="49" t="str">
        <f t="shared" si="51"/>
        <v/>
      </c>
      <c r="M32" s="49" t="str">
        <f t="shared" si="51"/>
        <v/>
      </c>
      <c r="N32" s="49" t="str">
        <f t="shared" si="51"/>
        <v/>
      </c>
      <c r="O32" s="49" t="str">
        <f t="shared" si="51"/>
        <v/>
      </c>
      <c r="P32" s="49" t="str">
        <f t="shared" si="51"/>
        <v/>
      </c>
      <c r="Q32" s="49" t="str">
        <f t="shared" si="51"/>
        <v/>
      </c>
      <c r="R32" s="49" t="str">
        <f t="shared" si="51"/>
        <v/>
      </c>
      <c r="S32" s="49" t="str">
        <f t="shared" si="51"/>
        <v/>
      </c>
      <c r="T32" s="49" t="str">
        <f t="shared" si="51"/>
        <v/>
      </c>
      <c r="U32" s="49" t="str">
        <f t="shared" si="51"/>
        <v/>
      </c>
      <c r="V32" s="49" t="str">
        <f t="shared" si="51"/>
        <v/>
      </c>
      <c r="W32" s="49" t="str">
        <f t="shared" si="51"/>
        <v/>
      </c>
      <c r="X32" s="49" t="str">
        <f t="shared" si="51"/>
        <v/>
      </c>
      <c r="Y32" s="49" t="str">
        <f t="shared" si="51"/>
        <v/>
      </c>
      <c r="Z32" s="49" t="str">
        <f t="shared" si="51"/>
        <v/>
      </c>
      <c r="AA32" s="49" t="str">
        <f t="shared" si="51"/>
        <v/>
      </c>
      <c r="AB32" s="49" t="str">
        <f t="shared" si="51"/>
        <v/>
      </c>
      <c r="AC32" s="49" t="str">
        <f t="shared" si="51"/>
        <v/>
      </c>
      <c r="AD32" s="49" t="str">
        <f t="shared" si="51"/>
        <v/>
      </c>
      <c r="AE32" s="49" t="str">
        <f t="shared" si="51"/>
        <v/>
      </c>
      <c r="AF32" s="49" t="str">
        <f t="shared" si="51"/>
        <v/>
      </c>
      <c r="AG32" s="49" t="str">
        <f t="shared" si="51"/>
        <v/>
      </c>
      <c r="AH32" s="49" t="str">
        <f t="shared" si="51"/>
        <v/>
      </c>
      <c r="AI32" s="49" t="str">
        <f t="shared" si="51"/>
        <v/>
      </c>
      <c r="AJ32" s="49" t="str">
        <f t="shared" si="51"/>
        <v/>
      </c>
      <c r="AK32" s="49" t="str">
        <f t="shared" si="51"/>
        <v/>
      </c>
      <c r="AL32" s="49" t="str">
        <f t="shared" si="51"/>
        <v/>
      </c>
      <c r="AM32" s="55" t="str">
        <f t="shared" si="51"/>
        <v/>
      </c>
      <c r="AN32" s="55" t="str">
        <f t="shared" si="51"/>
        <v/>
      </c>
      <c r="AO32" s="55" t="str">
        <f t="shared" si="51"/>
        <v/>
      </c>
      <c r="AP32" s="55" t="str">
        <f t="shared" si="51"/>
        <v/>
      </c>
      <c r="AQ32" s="55" t="str">
        <f t="shared" si="51"/>
        <v/>
      </c>
      <c r="AR32" s="55" t="str">
        <f t="shared" si="51"/>
        <v/>
      </c>
      <c r="AS32" s="55" t="str">
        <f t="shared" si="51"/>
        <v/>
      </c>
      <c r="AT32" s="55" t="str">
        <f t="shared" si="51"/>
        <v/>
      </c>
      <c r="AU32" s="55" t="str">
        <f t="shared" si="51"/>
        <v/>
      </c>
      <c r="AV32" s="55" t="str">
        <f t="shared" si="51"/>
        <v/>
      </c>
      <c r="AW32" s="55" t="str">
        <f t="shared" si="51"/>
        <v/>
      </c>
      <c r="AX32" s="55" t="str">
        <f t="shared" si="51"/>
        <v/>
      </c>
      <c r="AY32" s="55" t="str">
        <f t="shared" si="51"/>
        <v/>
      </c>
      <c r="AZ32" s="55" t="str">
        <f t="shared" si="51"/>
        <v/>
      </c>
      <c r="BA32" s="49" t="str">
        <f t="shared" si="51"/>
        <v/>
      </c>
      <c r="BB32" s="49" t="str">
        <f t="shared" si="51"/>
        <v/>
      </c>
      <c r="BC32" s="49" t="str">
        <f t="shared" si="51"/>
        <v/>
      </c>
      <c r="BD32" s="49" t="str">
        <f t="shared" si="51"/>
        <v/>
      </c>
      <c r="BE32" s="49" t="str">
        <f t="shared" si="51"/>
        <v/>
      </c>
      <c r="BF32" s="49" t="str">
        <f t="shared" si="51"/>
        <v/>
      </c>
      <c r="BG32" s="49" t="str">
        <f t="shared" si="51"/>
        <v/>
      </c>
      <c r="BH32" s="49" t="str">
        <f t="shared" si="51"/>
        <v/>
      </c>
      <c r="BI32" s="49" t="str">
        <f t="shared" si="51"/>
        <v/>
      </c>
      <c r="BJ32" s="49" t="str">
        <f t="shared" si="51"/>
        <v/>
      </c>
      <c r="BK32" s="49" t="str">
        <f t="shared" si="51"/>
        <v/>
      </c>
      <c r="BL32" s="49" t="str">
        <f t="shared" si="51"/>
        <v/>
      </c>
      <c r="BM32" s="49" t="str">
        <f t="shared" si="51"/>
        <v/>
      </c>
      <c r="BN32" s="49" t="str">
        <f t="shared" si="51"/>
        <v/>
      </c>
    </row>
    <row r="33">
      <c r="A33" s="41" t="str">
        <f t="shared" si="46"/>
        <v>4.3</v>
      </c>
      <c r="B33" s="42" t="s">
        <v>47</v>
      </c>
      <c r="C33" s="59"/>
      <c r="D33" s="54">
        <v>43535.0</v>
      </c>
      <c r="E33" s="45">
        <f t="shared" si="47"/>
        <v>43549</v>
      </c>
      <c r="F33" s="46">
        <v>15.0</v>
      </c>
      <c r="G33" s="47">
        <v>0.0</v>
      </c>
      <c r="H33" s="48">
        <f t="shared" si="48"/>
        <v>11</v>
      </c>
      <c r="I33" s="48">
        <f t="shared" si="49"/>
        <v>0</v>
      </c>
      <c r="J33" s="48">
        <f t="shared" si="50"/>
        <v>15</v>
      </c>
      <c r="K33" s="49" t="str">
        <f t="shared" ref="K33:BN33" si="52">IF(K$5=$D$5,"t",IF(AND(K$5&gt;=$D33,K$5&lt;$D33+$I33),"c",IF(AND(K$5&gt;=$D33,K$5&lt;=$D33+$F33-1),"x","")))</f>
        <v/>
      </c>
      <c r="L33" s="49" t="str">
        <f t="shared" si="52"/>
        <v/>
      </c>
      <c r="M33" s="49" t="str">
        <f t="shared" si="52"/>
        <v/>
      </c>
      <c r="N33" s="49" t="str">
        <f t="shared" si="52"/>
        <v/>
      </c>
      <c r="O33" s="49" t="str">
        <f t="shared" si="52"/>
        <v/>
      </c>
      <c r="P33" s="49" t="str">
        <f t="shared" si="52"/>
        <v/>
      </c>
      <c r="Q33" s="49" t="str">
        <f t="shared" si="52"/>
        <v/>
      </c>
      <c r="R33" s="49" t="str">
        <f t="shared" si="52"/>
        <v/>
      </c>
      <c r="S33" s="49" t="str">
        <f t="shared" si="52"/>
        <v/>
      </c>
      <c r="T33" s="49" t="str">
        <f t="shared" si="52"/>
        <v/>
      </c>
      <c r="U33" s="49" t="str">
        <f t="shared" si="52"/>
        <v/>
      </c>
      <c r="V33" s="49" t="str">
        <f t="shared" si="52"/>
        <v/>
      </c>
      <c r="W33" s="49" t="str">
        <f t="shared" si="52"/>
        <v/>
      </c>
      <c r="X33" s="49" t="str">
        <f t="shared" si="52"/>
        <v/>
      </c>
      <c r="Y33" s="49" t="str">
        <f t="shared" si="52"/>
        <v/>
      </c>
      <c r="Z33" s="49" t="str">
        <f t="shared" si="52"/>
        <v/>
      </c>
      <c r="AA33" s="49" t="str">
        <f t="shared" si="52"/>
        <v/>
      </c>
      <c r="AB33" s="49" t="str">
        <f t="shared" si="52"/>
        <v/>
      </c>
      <c r="AC33" s="49" t="str">
        <f t="shared" si="52"/>
        <v/>
      </c>
      <c r="AD33" s="49" t="str">
        <f t="shared" si="52"/>
        <v/>
      </c>
      <c r="AE33" s="49" t="str">
        <f t="shared" si="52"/>
        <v/>
      </c>
      <c r="AF33" s="49" t="str">
        <f t="shared" si="52"/>
        <v/>
      </c>
      <c r="AG33" s="49" t="str">
        <f t="shared" si="52"/>
        <v/>
      </c>
      <c r="AH33" s="49" t="str">
        <f t="shared" si="52"/>
        <v/>
      </c>
      <c r="AI33" s="49" t="str">
        <f t="shared" si="52"/>
        <v/>
      </c>
      <c r="AJ33" s="49" t="str">
        <f t="shared" si="52"/>
        <v/>
      </c>
      <c r="AK33" s="49" t="str">
        <f t="shared" si="52"/>
        <v/>
      </c>
      <c r="AL33" s="49" t="str">
        <f t="shared" si="52"/>
        <v/>
      </c>
      <c r="AM33" s="55" t="str">
        <f t="shared" si="52"/>
        <v/>
      </c>
      <c r="AN33" s="55" t="str">
        <f t="shared" si="52"/>
        <v/>
      </c>
      <c r="AO33" s="55" t="str">
        <f t="shared" si="52"/>
        <v/>
      </c>
      <c r="AP33" s="55" t="str">
        <f t="shared" si="52"/>
        <v/>
      </c>
      <c r="AQ33" s="55" t="str">
        <f t="shared" si="52"/>
        <v/>
      </c>
      <c r="AR33" s="55" t="str">
        <f t="shared" si="52"/>
        <v/>
      </c>
      <c r="AS33" s="55" t="str">
        <f t="shared" si="52"/>
        <v/>
      </c>
      <c r="AT33" s="55" t="str">
        <f t="shared" si="52"/>
        <v/>
      </c>
      <c r="AU33" s="55" t="str">
        <f t="shared" si="52"/>
        <v/>
      </c>
      <c r="AV33" s="55" t="str">
        <f t="shared" si="52"/>
        <v/>
      </c>
      <c r="AW33" s="55" t="str">
        <f t="shared" si="52"/>
        <v/>
      </c>
      <c r="AX33" s="55" t="str">
        <f t="shared" si="52"/>
        <v/>
      </c>
      <c r="AY33" s="55" t="str">
        <f t="shared" si="52"/>
        <v/>
      </c>
      <c r="AZ33" s="55" t="str">
        <f t="shared" si="52"/>
        <v/>
      </c>
      <c r="BA33" s="49" t="str">
        <f t="shared" si="52"/>
        <v/>
      </c>
      <c r="BB33" s="49" t="str">
        <f t="shared" si="52"/>
        <v/>
      </c>
      <c r="BC33" s="49" t="str">
        <f t="shared" si="52"/>
        <v/>
      </c>
      <c r="BD33" s="49" t="str">
        <f t="shared" si="52"/>
        <v/>
      </c>
      <c r="BE33" s="49" t="str">
        <f t="shared" si="52"/>
        <v/>
      </c>
      <c r="BF33" s="49" t="str">
        <f t="shared" si="52"/>
        <v/>
      </c>
      <c r="BG33" s="49" t="str">
        <f t="shared" si="52"/>
        <v/>
      </c>
      <c r="BH33" s="49" t="str">
        <f t="shared" si="52"/>
        <v/>
      </c>
      <c r="BI33" s="49" t="str">
        <f t="shared" si="52"/>
        <v/>
      </c>
      <c r="BJ33" s="49" t="str">
        <f t="shared" si="52"/>
        <v/>
      </c>
      <c r="BK33" s="49" t="str">
        <f t="shared" si="52"/>
        <v/>
      </c>
      <c r="BL33" s="49" t="str">
        <f t="shared" si="52"/>
        <v/>
      </c>
      <c r="BM33" s="49" t="str">
        <f t="shared" si="52"/>
        <v/>
      </c>
      <c r="BN33" s="49" t="str">
        <f t="shared" si="52"/>
        <v/>
      </c>
    </row>
    <row r="34">
      <c r="A34" s="41" t="str">
        <f t="shared" si="46"/>
        <v>4.4</v>
      </c>
      <c r="B34" s="42" t="s">
        <v>48</v>
      </c>
      <c r="C34" s="59"/>
      <c r="D34" s="54">
        <v>43535.0</v>
      </c>
      <c r="E34" s="45">
        <f t="shared" si="47"/>
        <v>43549</v>
      </c>
      <c r="F34" s="46">
        <v>15.0</v>
      </c>
      <c r="G34" s="47">
        <v>0.0</v>
      </c>
      <c r="H34" s="48">
        <f t="shared" si="48"/>
        <v>11</v>
      </c>
      <c r="I34" s="48">
        <f t="shared" si="49"/>
        <v>0</v>
      </c>
      <c r="J34" s="48">
        <f t="shared" si="50"/>
        <v>15</v>
      </c>
      <c r="K34" s="49" t="str">
        <f t="shared" ref="K34:BN34" si="53">IF(K$5=$D$5,"t",IF(AND(K$5&gt;=$D34,K$5&lt;$D34+$I34),"c",IF(AND(K$5&gt;=$D34,K$5&lt;=$D34+$F34-1),"x","")))</f>
        <v/>
      </c>
      <c r="L34" s="49" t="str">
        <f t="shared" si="53"/>
        <v/>
      </c>
      <c r="M34" s="49" t="str">
        <f t="shared" si="53"/>
        <v/>
      </c>
      <c r="N34" s="49" t="str">
        <f t="shared" si="53"/>
        <v/>
      </c>
      <c r="O34" s="49" t="str">
        <f t="shared" si="53"/>
        <v/>
      </c>
      <c r="P34" s="49" t="str">
        <f t="shared" si="53"/>
        <v/>
      </c>
      <c r="Q34" s="49" t="str">
        <f t="shared" si="53"/>
        <v/>
      </c>
      <c r="R34" s="49" t="str">
        <f t="shared" si="53"/>
        <v/>
      </c>
      <c r="S34" s="49" t="str">
        <f t="shared" si="53"/>
        <v/>
      </c>
      <c r="T34" s="49" t="str">
        <f t="shared" si="53"/>
        <v/>
      </c>
      <c r="U34" s="49" t="str">
        <f t="shared" si="53"/>
        <v/>
      </c>
      <c r="V34" s="49" t="str">
        <f t="shared" si="53"/>
        <v/>
      </c>
      <c r="W34" s="49" t="str">
        <f t="shared" si="53"/>
        <v/>
      </c>
      <c r="X34" s="49" t="str">
        <f t="shared" si="53"/>
        <v/>
      </c>
      <c r="Y34" s="49" t="str">
        <f t="shared" si="53"/>
        <v/>
      </c>
      <c r="Z34" s="49" t="str">
        <f t="shared" si="53"/>
        <v/>
      </c>
      <c r="AA34" s="49" t="str">
        <f t="shared" si="53"/>
        <v/>
      </c>
      <c r="AB34" s="49" t="str">
        <f t="shared" si="53"/>
        <v/>
      </c>
      <c r="AC34" s="49" t="str">
        <f t="shared" si="53"/>
        <v/>
      </c>
      <c r="AD34" s="49" t="str">
        <f t="shared" si="53"/>
        <v/>
      </c>
      <c r="AE34" s="49" t="str">
        <f t="shared" si="53"/>
        <v/>
      </c>
      <c r="AF34" s="49" t="str">
        <f t="shared" si="53"/>
        <v/>
      </c>
      <c r="AG34" s="49" t="str">
        <f t="shared" si="53"/>
        <v/>
      </c>
      <c r="AH34" s="49" t="str">
        <f t="shared" si="53"/>
        <v/>
      </c>
      <c r="AI34" s="49" t="str">
        <f t="shared" si="53"/>
        <v/>
      </c>
      <c r="AJ34" s="49" t="str">
        <f t="shared" si="53"/>
        <v/>
      </c>
      <c r="AK34" s="49" t="str">
        <f t="shared" si="53"/>
        <v/>
      </c>
      <c r="AL34" s="49" t="str">
        <f t="shared" si="53"/>
        <v/>
      </c>
      <c r="AM34" s="55" t="str">
        <f t="shared" si="53"/>
        <v/>
      </c>
      <c r="AN34" s="55" t="str">
        <f t="shared" si="53"/>
        <v/>
      </c>
      <c r="AO34" s="55" t="str">
        <f t="shared" si="53"/>
        <v/>
      </c>
      <c r="AP34" s="55" t="str">
        <f t="shared" si="53"/>
        <v/>
      </c>
      <c r="AQ34" s="55" t="str">
        <f t="shared" si="53"/>
        <v/>
      </c>
      <c r="AR34" s="55" t="str">
        <f t="shared" si="53"/>
        <v/>
      </c>
      <c r="AS34" s="55" t="str">
        <f t="shared" si="53"/>
        <v/>
      </c>
      <c r="AT34" s="55" t="str">
        <f t="shared" si="53"/>
        <v/>
      </c>
      <c r="AU34" s="55" t="str">
        <f t="shared" si="53"/>
        <v/>
      </c>
      <c r="AV34" s="55" t="str">
        <f t="shared" si="53"/>
        <v/>
      </c>
      <c r="AW34" s="55" t="str">
        <f t="shared" si="53"/>
        <v/>
      </c>
      <c r="AX34" s="55" t="str">
        <f t="shared" si="53"/>
        <v/>
      </c>
      <c r="AY34" s="55" t="str">
        <f t="shared" si="53"/>
        <v/>
      </c>
      <c r="AZ34" s="55" t="str">
        <f t="shared" si="53"/>
        <v/>
      </c>
      <c r="BA34" s="49" t="str">
        <f t="shared" si="53"/>
        <v/>
      </c>
      <c r="BB34" s="49" t="str">
        <f t="shared" si="53"/>
        <v/>
      </c>
      <c r="BC34" s="49" t="str">
        <f t="shared" si="53"/>
        <v/>
      </c>
      <c r="BD34" s="49" t="str">
        <f t="shared" si="53"/>
        <v/>
      </c>
      <c r="BE34" s="49" t="str">
        <f t="shared" si="53"/>
        <v/>
      </c>
      <c r="BF34" s="49" t="str">
        <f t="shared" si="53"/>
        <v/>
      </c>
      <c r="BG34" s="49" t="str">
        <f t="shared" si="53"/>
        <v/>
      </c>
      <c r="BH34" s="49" t="str">
        <f t="shared" si="53"/>
        <v/>
      </c>
      <c r="BI34" s="49" t="str">
        <f t="shared" si="53"/>
        <v/>
      </c>
      <c r="BJ34" s="49" t="str">
        <f t="shared" si="53"/>
        <v/>
      </c>
      <c r="BK34" s="49" t="str">
        <f t="shared" si="53"/>
        <v/>
      </c>
      <c r="BL34" s="49" t="str">
        <f t="shared" si="53"/>
        <v/>
      </c>
      <c r="BM34" s="49" t="str">
        <f t="shared" si="53"/>
        <v/>
      </c>
      <c r="BN34" s="49" t="str">
        <f t="shared" si="53"/>
        <v/>
      </c>
    </row>
    <row r="35">
      <c r="A35" s="41" t="str">
        <f t="shared" si="46"/>
        <v>4.5</v>
      </c>
      <c r="B35" s="42" t="s">
        <v>49</v>
      </c>
      <c r="C35" s="57"/>
      <c r="D35" s="54">
        <v>43550.0</v>
      </c>
      <c r="E35" s="45">
        <f t="shared" si="47"/>
        <v>43554</v>
      </c>
      <c r="F35" s="46">
        <v>5.0</v>
      </c>
      <c r="G35" s="47">
        <v>0.0</v>
      </c>
      <c r="H35" s="48">
        <f t="shared" si="48"/>
        <v>4</v>
      </c>
      <c r="I35" s="48">
        <f t="shared" si="49"/>
        <v>0</v>
      </c>
      <c r="J35" s="48">
        <f t="shared" si="50"/>
        <v>5</v>
      </c>
      <c r="K35" s="49" t="str">
        <f t="shared" ref="K35:BN35" si="54">IF(K$5=$D$5,"t",IF(AND(K$5&gt;=$D35,K$5&lt;$D35+$I35),"c",IF(AND(K$5&gt;=$D35,K$5&lt;=$D35+$F35-1),"x","")))</f>
        <v/>
      </c>
      <c r="L35" s="49" t="str">
        <f t="shared" si="54"/>
        <v/>
      </c>
      <c r="M35" s="49" t="str">
        <f t="shared" si="54"/>
        <v/>
      </c>
      <c r="N35" s="49" t="str">
        <f t="shared" si="54"/>
        <v/>
      </c>
      <c r="O35" s="49" t="str">
        <f t="shared" si="54"/>
        <v/>
      </c>
      <c r="P35" s="49" t="str">
        <f t="shared" si="54"/>
        <v/>
      </c>
      <c r="Q35" s="49" t="str">
        <f t="shared" si="54"/>
        <v/>
      </c>
      <c r="R35" s="49" t="str">
        <f t="shared" si="54"/>
        <v/>
      </c>
      <c r="S35" s="49" t="str">
        <f t="shared" si="54"/>
        <v/>
      </c>
      <c r="T35" s="49" t="str">
        <f t="shared" si="54"/>
        <v/>
      </c>
      <c r="U35" s="49" t="str">
        <f t="shared" si="54"/>
        <v/>
      </c>
      <c r="V35" s="49" t="str">
        <f t="shared" si="54"/>
        <v/>
      </c>
      <c r="W35" s="49" t="str">
        <f t="shared" si="54"/>
        <v/>
      </c>
      <c r="X35" s="49" t="str">
        <f t="shared" si="54"/>
        <v/>
      </c>
      <c r="Y35" s="49" t="str">
        <f t="shared" si="54"/>
        <v/>
      </c>
      <c r="Z35" s="49" t="str">
        <f t="shared" si="54"/>
        <v/>
      </c>
      <c r="AA35" s="49" t="str">
        <f t="shared" si="54"/>
        <v/>
      </c>
      <c r="AB35" s="49" t="str">
        <f t="shared" si="54"/>
        <v/>
      </c>
      <c r="AC35" s="49" t="str">
        <f t="shared" si="54"/>
        <v/>
      </c>
      <c r="AD35" s="49" t="str">
        <f t="shared" si="54"/>
        <v/>
      </c>
      <c r="AE35" s="49" t="str">
        <f t="shared" si="54"/>
        <v/>
      </c>
      <c r="AF35" s="49" t="str">
        <f t="shared" si="54"/>
        <v/>
      </c>
      <c r="AG35" s="49" t="str">
        <f t="shared" si="54"/>
        <v/>
      </c>
      <c r="AH35" s="49" t="str">
        <f t="shared" si="54"/>
        <v/>
      </c>
      <c r="AI35" s="49" t="str">
        <f t="shared" si="54"/>
        <v/>
      </c>
      <c r="AJ35" s="49" t="str">
        <f t="shared" si="54"/>
        <v/>
      </c>
      <c r="AK35" s="49" t="str">
        <f t="shared" si="54"/>
        <v/>
      </c>
      <c r="AL35" s="49" t="str">
        <f t="shared" si="54"/>
        <v/>
      </c>
      <c r="AM35" s="55" t="str">
        <f t="shared" si="54"/>
        <v/>
      </c>
      <c r="AN35" s="55" t="str">
        <f t="shared" si="54"/>
        <v/>
      </c>
      <c r="AO35" s="55" t="str">
        <f t="shared" si="54"/>
        <v/>
      </c>
      <c r="AP35" s="55" t="str">
        <f t="shared" si="54"/>
        <v/>
      </c>
      <c r="AQ35" s="55" t="str">
        <f t="shared" si="54"/>
        <v/>
      </c>
      <c r="AR35" s="55" t="str">
        <f t="shared" si="54"/>
        <v/>
      </c>
      <c r="AS35" s="55" t="str">
        <f t="shared" si="54"/>
        <v/>
      </c>
      <c r="AT35" s="50" t="str">
        <f t="shared" si="54"/>
        <v/>
      </c>
      <c r="AU35" s="50" t="str">
        <f t="shared" si="54"/>
        <v/>
      </c>
      <c r="AV35" s="50" t="str">
        <f t="shared" si="54"/>
        <v/>
      </c>
      <c r="AW35" s="50" t="str">
        <f t="shared" si="54"/>
        <v/>
      </c>
      <c r="AX35" s="50" t="str">
        <f t="shared" si="54"/>
        <v/>
      </c>
      <c r="AY35" s="50" t="str">
        <f t="shared" si="54"/>
        <v/>
      </c>
      <c r="AZ35" s="50" t="str">
        <f t="shared" si="54"/>
        <v/>
      </c>
      <c r="BA35" s="49" t="str">
        <f t="shared" si="54"/>
        <v/>
      </c>
      <c r="BB35" s="49" t="str">
        <f t="shared" si="54"/>
        <v/>
      </c>
      <c r="BC35" s="49" t="str">
        <f t="shared" si="54"/>
        <v/>
      </c>
      <c r="BD35" s="49" t="str">
        <f t="shared" si="54"/>
        <v/>
      </c>
      <c r="BE35" s="49" t="str">
        <f t="shared" si="54"/>
        <v/>
      </c>
      <c r="BF35" s="49" t="str">
        <f t="shared" si="54"/>
        <v/>
      </c>
      <c r="BG35" s="49" t="str">
        <f t="shared" si="54"/>
        <v/>
      </c>
      <c r="BH35" s="49" t="str">
        <f t="shared" si="54"/>
        <v/>
      </c>
      <c r="BI35" s="49" t="str">
        <f t="shared" si="54"/>
        <v/>
      </c>
      <c r="BJ35" s="49" t="str">
        <f t="shared" si="54"/>
        <v/>
      </c>
      <c r="BK35" s="49" t="str">
        <f t="shared" si="54"/>
        <v/>
      </c>
      <c r="BL35" s="49" t="str">
        <f t="shared" si="54"/>
        <v/>
      </c>
      <c r="BM35" s="49" t="str">
        <f t="shared" si="54"/>
        <v/>
      </c>
      <c r="BN35" s="49" t="str">
        <f t="shared" si="54"/>
        <v/>
      </c>
    </row>
    <row r="36">
      <c r="A36" s="41" t="str">
        <f t="shared" si="46"/>
        <v>4.6</v>
      </c>
      <c r="B36" s="42" t="s">
        <v>50</v>
      </c>
      <c r="C36" s="57"/>
      <c r="D36" s="69"/>
      <c r="E36" s="69"/>
      <c r="F36" s="70"/>
      <c r="G36" s="71"/>
      <c r="H36" s="70"/>
      <c r="I36" s="70"/>
      <c r="J36" s="70"/>
      <c r="K36" s="72" t="str">
        <f t="shared" ref="K36:BN36" si="55">IF(K$5=$D$5,"t",IF(AND(K$5&gt;=$D36,K$5&lt;$D36+$I36),"c",IF(AND(K$5&gt;=$D36,K$5&lt;=$D36+$F36-1),"x","")))</f>
        <v/>
      </c>
      <c r="L36" s="49" t="str">
        <f t="shared" si="55"/>
        <v/>
      </c>
      <c r="M36" s="49" t="str">
        <f t="shared" si="55"/>
        <v/>
      </c>
      <c r="N36" s="49" t="str">
        <f t="shared" si="55"/>
        <v/>
      </c>
      <c r="O36" s="49" t="str">
        <f t="shared" si="55"/>
        <v/>
      </c>
      <c r="P36" s="49" t="str">
        <f t="shared" si="55"/>
        <v/>
      </c>
      <c r="Q36" s="49" t="str">
        <f t="shared" si="55"/>
        <v/>
      </c>
      <c r="R36" s="49" t="str">
        <f t="shared" si="55"/>
        <v/>
      </c>
      <c r="S36" s="49" t="str">
        <f t="shared" si="55"/>
        <v/>
      </c>
      <c r="T36" s="49" t="str">
        <f t="shared" si="55"/>
        <v/>
      </c>
      <c r="U36" s="49" t="str">
        <f t="shared" si="55"/>
        <v/>
      </c>
      <c r="V36" s="49" t="str">
        <f t="shared" si="55"/>
        <v/>
      </c>
      <c r="W36" s="49" t="str">
        <f t="shared" si="55"/>
        <v/>
      </c>
      <c r="X36" s="49" t="str">
        <f t="shared" si="55"/>
        <v/>
      </c>
      <c r="Y36" s="49" t="str">
        <f t="shared" si="55"/>
        <v/>
      </c>
      <c r="Z36" s="49" t="str">
        <f t="shared" si="55"/>
        <v/>
      </c>
      <c r="AA36" s="49" t="str">
        <f t="shared" si="55"/>
        <v/>
      </c>
      <c r="AB36" s="49" t="str">
        <f t="shared" si="55"/>
        <v/>
      </c>
      <c r="AC36" s="49" t="str">
        <f t="shared" si="55"/>
        <v/>
      </c>
      <c r="AD36" s="49" t="str">
        <f t="shared" si="55"/>
        <v/>
      </c>
      <c r="AE36" s="49" t="str">
        <f t="shared" si="55"/>
        <v/>
      </c>
      <c r="AF36" s="49" t="str">
        <f t="shared" si="55"/>
        <v/>
      </c>
      <c r="AG36" s="49" t="str">
        <f t="shared" si="55"/>
        <v/>
      </c>
      <c r="AH36" s="49" t="str">
        <f t="shared" si="55"/>
        <v/>
      </c>
      <c r="AI36" s="49" t="str">
        <f t="shared" si="55"/>
        <v/>
      </c>
      <c r="AJ36" s="49" t="str">
        <f t="shared" si="55"/>
        <v/>
      </c>
      <c r="AK36" s="49" t="str">
        <f t="shared" si="55"/>
        <v/>
      </c>
      <c r="AL36" s="49" t="str">
        <f t="shared" si="55"/>
        <v/>
      </c>
      <c r="AM36" s="55" t="str">
        <f t="shared" si="55"/>
        <v/>
      </c>
      <c r="AN36" s="55" t="str">
        <f t="shared" si="55"/>
        <v/>
      </c>
      <c r="AO36" s="55" t="str">
        <f t="shared" si="55"/>
        <v/>
      </c>
      <c r="AP36" s="55" t="str">
        <f t="shared" si="55"/>
        <v/>
      </c>
      <c r="AQ36" s="55" t="str">
        <f t="shared" si="55"/>
        <v/>
      </c>
      <c r="AR36" s="55" t="str">
        <f t="shared" si="55"/>
        <v/>
      </c>
      <c r="AS36" s="55" t="str">
        <f t="shared" si="55"/>
        <v/>
      </c>
      <c r="AT36" s="50" t="str">
        <f t="shared" si="55"/>
        <v/>
      </c>
      <c r="AU36" s="50" t="str">
        <f t="shared" si="55"/>
        <v/>
      </c>
      <c r="AV36" s="50" t="str">
        <f t="shared" si="55"/>
        <v/>
      </c>
      <c r="AW36" s="50" t="str">
        <f t="shared" si="55"/>
        <v/>
      </c>
      <c r="AX36" s="50" t="str">
        <f t="shared" si="55"/>
        <v/>
      </c>
      <c r="AY36" s="50" t="str">
        <f t="shared" si="55"/>
        <v/>
      </c>
      <c r="AZ36" s="50" t="str">
        <f t="shared" si="55"/>
        <v/>
      </c>
      <c r="BA36" s="49" t="str">
        <f t="shared" si="55"/>
        <v/>
      </c>
      <c r="BB36" s="49" t="str">
        <f t="shared" si="55"/>
        <v/>
      </c>
      <c r="BC36" s="49" t="str">
        <f t="shared" si="55"/>
        <v/>
      </c>
      <c r="BD36" s="49" t="str">
        <f t="shared" si="55"/>
        <v/>
      </c>
      <c r="BE36" s="49" t="str">
        <f t="shared" si="55"/>
        <v/>
      </c>
      <c r="BF36" s="49" t="str">
        <f t="shared" si="55"/>
        <v/>
      </c>
      <c r="BG36" s="49" t="str">
        <f t="shared" si="55"/>
        <v/>
      </c>
      <c r="BH36" s="49" t="str">
        <f t="shared" si="55"/>
        <v/>
      </c>
      <c r="BI36" s="49" t="str">
        <f t="shared" si="55"/>
        <v/>
      </c>
      <c r="BJ36" s="49" t="str">
        <f t="shared" si="55"/>
        <v/>
      </c>
      <c r="BK36" s="49" t="str">
        <f t="shared" si="55"/>
        <v/>
      </c>
      <c r="BL36" s="49" t="str">
        <f t="shared" si="55"/>
        <v/>
      </c>
      <c r="BM36" s="49" t="str">
        <f t="shared" si="55"/>
        <v/>
      </c>
      <c r="BN36" s="49" t="str">
        <f t="shared" si="55"/>
        <v/>
      </c>
    </row>
    <row r="37">
      <c r="A37" s="51" t="str">
        <f>IF(ISERROR(VALUE(SUBSTITUTE(OFFSET(A37,-1,0,1,1),".",""))),"1",IF(ISERROR(FIND("`",SUBSTITUTE(OFFSET(A37,-1,0,1,1),".","`",1))),TEXT(VALUE(OFFSET(A37,-1,0,1,1))+1,"#"),TEXT(VALUE(LEFT(OFFSET(A37,-1,0,1,1),FIND("`",SUBSTITUTE(OFFSET(A37,-1,0,1,1),".","`",1))-1))+1,"#")))</f>
        <v>5</v>
      </c>
      <c r="B37" s="58" t="s">
        <v>51</v>
      </c>
      <c r="C37" s="52"/>
      <c r="D37" s="36">
        <f>min(D38:D43)</f>
        <v>43480</v>
      </c>
      <c r="E37" s="36">
        <f>max(E38:E43)</f>
        <v>43484</v>
      </c>
      <c r="F37" s="39">
        <f>E37-D37+1</f>
        <v>5</v>
      </c>
      <c r="G37" s="38"/>
      <c r="H37" s="39">
        <f t="shared" ref="H37:H42" si="57">NETWORKDAYS(D37,E37)</f>
        <v>4</v>
      </c>
      <c r="I37" s="39"/>
      <c r="J37" s="39"/>
      <c r="K37" s="40" t="str">
        <f t="shared" ref="K37:BN37" si="56">IF(K$5=$D$5,"t",IF(AND(K$5&gt;=$D37,K$5&lt;$D37+$I37),"c",IF(AND(K$5&gt;=$D37,K$5&lt;=$D37+$F37-1),"x","")))</f>
        <v/>
      </c>
      <c r="L37" s="40" t="str">
        <f t="shared" si="56"/>
        <v>x</v>
      </c>
      <c r="M37" s="40" t="str">
        <f t="shared" si="56"/>
        <v>x</v>
      </c>
      <c r="N37" s="40" t="str">
        <f t="shared" si="56"/>
        <v>x</v>
      </c>
      <c r="O37" s="40" t="str">
        <f t="shared" si="56"/>
        <v>x</v>
      </c>
      <c r="P37" s="40" t="str">
        <f t="shared" si="56"/>
        <v>x</v>
      </c>
      <c r="Q37" s="40" t="str">
        <f t="shared" si="56"/>
        <v/>
      </c>
      <c r="R37" s="40" t="str">
        <f t="shared" si="56"/>
        <v/>
      </c>
      <c r="S37" s="40" t="str">
        <f t="shared" si="56"/>
        <v/>
      </c>
      <c r="T37" s="40" t="str">
        <f t="shared" si="56"/>
        <v/>
      </c>
      <c r="U37" s="40" t="str">
        <f t="shared" si="56"/>
        <v/>
      </c>
      <c r="V37" s="40" t="str">
        <f t="shared" si="56"/>
        <v/>
      </c>
      <c r="W37" s="40" t="str">
        <f t="shared" si="56"/>
        <v/>
      </c>
      <c r="X37" s="40" t="str">
        <f t="shared" si="56"/>
        <v/>
      </c>
      <c r="Y37" s="40" t="str">
        <f t="shared" si="56"/>
        <v/>
      </c>
      <c r="Z37" s="40" t="str">
        <f t="shared" si="56"/>
        <v/>
      </c>
      <c r="AA37" s="40" t="str">
        <f t="shared" si="56"/>
        <v/>
      </c>
      <c r="AB37" s="40" t="str">
        <f t="shared" si="56"/>
        <v/>
      </c>
      <c r="AC37" s="40" t="str">
        <f t="shared" si="56"/>
        <v/>
      </c>
      <c r="AD37" s="40" t="str">
        <f t="shared" si="56"/>
        <v/>
      </c>
      <c r="AE37" s="40" t="str">
        <f t="shared" si="56"/>
        <v/>
      </c>
      <c r="AF37" s="40" t="str">
        <f t="shared" si="56"/>
        <v/>
      </c>
      <c r="AG37" s="40" t="str">
        <f t="shared" si="56"/>
        <v/>
      </c>
      <c r="AH37" s="40" t="str">
        <f t="shared" si="56"/>
        <v/>
      </c>
      <c r="AI37" s="40" t="str">
        <f t="shared" si="56"/>
        <v/>
      </c>
      <c r="AJ37" s="40" t="str">
        <f t="shared" si="56"/>
        <v/>
      </c>
      <c r="AK37" s="40" t="str">
        <f t="shared" si="56"/>
        <v/>
      </c>
      <c r="AL37" s="40" t="str">
        <f t="shared" si="56"/>
        <v/>
      </c>
      <c r="AM37" s="40" t="str">
        <f t="shared" si="56"/>
        <v/>
      </c>
      <c r="AN37" s="40" t="str">
        <f t="shared" si="56"/>
        <v/>
      </c>
      <c r="AO37" s="40" t="str">
        <f t="shared" si="56"/>
        <v/>
      </c>
      <c r="AP37" s="40" t="str">
        <f t="shared" si="56"/>
        <v/>
      </c>
      <c r="AQ37" s="40" t="str">
        <f t="shared" si="56"/>
        <v/>
      </c>
      <c r="AR37" s="40" t="str">
        <f t="shared" si="56"/>
        <v/>
      </c>
      <c r="AS37" s="40" t="str">
        <f t="shared" si="56"/>
        <v/>
      </c>
      <c r="AT37" s="40" t="str">
        <f t="shared" si="56"/>
        <v/>
      </c>
      <c r="AU37" s="40" t="str">
        <f t="shared" si="56"/>
        <v/>
      </c>
      <c r="AV37" s="40" t="str">
        <f t="shared" si="56"/>
        <v/>
      </c>
      <c r="AW37" s="40" t="str">
        <f t="shared" si="56"/>
        <v/>
      </c>
      <c r="AX37" s="40" t="str">
        <f t="shared" si="56"/>
        <v/>
      </c>
      <c r="AY37" s="40" t="str">
        <f t="shared" si="56"/>
        <v/>
      </c>
      <c r="AZ37" s="40" t="str">
        <f t="shared" si="56"/>
        <v/>
      </c>
      <c r="BA37" s="40" t="str">
        <f t="shared" si="56"/>
        <v/>
      </c>
      <c r="BB37" s="40" t="str">
        <f t="shared" si="56"/>
        <v/>
      </c>
      <c r="BC37" s="40" t="str">
        <f t="shared" si="56"/>
        <v/>
      </c>
      <c r="BD37" s="40" t="str">
        <f t="shared" si="56"/>
        <v/>
      </c>
      <c r="BE37" s="40" t="str">
        <f t="shared" si="56"/>
        <v/>
      </c>
      <c r="BF37" s="40" t="str">
        <f t="shared" si="56"/>
        <v/>
      </c>
      <c r="BG37" s="40" t="str">
        <f t="shared" si="56"/>
        <v/>
      </c>
      <c r="BH37" s="40" t="str">
        <f t="shared" si="56"/>
        <v/>
      </c>
      <c r="BI37" s="40" t="str">
        <f t="shared" si="56"/>
        <v/>
      </c>
      <c r="BJ37" s="40" t="str">
        <f t="shared" si="56"/>
        <v/>
      </c>
      <c r="BK37" s="40" t="str">
        <f t="shared" si="56"/>
        <v/>
      </c>
      <c r="BL37" s="40" t="str">
        <f t="shared" si="56"/>
        <v/>
      </c>
      <c r="BM37" s="40" t="str">
        <f t="shared" si="56"/>
        <v/>
      </c>
      <c r="BN37" s="40" t="str">
        <f t="shared" si="56"/>
        <v/>
      </c>
    </row>
    <row r="38">
      <c r="A38" s="41" t="str">
        <f t="shared" ref="A38:A43" si="59">IF(ISERROR(VALUE(SUBSTITUTE(OFFSET(A38,-1,0,1,1),".",""))),"0.1",IF(ISERROR(FIND("`",SUBSTITUTE(OFFSET(A38,-1,0,1,1),".","`",1))),OFFSET(A38,-1,0,1,1)&amp;".1",LEFT(OFFSET(A38,-1,0,1,1),FIND("`",SUBSTITUTE(OFFSET(A38,-1,0,1,1),".","`",1)))&amp;IF(ISERROR(FIND("`",SUBSTITUTE(OFFSET(A38,-1,0,1,1),".","`",2))),VALUE(RIGHT(OFFSET(A38,-1,0,1,1),LEN(OFFSET(A38,-1,0,1,1))-FIND("`",SUBSTITUTE(OFFSET(A38,-1,0,1,1),".","`",1))))+1,VALUE(MID(OFFSET(A38,-1,0,1,1),FIND("`",SUBSTITUTE(OFFSET(A38,-1,0,1,1),".","`",1))+1,(FIND("`",SUBSTITUTE(OFFSET(A38,-1,0,1,1),".","`",2))-FIND("`",SUBSTITUTE(OFFSET(A38,-1,0,1,1),".","`",1))-1)))+1)))</f>
        <v>5.1</v>
      </c>
      <c r="B38" s="73" t="s">
        <v>52</v>
      </c>
      <c r="C38" s="59"/>
      <c r="D38" s="44">
        <f>$D$4</f>
        <v>43480</v>
      </c>
      <c r="E38" s="45">
        <f t="shared" ref="E38:E42" si="60">D38+F38-1</f>
        <v>43480</v>
      </c>
      <c r="F38" s="46">
        <v>1.0</v>
      </c>
      <c r="G38" s="47">
        <v>0.0</v>
      </c>
      <c r="H38" s="48">
        <f t="shared" si="57"/>
        <v>1</v>
      </c>
      <c r="I38" s="48">
        <f t="shared" ref="I38:I42" si="61">ROUNDDOWN(G38*F38,0)</f>
        <v>0</v>
      </c>
      <c r="J38" s="48">
        <f t="shared" ref="J38:J42" si="62">F38-I38</f>
        <v>1</v>
      </c>
      <c r="K38" s="49" t="str">
        <f t="shared" ref="K38:BN38" si="58">IF(K$5=$D$5,"t",IF(AND(K$5&gt;=$D38,K$5&lt;$D38+$I38),"c",IF(AND(K$5&gt;=$D38,K$5&lt;=$D38+$F38-1),"x","")))</f>
        <v/>
      </c>
      <c r="L38" s="49" t="str">
        <f t="shared" si="58"/>
        <v>x</v>
      </c>
      <c r="M38" s="49" t="str">
        <f t="shared" si="58"/>
        <v/>
      </c>
      <c r="N38" s="49" t="str">
        <f t="shared" si="58"/>
        <v/>
      </c>
      <c r="O38" s="49" t="str">
        <f t="shared" si="58"/>
        <v/>
      </c>
      <c r="P38" s="49" t="str">
        <f t="shared" si="58"/>
        <v/>
      </c>
      <c r="Q38" s="49" t="str">
        <f t="shared" si="58"/>
        <v/>
      </c>
      <c r="R38" s="49" t="str">
        <f t="shared" si="58"/>
        <v/>
      </c>
      <c r="S38" s="49" t="str">
        <f t="shared" si="58"/>
        <v/>
      </c>
      <c r="T38" s="49" t="str">
        <f t="shared" si="58"/>
        <v/>
      </c>
      <c r="U38" s="49" t="str">
        <f t="shared" si="58"/>
        <v/>
      </c>
      <c r="V38" s="49" t="str">
        <f t="shared" si="58"/>
        <v/>
      </c>
      <c r="W38" s="49" t="str">
        <f t="shared" si="58"/>
        <v/>
      </c>
      <c r="X38" s="49" t="str">
        <f t="shared" si="58"/>
        <v/>
      </c>
      <c r="Y38" s="49" t="str">
        <f t="shared" si="58"/>
        <v/>
      </c>
      <c r="Z38" s="49" t="str">
        <f t="shared" si="58"/>
        <v/>
      </c>
      <c r="AA38" s="49" t="str">
        <f t="shared" si="58"/>
        <v/>
      </c>
      <c r="AB38" s="49" t="str">
        <f t="shared" si="58"/>
        <v/>
      </c>
      <c r="AC38" s="49" t="str">
        <f t="shared" si="58"/>
        <v/>
      </c>
      <c r="AD38" s="49" t="str">
        <f t="shared" si="58"/>
        <v/>
      </c>
      <c r="AE38" s="49" t="str">
        <f t="shared" si="58"/>
        <v/>
      </c>
      <c r="AF38" s="49" t="str">
        <f t="shared" si="58"/>
        <v/>
      </c>
      <c r="AG38" s="49" t="str">
        <f t="shared" si="58"/>
        <v/>
      </c>
      <c r="AH38" s="49" t="str">
        <f t="shared" si="58"/>
        <v/>
      </c>
      <c r="AI38" s="49" t="str">
        <f t="shared" si="58"/>
        <v/>
      </c>
      <c r="AJ38" s="49" t="str">
        <f t="shared" si="58"/>
        <v/>
      </c>
      <c r="AK38" s="49" t="str">
        <f t="shared" si="58"/>
        <v/>
      </c>
      <c r="AL38" s="49" t="str">
        <f t="shared" si="58"/>
        <v/>
      </c>
      <c r="AM38" s="49" t="str">
        <f t="shared" si="58"/>
        <v/>
      </c>
      <c r="AN38" s="49" t="str">
        <f t="shared" si="58"/>
        <v/>
      </c>
      <c r="AO38" s="49" t="str">
        <f t="shared" si="58"/>
        <v/>
      </c>
      <c r="AP38" s="49" t="str">
        <f t="shared" si="58"/>
        <v/>
      </c>
      <c r="AQ38" s="49" t="str">
        <f t="shared" si="58"/>
        <v/>
      </c>
      <c r="AR38" s="49" t="str">
        <f t="shared" si="58"/>
        <v/>
      </c>
      <c r="AS38" s="49" t="str">
        <f t="shared" si="58"/>
        <v/>
      </c>
      <c r="AT38" s="50" t="str">
        <f t="shared" si="58"/>
        <v/>
      </c>
      <c r="AU38" s="50" t="str">
        <f t="shared" si="58"/>
        <v/>
      </c>
      <c r="AV38" s="50" t="str">
        <f t="shared" si="58"/>
        <v/>
      </c>
      <c r="AW38" s="50" t="str">
        <f t="shared" si="58"/>
        <v/>
      </c>
      <c r="AX38" s="50" t="str">
        <f t="shared" si="58"/>
        <v/>
      </c>
      <c r="AY38" s="50" t="str">
        <f t="shared" si="58"/>
        <v/>
      </c>
      <c r="AZ38" s="50" t="str">
        <f t="shared" si="58"/>
        <v/>
      </c>
      <c r="BA38" s="49" t="str">
        <f t="shared" si="58"/>
        <v/>
      </c>
      <c r="BB38" s="49" t="str">
        <f t="shared" si="58"/>
        <v/>
      </c>
      <c r="BC38" s="49" t="str">
        <f t="shared" si="58"/>
        <v/>
      </c>
      <c r="BD38" s="49" t="str">
        <f t="shared" si="58"/>
        <v/>
      </c>
      <c r="BE38" s="49" t="str">
        <f t="shared" si="58"/>
        <v/>
      </c>
      <c r="BF38" s="49" t="str">
        <f t="shared" si="58"/>
        <v/>
      </c>
      <c r="BG38" s="49" t="str">
        <f t="shared" si="58"/>
        <v/>
      </c>
      <c r="BH38" s="49" t="str">
        <f t="shared" si="58"/>
        <v/>
      </c>
      <c r="BI38" s="49" t="str">
        <f t="shared" si="58"/>
        <v/>
      </c>
      <c r="BJ38" s="49" t="str">
        <f t="shared" si="58"/>
        <v/>
      </c>
      <c r="BK38" s="49" t="str">
        <f t="shared" si="58"/>
        <v/>
      </c>
      <c r="BL38" s="49" t="str">
        <f t="shared" si="58"/>
        <v/>
      </c>
      <c r="BM38" s="49" t="str">
        <f t="shared" si="58"/>
        <v/>
      </c>
      <c r="BN38" s="49" t="str">
        <f t="shared" si="58"/>
        <v/>
      </c>
    </row>
    <row r="39">
      <c r="A39" s="41" t="str">
        <f t="shared" si="59"/>
        <v>5.2</v>
      </c>
      <c r="B39" s="73" t="s">
        <v>52</v>
      </c>
      <c r="C39" s="59"/>
      <c r="D39" s="44">
        <f t="shared" ref="D39:D42" si="64">E38+1</f>
        <v>43481</v>
      </c>
      <c r="E39" s="45">
        <f t="shared" si="60"/>
        <v>43481</v>
      </c>
      <c r="F39" s="46">
        <v>1.0</v>
      </c>
      <c r="G39" s="47">
        <v>0.0</v>
      </c>
      <c r="H39" s="48">
        <f t="shared" si="57"/>
        <v>1</v>
      </c>
      <c r="I39" s="48">
        <f t="shared" si="61"/>
        <v>0</v>
      </c>
      <c r="J39" s="48">
        <f t="shared" si="62"/>
        <v>1</v>
      </c>
      <c r="K39" s="49" t="str">
        <f t="shared" ref="K39:BN39" si="63">IF(K$5=$D$5,"t",IF(AND(K$5&gt;=$D39,K$5&lt;$D39+$I39),"c",IF(AND(K$5&gt;=$D39,K$5&lt;=$D39+$F39-1),"x","")))</f>
        <v/>
      </c>
      <c r="L39" s="49" t="str">
        <f t="shared" si="63"/>
        <v/>
      </c>
      <c r="M39" s="49" t="str">
        <f t="shared" si="63"/>
        <v>x</v>
      </c>
      <c r="N39" s="49" t="str">
        <f t="shared" si="63"/>
        <v/>
      </c>
      <c r="O39" s="49" t="str">
        <f t="shared" si="63"/>
        <v/>
      </c>
      <c r="P39" s="49" t="str">
        <f t="shared" si="63"/>
        <v/>
      </c>
      <c r="Q39" s="49" t="str">
        <f t="shared" si="63"/>
        <v/>
      </c>
      <c r="R39" s="49" t="str">
        <f t="shared" si="63"/>
        <v/>
      </c>
      <c r="S39" s="49" t="str">
        <f t="shared" si="63"/>
        <v/>
      </c>
      <c r="T39" s="49" t="str">
        <f t="shared" si="63"/>
        <v/>
      </c>
      <c r="U39" s="49" t="str">
        <f t="shared" si="63"/>
        <v/>
      </c>
      <c r="V39" s="49" t="str">
        <f t="shared" si="63"/>
        <v/>
      </c>
      <c r="W39" s="49" t="str">
        <f t="shared" si="63"/>
        <v/>
      </c>
      <c r="X39" s="49" t="str">
        <f t="shared" si="63"/>
        <v/>
      </c>
      <c r="Y39" s="49" t="str">
        <f t="shared" si="63"/>
        <v/>
      </c>
      <c r="Z39" s="49" t="str">
        <f t="shared" si="63"/>
        <v/>
      </c>
      <c r="AA39" s="49" t="str">
        <f t="shared" si="63"/>
        <v/>
      </c>
      <c r="AB39" s="49" t="str">
        <f t="shared" si="63"/>
        <v/>
      </c>
      <c r="AC39" s="49" t="str">
        <f t="shared" si="63"/>
        <v/>
      </c>
      <c r="AD39" s="49" t="str">
        <f t="shared" si="63"/>
        <v/>
      </c>
      <c r="AE39" s="49" t="str">
        <f t="shared" si="63"/>
        <v/>
      </c>
      <c r="AF39" s="49" t="str">
        <f t="shared" si="63"/>
        <v/>
      </c>
      <c r="AG39" s="49" t="str">
        <f t="shared" si="63"/>
        <v/>
      </c>
      <c r="AH39" s="49" t="str">
        <f t="shared" si="63"/>
        <v/>
      </c>
      <c r="AI39" s="49" t="str">
        <f t="shared" si="63"/>
        <v/>
      </c>
      <c r="AJ39" s="49" t="str">
        <f t="shared" si="63"/>
        <v/>
      </c>
      <c r="AK39" s="49" t="str">
        <f t="shared" si="63"/>
        <v/>
      </c>
      <c r="AL39" s="49" t="str">
        <f t="shared" si="63"/>
        <v/>
      </c>
      <c r="AM39" s="49" t="str">
        <f t="shared" si="63"/>
        <v/>
      </c>
      <c r="AN39" s="49" t="str">
        <f t="shared" si="63"/>
        <v/>
      </c>
      <c r="AO39" s="49" t="str">
        <f t="shared" si="63"/>
        <v/>
      </c>
      <c r="AP39" s="49" t="str">
        <f t="shared" si="63"/>
        <v/>
      </c>
      <c r="AQ39" s="49" t="str">
        <f t="shared" si="63"/>
        <v/>
      </c>
      <c r="AR39" s="49" t="str">
        <f t="shared" si="63"/>
        <v/>
      </c>
      <c r="AS39" s="49" t="str">
        <f t="shared" si="63"/>
        <v/>
      </c>
      <c r="AT39" s="50" t="str">
        <f t="shared" si="63"/>
        <v/>
      </c>
      <c r="AU39" s="50" t="str">
        <f t="shared" si="63"/>
        <v/>
      </c>
      <c r="AV39" s="50" t="str">
        <f t="shared" si="63"/>
        <v/>
      </c>
      <c r="AW39" s="50" t="str">
        <f t="shared" si="63"/>
        <v/>
      </c>
      <c r="AX39" s="50" t="str">
        <f t="shared" si="63"/>
        <v/>
      </c>
      <c r="AY39" s="50" t="str">
        <f t="shared" si="63"/>
        <v/>
      </c>
      <c r="AZ39" s="50" t="str">
        <f t="shared" si="63"/>
        <v/>
      </c>
      <c r="BA39" s="49" t="str">
        <f t="shared" si="63"/>
        <v/>
      </c>
      <c r="BB39" s="49" t="str">
        <f t="shared" si="63"/>
        <v/>
      </c>
      <c r="BC39" s="49" t="str">
        <f t="shared" si="63"/>
        <v/>
      </c>
      <c r="BD39" s="49" t="str">
        <f t="shared" si="63"/>
        <v/>
      </c>
      <c r="BE39" s="49" t="str">
        <f t="shared" si="63"/>
        <v/>
      </c>
      <c r="BF39" s="49" t="str">
        <f t="shared" si="63"/>
        <v/>
      </c>
      <c r="BG39" s="49" t="str">
        <f t="shared" si="63"/>
        <v/>
      </c>
      <c r="BH39" s="49" t="str">
        <f t="shared" si="63"/>
        <v/>
      </c>
      <c r="BI39" s="49" t="str">
        <f t="shared" si="63"/>
        <v/>
      </c>
      <c r="BJ39" s="49" t="str">
        <f t="shared" si="63"/>
        <v/>
      </c>
      <c r="BK39" s="49" t="str">
        <f t="shared" si="63"/>
        <v/>
      </c>
      <c r="BL39" s="49" t="str">
        <f t="shared" si="63"/>
        <v/>
      </c>
      <c r="BM39" s="49" t="str">
        <f t="shared" si="63"/>
        <v/>
      </c>
      <c r="BN39" s="49" t="str">
        <f t="shared" si="63"/>
        <v/>
      </c>
    </row>
    <row r="40">
      <c r="A40" s="41" t="str">
        <f t="shared" si="59"/>
        <v>5.3</v>
      </c>
      <c r="B40" s="73" t="s">
        <v>52</v>
      </c>
      <c r="C40" s="59"/>
      <c r="D40" s="44">
        <f t="shared" si="64"/>
        <v>43482</v>
      </c>
      <c r="E40" s="45">
        <f t="shared" si="60"/>
        <v>43482</v>
      </c>
      <c r="F40" s="46">
        <v>1.0</v>
      </c>
      <c r="G40" s="47">
        <v>0.0</v>
      </c>
      <c r="H40" s="48">
        <f t="shared" si="57"/>
        <v>1</v>
      </c>
      <c r="I40" s="48">
        <f t="shared" si="61"/>
        <v>0</v>
      </c>
      <c r="J40" s="48">
        <f t="shared" si="62"/>
        <v>1</v>
      </c>
      <c r="K40" s="49" t="str">
        <f t="shared" ref="K40:BN40" si="65">IF(K$5=$D$5,"t",IF(AND(K$5&gt;=$D40,K$5&lt;$D40+$I40),"c",IF(AND(K$5&gt;=$D40,K$5&lt;=$D40+$F40-1),"x","")))</f>
        <v/>
      </c>
      <c r="L40" s="49" t="str">
        <f t="shared" si="65"/>
        <v/>
      </c>
      <c r="M40" s="49" t="str">
        <f t="shared" si="65"/>
        <v/>
      </c>
      <c r="N40" s="49" t="str">
        <f t="shared" si="65"/>
        <v>x</v>
      </c>
      <c r="O40" s="49" t="str">
        <f t="shared" si="65"/>
        <v/>
      </c>
      <c r="P40" s="49" t="str">
        <f t="shared" si="65"/>
        <v/>
      </c>
      <c r="Q40" s="49" t="str">
        <f t="shared" si="65"/>
        <v/>
      </c>
      <c r="R40" s="49" t="str">
        <f t="shared" si="65"/>
        <v/>
      </c>
      <c r="S40" s="49" t="str">
        <f t="shared" si="65"/>
        <v/>
      </c>
      <c r="T40" s="49" t="str">
        <f t="shared" si="65"/>
        <v/>
      </c>
      <c r="U40" s="49" t="str">
        <f t="shared" si="65"/>
        <v/>
      </c>
      <c r="V40" s="49" t="str">
        <f t="shared" si="65"/>
        <v/>
      </c>
      <c r="W40" s="49" t="str">
        <f t="shared" si="65"/>
        <v/>
      </c>
      <c r="X40" s="49" t="str">
        <f t="shared" si="65"/>
        <v/>
      </c>
      <c r="Y40" s="49" t="str">
        <f t="shared" si="65"/>
        <v/>
      </c>
      <c r="Z40" s="49" t="str">
        <f t="shared" si="65"/>
        <v/>
      </c>
      <c r="AA40" s="49" t="str">
        <f t="shared" si="65"/>
        <v/>
      </c>
      <c r="AB40" s="49" t="str">
        <f t="shared" si="65"/>
        <v/>
      </c>
      <c r="AC40" s="49" t="str">
        <f t="shared" si="65"/>
        <v/>
      </c>
      <c r="AD40" s="49" t="str">
        <f t="shared" si="65"/>
        <v/>
      </c>
      <c r="AE40" s="49" t="str">
        <f t="shared" si="65"/>
        <v/>
      </c>
      <c r="AF40" s="49" t="str">
        <f t="shared" si="65"/>
        <v/>
      </c>
      <c r="AG40" s="49" t="str">
        <f t="shared" si="65"/>
        <v/>
      </c>
      <c r="AH40" s="49" t="str">
        <f t="shared" si="65"/>
        <v/>
      </c>
      <c r="AI40" s="49" t="str">
        <f t="shared" si="65"/>
        <v/>
      </c>
      <c r="AJ40" s="49" t="str">
        <f t="shared" si="65"/>
        <v/>
      </c>
      <c r="AK40" s="49" t="str">
        <f t="shared" si="65"/>
        <v/>
      </c>
      <c r="AL40" s="49" t="str">
        <f t="shared" si="65"/>
        <v/>
      </c>
      <c r="AM40" s="49" t="str">
        <f t="shared" si="65"/>
        <v/>
      </c>
      <c r="AN40" s="49" t="str">
        <f t="shared" si="65"/>
        <v/>
      </c>
      <c r="AO40" s="49" t="str">
        <f t="shared" si="65"/>
        <v/>
      </c>
      <c r="AP40" s="49" t="str">
        <f t="shared" si="65"/>
        <v/>
      </c>
      <c r="AQ40" s="49" t="str">
        <f t="shared" si="65"/>
        <v/>
      </c>
      <c r="AR40" s="49" t="str">
        <f t="shared" si="65"/>
        <v/>
      </c>
      <c r="AS40" s="49" t="str">
        <f t="shared" si="65"/>
        <v/>
      </c>
      <c r="AT40" s="50" t="str">
        <f t="shared" si="65"/>
        <v/>
      </c>
      <c r="AU40" s="50" t="str">
        <f t="shared" si="65"/>
        <v/>
      </c>
      <c r="AV40" s="50" t="str">
        <f t="shared" si="65"/>
        <v/>
      </c>
      <c r="AW40" s="50" t="str">
        <f t="shared" si="65"/>
        <v/>
      </c>
      <c r="AX40" s="50" t="str">
        <f t="shared" si="65"/>
        <v/>
      </c>
      <c r="AY40" s="50" t="str">
        <f t="shared" si="65"/>
        <v/>
      </c>
      <c r="AZ40" s="50" t="str">
        <f t="shared" si="65"/>
        <v/>
      </c>
      <c r="BA40" s="49" t="str">
        <f t="shared" si="65"/>
        <v/>
      </c>
      <c r="BB40" s="49" t="str">
        <f t="shared" si="65"/>
        <v/>
      </c>
      <c r="BC40" s="49" t="str">
        <f t="shared" si="65"/>
        <v/>
      </c>
      <c r="BD40" s="49" t="str">
        <f t="shared" si="65"/>
        <v/>
      </c>
      <c r="BE40" s="49" t="str">
        <f t="shared" si="65"/>
        <v/>
      </c>
      <c r="BF40" s="49" t="str">
        <f t="shared" si="65"/>
        <v/>
      </c>
      <c r="BG40" s="49" t="str">
        <f t="shared" si="65"/>
        <v/>
      </c>
      <c r="BH40" s="49" t="str">
        <f t="shared" si="65"/>
        <v/>
      </c>
      <c r="BI40" s="49" t="str">
        <f t="shared" si="65"/>
        <v/>
      </c>
      <c r="BJ40" s="49" t="str">
        <f t="shared" si="65"/>
        <v/>
      </c>
      <c r="BK40" s="49" t="str">
        <f t="shared" si="65"/>
        <v/>
      </c>
      <c r="BL40" s="49" t="str">
        <f t="shared" si="65"/>
        <v/>
      </c>
      <c r="BM40" s="49" t="str">
        <f t="shared" si="65"/>
        <v/>
      </c>
      <c r="BN40" s="49" t="str">
        <f t="shared" si="65"/>
        <v/>
      </c>
    </row>
    <row r="41">
      <c r="A41" s="41" t="str">
        <f t="shared" si="59"/>
        <v>5.4</v>
      </c>
      <c r="B41" s="73" t="s">
        <v>52</v>
      </c>
      <c r="C41" s="59"/>
      <c r="D41" s="44">
        <f t="shared" si="64"/>
        <v>43483</v>
      </c>
      <c r="E41" s="45">
        <f t="shared" si="60"/>
        <v>43483</v>
      </c>
      <c r="F41" s="46">
        <v>1.0</v>
      </c>
      <c r="G41" s="47">
        <v>0.0</v>
      </c>
      <c r="H41" s="48">
        <f t="shared" si="57"/>
        <v>1</v>
      </c>
      <c r="I41" s="48">
        <f t="shared" si="61"/>
        <v>0</v>
      </c>
      <c r="J41" s="48">
        <f t="shared" si="62"/>
        <v>1</v>
      </c>
      <c r="K41" s="49" t="str">
        <f t="shared" ref="K41:BN41" si="66">IF(K$5=$D$5,"t",IF(AND(K$5&gt;=$D41,K$5&lt;$D41+$I41),"c",IF(AND(K$5&gt;=$D41,K$5&lt;=$D41+$F41-1),"x","")))</f>
        <v/>
      </c>
      <c r="L41" s="49" t="str">
        <f t="shared" si="66"/>
        <v/>
      </c>
      <c r="M41" s="49" t="str">
        <f t="shared" si="66"/>
        <v/>
      </c>
      <c r="N41" s="49" t="str">
        <f t="shared" si="66"/>
        <v/>
      </c>
      <c r="O41" s="49" t="str">
        <f t="shared" si="66"/>
        <v>x</v>
      </c>
      <c r="P41" s="49" t="str">
        <f t="shared" si="66"/>
        <v/>
      </c>
      <c r="Q41" s="49" t="str">
        <f t="shared" si="66"/>
        <v/>
      </c>
      <c r="R41" s="49" t="str">
        <f t="shared" si="66"/>
        <v/>
      </c>
      <c r="S41" s="49" t="str">
        <f t="shared" si="66"/>
        <v/>
      </c>
      <c r="T41" s="49" t="str">
        <f t="shared" si="66"/>
        <v/>
      </c>
      <c r="U41" s="49" t="str">
        <f t="shared" si="66"/>
        <v/>
      </c>
      <c r="V41" s="49" t="str">
        <f t="shared" si="66"/>
        <v/>
      </c>
      <c r="W41" s="49" t="str">
        <f t="shared" si="66"/>
        <v/>
      </c>
      <c r="X41" s="49" t="str">
        <f t="shared" si="66"/>
        <v/>
      </c>
      <c r="Y41" s="49" t="str">
        <f t="shared" si="66"/>
        <v/>
      </c>
      <c r="Z41" s="49" t="str">
        <f t="shared" si="66"/>
        <v/>
      </c>
      <c r="AA41" s="49" t="str">
        <f t="shared" si="66"/>
        <v/>
      </c>
      <c r="AB41" s="49" t="str">
        <f t="shared" si="66"/>
        <v/>
      </c>
      <c r="AC41" s="49" t="str">
        <f t="shared" si="66"/>
        <v/>
      </c>
      <c r="AD41" s="49" t="str">
        <f t="shared" si="66"/>
        <v/>
      </c>
      <c r="AE41" s="49" t="str">
        <f t="shared" si="66"/>
        <v/>
      </c>
      <c r="AF41" s="49" t="str">
        <f t="shared" si="66"/>
        <v/>
      </c>
      <c r="AG41" s="49" t="str">
        <f t="shared" si="66"/>
        <v/>
      </c>
      <c r="AH41" s="49" t="str">
        <f t="shared" si="66"/>
        <v/>
      </c>
      <c r="AI41" s="49" t="str">
        <f t="shared" si="66"/>
        <v/>
      </c>
      <c r="AJ41" s="49" t="str">
        <f t="shared" si="66"/>
        <v/>
      </c>
      <c r="AK41" s="49" t="str">
        <f t="shared" si="66"/>
        <v/>
      </c>
      <c r="AL41" s="49" t="str">
        <f t="shared" si="66"/>
        <v/>
      </c>
      <c r="AM41" s="49" t="str">
        <f t="shared" si="66"/>
        <v/>
      </c>
      <c r="AN41" s="49" t="str">
        <f t="shared" si="66"/>
        <v/>
      </c>
      <c r="AO41" s="49" t="str">
        <f t="shared" si="66"/>
        <v/>
      </c>
      <c r="AP41" s="49" t="str">
        <f t="shared" si="66"/>
        <v/>
      </c>
      <c r="AQ41" s="49" t="str">
        <f t="shared" si="66"/>
        <v/>
      </c>
      <c r="AR41" s="49" t="str">
        <f t="shared" si="66"/>
        <v/>
      </c>
      <c r="AS41" s="49" t="str">
        <f t="shared" si="66"/>
        <v/>
      </c>
      <c r="AT41" s="50" t="str">
        <f t="shared" si="66"/>
        <v/>
      </c>
      <c r="AU41" s="50" t="str">
        <f t="shared" si="66"/>
        <v/>
      </c>
      <c r="AV41" s="50" t="str">
        <f t="shared" si="66"/>
        <v/>
      </c>
      <c r="AW41" s="50" t="str">
        <f t="shared" si="66"/>
        <v/>
      </c>
      <c r="AX41" s="50" t="str">
        <f t="shared" si="66"/>
        <v/>
      </c>
      <c r="AY41" s="50" t="str">
        <f t="shared" si="66"/>
        <v/>
      </c>
      <c r="AZ41" s="50" t="str">
        <f t="shared" si="66"/>
        <v/>
      </c>
      <c r="BA41" s="49" t="str">
        <f t="shared" si="66"/>
        <v/>
      </c>
      <c r="BB41" s="49" t="str">
        <f t="shared" si="66"/>
        <v/>
      </c>
      <c r="BC41" s="49" t="str">
        <f t="shared" si="66"/>
        <v/>
      </c>
      <c r="BD41" s="49" t="str">
        <f t="shared" si="66"/>
        <v/>
      </c>
      <c r="BE41" s="49" t="str">
        <f t="shared" si="66"/>
        <v/>
      </c>
      <c r="BF41" s="49" t="str">
        <f t="shared" si="66"/>
        <v/>
      </c>
      <c r="BG41" s="49" t="str">
        <f t="shared" si="66"/>
        <v/>
      </c>
      <c r="BH41" s="49" t="str">
        <f t="shared" si="66"/>
        <v/>
      </c>
      <c r="BI41" s="49" t="str">
        <f t="shared" si="66"/>
        <v/>
      </c>
      <c r="BJ41" s="49" t="str">
        <f t="shared" si="66"/>
        <v/>
      </c>
      <c r="BK41" s="49" t="str">
        <f t="shared" si="66"/>
        <v/>
      </c>
      <c r="BL41" s="49" t="str">
        <f t="shared" si="66"/>
        <v/>
      </c>
      <c r="BM41" s="49" t="str">
        <f t="shared" si="66"/>
        <v/>
      </c>
      <c r="BN41" s="49" t="str">
        <f t="shared" si="66"/>
        <v/>
      </c>
    </row>
    <row r="42">
      <c r="A42" s="41" t="str">
        <f t="shared" si="59"/>
        <v>5.5</v>
      </c>
      <c r="B42" s="73" t="s">
        <v>52</v>
      </c>
      <c r="C42" s="57"/>
      <c r="D42" s="44">
        <f t="shared" si="64"/>
        <v>43484</v>
      </c>
      <c r="E42" s="45">
        <f t="shared" si="60"/>
        <v>43484</v>
      </c>
      <c r="F42" s="46">
        <v>1.0</v>
      </c>
      <c r="G42" s="47">
        <v>0.0</v>
      </c>
      <c r="H42" s="48">
        <f t="shared" si="57"/>
        <v>0</v>
      </c>
      <c r="I42" s="48">
        <f t="shared" si="61"/>
        <v>0</v>
      </c>
      <c r="J42" s="48">
        <f t="shared" si="62"/>
        <v>1</v>
      </c>
      <c r="K42" s="49" t="str">
        <f t="shared" ref="K42:BN42" si="67">IF(K$5=$D$5,"t",IF(AND(K$5&gt;=$D42,K$5&lt;$D42+$I42),"c",IF(AND(K$5&gt;=$D42,K$5&lt;=$D42+$F42-1),"x","")))</f>
        <v/>
      </c>
      <c r="L42" s="49" t="str">
        <f t="shared" si="67"/>
        <v/>
      </c>
      <c r="M42" s="49" t="str">
        <f t="shared" si="67"/>
        <v/>
      </c>
      <c r="N42" s="49" t="str">
        <f t="shared" si="67"/>
        <v/>
      </c>
      <c r="O42" s="49" t="str">
        <f t="shared" si="67"/>
        <v/>
      </c>
      <c r="P42" s="49" t="str">
        <f t="shared" si="67"/>
        <v>x</v>
      </c>
      <c r="Q42" s="49" t="str">
        <f t="shared" si="67"/>
        <v/>
      </c>
      <c r="R42" s="49" t="str">
        <f t="shared" si="67"/>
        <v/>
      </c>
      <c r="S42" s="49" t="str">
        <f t="shared" si="67"/>
        <v/>
      </c>
      <c r="T42" s="49" t="str">
        <f t="shared" si="67"/>
        <v/>
      </c>
      <c r="U42" s="49" t="str">
        <f t="shared" si="67"/>
        <v/>
      </c>
      <c r="V42" s="49" t="str">
        <f t="shared" si="67"/>
        <v/>
      </c>
      <c r="W42" s="49" t="str">
        <f t="shared" si="67"/>
        <v/>
      </c>
      <c r="X42" s="49" t="str">
        <f t="shared" si="67"/>
        <v/>
      </c>
      <c r="Y42" s="49" t="str">
        <f t="shared" si="67"/>
        <v/>
      </c>
      <c r="Z42" s="49" t="str">
        <f t="shared" si="67"/>
        <v/>
      </c>
      <c r="AA42" s="49" t="str">
        <f t="shared" si="67"/>
        <v/>
      </c>
      <c r="AB42" s="49" t="str">
        <f t="shared" si="67"/>
        <v/>
      </c>
      <c r="AC42" s="49" t="str">
        <f t="shared" si="67"/>
        <v/>
      </c>
      <c r="AD42" s="49" t="str">
        <f t="shared" si="67"/>
        <v/>
      </c>
      <c r="AE42" s="49" t="str">
        <f t="shared" si="67"/>
        <v/>
      </c>
      <c r="AF42" s="49" t="str">
        <f t="shared" si="67"/>
        <v/>
      </c>
      <c r="AG42" s="49" t="str">
        <f t="shared" si="67"/>
        <v/>
      </c>
      <c r="AH42" s="49" t="str">
        <f t="shared" si="67"/>
        <v/>
      </c>
      <c r="AI42" s="49" t="str">
        <f t="shared" si="67"/>
        <v/>
      </c>
      <c r="AJ42" s="49" t="str">
        <f t="shared" si="67"/>
        <v/>
      </c>
      <c r="AK42" s="49" t="str">
        <f t="shared" si="67"/>
        <v/>
      </c>
      <c r="AL42" s="49" t="str">
        <f t="shared" si="67"/>
        <v/>
      </c>
      <c r="AM42" s="49" t="str">
        <f t="shared" si="67"/>
        <v/>
      </c>
      <c r="AN42" s="49" t="str">
        <f t="shared" si="67"/>
        <v/>
      </c>
      <c r="AO42" s="49" t="str">
        <f t="shared" si="67"/>
        <v/>
      </c>
      <c r="AP42" s="49" t="str">
        <f t="shared" si="67"/>
        <v/>
      </c>
      <c r="AQ42" s="49" t="str">
        <f t="shared" si="67"/>
        <v/>
      </c>
      <c r="AR42" s="49" t="str">
        <f t="shared" si="67"/>
        <v/>
      </c>
      <c r="AS42" s="49" t="str">
        <f t="shared" si="67"/>
        <v/>
      </c>
      <c r="AT42" s="50" t="str">
        <f t="shared" si="67"/>
        <v/>
      </c>
      <c r="AU42" s="50" t="str">
        <f t="shared" si="67"/>
        <v/>
      </c>
      <c r="AV42" s="50" t="str">
        <f t="shared" si="67"/>
        <v/>
      </c>
      <c r="AW42" s="50" t="str">
        <f t="shared" si="67"/>
        <v/>
      </c>
      <c r="AX42" s="50" t="str">
        <f t="shared" si="67"/>
        <v/>
      </c>
      <c r="AY42" s="50" t="str">
        <f t="shared" si="67"/>
        <v/>
      </c>
      <c r="AZ42" s="50" t="str">
        <f t="shared" si="67"/>
        <v/>
      </c>
      <c r="BA42" s="49" t="str">
        <f t="shared" si="67"/>
        <v/>
      </c>
      <c r="BB42" s="49" t="str">
        <f t="shared" si="67"/>
        <v/>
      </c>
      <c r="BC42" s="49" t="str">
        <f t="shared" si="67"/>
        <v/>
      </c>
      <c r="BD42" s="49" t="str">
        <f t="shared" si="67"/>
        <v/>
      </c>
      <c r="BE42" s="49" t="str">
        <f t="shared" si="67"/>
        <v/>
      </c>
      <c r="BF42" s="49" t="str">
        <f t="shared" si="67"/>
        <v/>
      </c>
      <c r="BG42" s="49" t="str">
        <f t="shared" si="67"/>
        <v/>
      </c>
      <c r="BH42" s="49" t="str">
        <f t="shared" si="67"/>
        <v/>
      </c>
      <c r="BI42" s="49" t="str">
        <f t="shared" si="67"/>
        <v/>
      </c>
      <c r="BJ42" s="49" t="str">
        <f t="shared" si="67"/>
        <v/>
      </c>
      <c r="BK42" s="49" t="str">
        <f t="shared" si="67"/>
        <v/>
      </c>
      <c r="BL42" s="49" t="str">
        <f t="shared" si="67"/>
        <v/>
      </c>
      <c r="BM42" s="49" t="str">
        <f t="shared" si="67"/>
        <v/>
      </c>
      <c r="BN42" s="49" t="str">
        <f t="shared" si="67"/>
        <v/>
      </c>
    </row>
    <row r="43">
      <c r="A43" s="41" t="str">
        <f t="shared" si="59"/>
        <v>5.6</v>
      </c>
      <c r="B43" s="42" t="s">
        <v>50</v>
      </c>
      <c r="C43" s="57"/>
      <c r="D43" s="69"/>
      <c r="E43" s="69"/>
      <c r="F43" s="70"/>
      <c r="G43" s="71"/>
      <c r="H43" s="70"/>
      <c r="I43" s="70"/>
      <c r="J43" s="70"/>
      <c r="K43" s="72" t="str">
        <f t="shared" ref="K43:BN43" si="68">IF(K$5=$D$5,"t",IF(AND(K$5&gt;=$D43,K$5&lt;$D43+$I43),"c",IF(AND(K$5&gt;=$D43,K$5&lt;=$D43+$F43-1),"x","")))</f>
        <v/>
      </c>
      <c r="L43" s="49" t="str">
        <f t="shared" si="68"/>
        <v/>
      </c>
      <c r="M43" s="49" t="str">
        <f t="shared" si="68"/>
        <v/>
      </c>
      <c r="N43" s="49" t="str">
        <f t="shared" si="68"/>
        <v/>
      </c>
      <c r="O43" s="49" t="str">
        <f t="shared" si="68"/>
        <v/>
      </c>
      <c r="P43" s="49" t="str">
        <f t="shared" si="68"/>
        <v/>
      </c>
      <c r="Q43" s="49" t="str">
        <f t="shared" si="68"/>
        <v/>
      </c>
      <c r="R43" s="49" t="str">
        <f t="shared" si="68"/>
        <v/>
      </c>
      <c r="S43" s="49" t="str">
        <f t="shared" si="68"/>
        <v/>
      </c>
      <c r="T43" s="49" t="str">
        <f t="shared" si="68"/>
        <v/>
      </c>
      <c r="U43" s="49" t="str">
        <f t="shared" si="68"/>
        <v/>
      </c>
      <c r="V43" s="49" t="str">
        <f t="shared" si="68"/>
        <v/>
      </c>
      <c r="W43" s="49" t="str">
        <f t="shared" si="68"/>
        <v/>
      </c>
      <c r="X43" s="49" t="str">
        <f t="shared" si="68"/>
        <v/>
      </c>
      <c r="Y43" s="49" t="str">
        <f t="shared" si="68"/>
        <v/>
      </c>
      <c r="Z43" s="49" t="str">
        <f t="shared" si="68"/>
        <v/>
      </c>
      <c r="AA43" s="49" t="str">
        <f t="shared" si="68"/>
        <v/>
      </c>
      <c r="AB43" s="49" t="str">
        <f t="shared" si="68"/>
        <v/>
      </c>
      <c r="AC43" s="49" t="str">
        <f t="shared" si="68"/>
        <v/>
      </c>
      <c r="AD43" s="49" t="str">
        <f t="shared" si="68"/>
        <v/>
      </c>
      <c r="AE43" s="49" t="str">
        <f t="shared" si="68"/>
        <v/>
      </c>
      <c r="AF43" s="49" t="str">
        <f t="shared" si="68"/>
        <v/>
      </c>
      <c r="AG43" s="49" t="str">
        <f t="shared" si="68"/>
        <v/>
      </c>
      <c r="AH43" s="49" t="str">
        <f t="shared" si="68"/>
        <v/>
      </c>
      <c r="AI43" s="49" t="str">
        <f t="shared" si="68"/>
        <v/>
      </c>
      <c r="AJ43" s="49" t="str">
        <f t="shared" si="68"/>
        <v/>
      </c>
      <c r="AK43" s="49" t="str">
        <f t="shared" si="68"/>
        <v/>
      </c>
      <c r="AL43" s="49" t="str">
        <f t="shared" si="68"/>
        <v/>
      </c>
      <c r="AM43" s="49" t="str">
        <f t="shared" si="68"/>
        <v/>
      </c>
      <c r="AN43" s="49" t="str">
        <f t="shared" si="68"/>
        <v/>
      </c>
      <c r="AO43" s="49" t="str">
        <f t="shared" si="68"/>
        <v/>
      </c>
      <c r="AP43" s="49" t="str">
        <f t="shared" si="68"/>
        <v/>
      </c>
      <c r="AQ43" s="49" t="str">
        <f t="shared" si="68"/>
        <v/>
      </c>
      <c r="AR43" s="49" t="str">
        <f t="shared" si="68"/>
        <v/>
      </c>
      <c r="AS43" s="49" t="str">
        <f t="shared" si="68"/>
        <v/>
      </c>
      <c r="AT43" s="50" t="str">
        <f t="shared" si="68"/>
        <v/>
      </c>
      <c r="AU43" s="50" t="str">
        <f t="shared" si="68"/>
        <v/>
      </c>
      <c r="AV43" s="50" t="str">
        <f t="shared" si="68"/>
        <v/>
      </c>
      <c r="AW43" s="50" t="str">
        <f t="shared" si="68"/>
        <v/>
      </c>
      <c r="AX43" s="50" t="str">
        <f t="shared" si="68"/>
        <v/>
      </c>
      <c r="AY43" s="50" t="str">
        <f t="shared" si="68"/>
        <v/>
      </c>
      <c r="AZ43" s="50" t="str">
        <f t="shared" si="68"/>
        <v/>
      </c>
      <c r="BA43" s="49" t="str">
        <f t="shared" si="68"/>
        <v/>
      </c>
      <c r="BB43" s="49" t="str">
        <f t="shared" si="68"/>
        <v/>
      </c>
      <c r="BC43" s="49" t="str">
        <f t="shared" si="68"/>
        <v/>
      </c>
      <c r="BD43" s="49" t="str">
        <f t="shared" si="68"/>
        <v/>
      </c>
      <c r="BE43" s="49" t="str">
        <f t="shared" si="68"/>
        <v/>
      </c>
      <c r="BF43" s="49" t="str">
        <f t="shared" si="68"/>
        <v/>
      </c>
      <c r="BG43" s="49" t="str">
        <f t="shared" si="68"/>
        <v/>
      </c>
      <c r="BH43" s="49" t="str">
        <f t="shared" si="68"/>
        <v/>
      </c>
      <c r="BI43" s="49" t="str">
        <f t="shared" si="68"/>
        <v/>
      </c>
      <c r="BJ43" s="49" t="str">
        <f t="shared" si="68"/>
        <v/>
      </c>
      <c r="BK43" s="49" t="str">
        <f t="shared" si="68"/>
        <v/>
      </c>
      <c r="BL43" s="49" t="str">
        <f t="shared" si="68"/>
        <v/>
      </c>
      <c r="BM43" s="49" t="str">
        <f t="shared" si="68"/>
        <v/>
      </c>
      <c r="BN43" s="49" t="str">
        <f t="shared" si="68"/>
        <v/>
      </c>
    </row>
    <row r="44" ht="11.25" customHeight="1">
      <c r="A44" s="74"/>
      <c r="B44" s="74"/>
      <c r="C44" s="74"/>
      <c r="D44" s="74"/>
      <c r="E44" s="74"/>
      <c r="F44" s="74"/>
      <c r="G44" s="74"/>
      <c r="H44" s="74"/>
      <c r="I44" s="74"/>
      <c r="J44" s="74"/>
      <c r="K44" s="49" t="str">
        <f t="shared" ref="K44:BN44" si="69">IF(K$5=$D$5,"t",IF(AND(K$5&gt;=$D44,K$5&lt;$D44+$I44),"c",IF(AND(K$5&gt;=$D44,K$5&lt;=$D44+$F44-1),"x","")))</f>
        <v/>
      </c>
      <c r="L44" s="49" t="str">
        <f t="shared" si="69"/>
        <v/>
      </c>
      <c r="M44" s="49" t="str">
        <f t="shared" si="69"/>
        <v/>
      </c>
      <c r="N44" s="49" t="str">
        <f t="shared" si="69"/>
        <v/>
      </c>
      <c r="O44" s="49" t="str">
        <f t="shared" si="69"/>
        <v/>
      </c>
      <c r="P44" s="49" t="str">
        <f t="shared" si="69"/>
        <v/>
      </c>
      <c r="Q44" s="49" t="str">
        <f t="shared" si="69"/>
        <v/>
      </c>
      <c r="R44" s="49" t="str">
        <f t="shared" si="69"/>
        <v/>
      </c>
      <c r="S44" s="49" t="str">
        <f t="shared" si="69"/>
        <v/>
      </c>
      <c r="T44" s="49" t="str">
        <f t="shared" si="69"/>
        <v/>
      </c>
      <c r="U44" s="49" t="str">
        <f t="shared" si="69"/>
        <v/>
      </c>
      <c r="V44" s="49" t="str">
        <f t="shared" si="69"/>
        <v/>
      </c>
      <c r="W44" s="49" t="str">
        <f t="shared" si="69"/>
        <v/>
      </c>
      <c r="X44" s="49" t="str">
        <f t="shared" si="69"/>
        <v/>
      </c>
      <c r="Y44" s="49" t="str">
        <f t="shared" si="69"/>
        <v/>
      </c>
      <c r="Z44" s="49" t="str">
        <f t="shared" si="69"/>
        <v/>
      </c>
      <c r="AA44" s="49" t="str">
        <f t="shared" si="69"/>
        <v/>
      </c>
      <c r="AB44" s="49" t="str">
        <f t="shared" si="69"/>
        <v/>
      </c>
      <c r="AC44" s="49" t="str">
        <f t="shared" si="69"/>
        <v/>
      </c>
      <c r="AD44" s="49" t="str">
        <f t="shared" si="69"/>
        <v/>
      </c>
      <c r="AE44" s="49" t="str">
        <f t="shared" si="69"/>
        <v/>
      </c>
      <c r="AF44" s="49" t="str">
        <f t="shared" si="69"/>
        <v/>
      </c>
      <c r="AG44" s="49" t="str">
        <f t="shared" si="69"/>
        <v/>
      </c>
      <c r="AH44" s="49" t="str">
        <f t="shared" si="69"/>
        <v/>
      </c>
      <c r="AI44" s="49" t="str">
        <f t="shared" si="69"/>
        <v/>
      </c>
      <c r="AJ44" s="49" t="str">
        <f t="shared" si="69"/>
        <v/>
      </c>
      <c r="AK44" s="49" t="str">
        <f t="shared" si="69"/>
        <v/>
      </c>
      <c r="AL44" s="49" t="str">
        <f t="shared" si="69"/>
        <v/>
      </c>
      <c r="AM44" s="49" t="str">
        <f t="shared" si="69"/>
        <v/>
      </c>
      <c r="AN44" s="49" t="str">
        <f t="shared" si="69"/>
        <v/>
      </c>
      <c r="AO44" s="49" t="str">
        <f t="shared" si="69"/>
        <v/>
      </c>
      <c r="AP44" s="49" t="str">
        <f t="shared" si="69"/>
        <v/>
      </c>
      <c r="AQ44" s="49" t="str">
        <f t="shared" si="69"/>
        <v/>
      </c>
      <c r="AR44" s="49" t="str">
        <f t="shared" si="69"/>
        <v/>
      </c>
      <c r="AS44" s="49" t="str">
        <f t="shared" si="69"/>
        <v/>
      </c>
      <c r="AT44" s="50" t="str">
        <f t="shared" si="69"/>
        <v/>
      </c>
      <c r="AU44" s="50" t="str">
        <f t="shared" si="69"/>
        <v/>
      </c>
      <c r="AV44" s="50" t="str">
        <f t="shared" si="69"/>
        <v/>
      </c>
      <c r="AW44" s="50" t="str">
        <f t="shared" si="69"/>
        <v/>
      </c>
      <c r="AX44" s="50" t="str">
        <f t="shared" si="69"/>
        <v/>
      </c>
      <c r="AY44" s="50" t="str">
        <f t="shared" si="69"/>
        <v/>
      </c>
      <c r="AZ44" s="50" t="str">
        <f t="shared" si="69"/>
        <v/>
      </c>
      <c r="BA44" s="49" t="str">
        <f t="shared" si="69"/>
        <v/>
      </c>
      <c r="BB44" s="49" t="str">
        <f t="shared" si="69"/>
        <v/>
      </c>
      <c r="BC44" s="49" t="str">
        <f t="shared" si="69"/>
        <v/>
      </c>
      <c r="BD44" s="49" t="str">
        <f t="shared" si="69"/>
        <v/>
      </c>
      <c r="BE44" s="49" t="str">
        <f t="shared" si="69"/>
        <v/>
      </c>
      <c r="BF44" s="49" t="str">
        <f t="shared" si="69"/>
        <v/>
      </c>
      <c r="BG44" s="49" t="str">
        <f t="shared" si="69"/>
        <v/>
      </c>
      <c r="BH44" s="49" t="str">
        <f t="shared" si="69"/>
        <v/>
      </c>
      <c r="BI44" s="49" t="str">
        <f t="shared" si="69"/>
        <v/>
      </c>
      <c r="BJ44" s="49" t="str">
        <f t="shared" si="69"/>
        <v/>
      </c>
      <c r="BK44" s="49" t="str">
        <f t="shared" si="69"/>
        <v/>
      </c>
      <c r="BL44" s="49" t="str">
        <f t="shared" si="69"/>
        <v/>
      </c>
      <c r="BM44" s="49" t="str">
        <f t="shared" si="69"/>
        <v/>
      </c>
      <c r="BN44" s="49" t="str">
        <f t="shared" si="69"/>
        <v/>
      </c>
    </row>
    <row r="45" ht="11.25" customHeight="1">
      <c r="A45" s="75"/>
      <c r="B45" s="75"/>
      <c r="C45" s="75"/>
      <c r="D45" s="75"/>
      <c r="E45" s="75"/>
      <c r="F45" s="75"/>
      <c r="G45" s="75"/>
      <c r="H45" s="75"/>
      <c r="I45" s="75"/>
      <c r="J45" s="75"/>
      <c r="K45" s="49" t="str">
        <f t="shared" ref="K45:BN45" si="70">IF(K$5=$D$5,"t",IF(AND(K$5&gt;=$D45,K$5&lt;$D45+$I45),"c",IF(AND(K$5&gt;=$D45,K$5&lt;=$D45+$F45-1),"x","")))</f>
        <v/>
      </c>
      <c r="L45" s="49" t="str">
        <f t="shared" si="70"/>
        <v/>
      </c>
      <c r="M45" s="49" t="str">
        <f t="shared" si="70"/>
        <v/>
      </c>
      <c r="N45" s="49" t="str">
        <f t="shared" si="70"/>
        <v/>
      </c>
      <c r="O45" s="49" t="str">
        <f t="shared" si="70"/>
        <v/>
      </c>
      <c r="P45" s="49" t="str">
        <f t="shared" si="70"/>
        <v/>
      </c>
      <c r="Q45" s="49" t="str">
        <f t="shared" si="70"/>
        <v/>
      </c>
      <c r="R45" s="49" t="str">
        <f t="shared" si="70"/>
        <v/>
      </c>
      <c r="S45" s="49" t="str">
        <f t="shared" si="70"/>
        <v/>
      </c>
      <c r="T45" s="49" t="str">
        <f t="shared" si="70"/>
        <v/>
      </c>
      <c r="U45" s="49" t="str">
        <f t="shared" si="70"/>
        <v/>
      </c>
      <c r="V45" s="49" t="str">
        <f t="shared" si="70"/>
        <v/>
      </c>
      <c r="W45" s="49" t="str">
        <f t="shared" si="70"/>
        <v/>
      </c>
      <c r="X45" s="49" t="str">
        <f t="shared" si="70"/>
        <v/>
      </c>
      <c r="Y45" s="49" t="str">
        <f t="shared" si="70"/>
        <v/>
      </c>
      <c r="Z45" s="49" t="str">
        <f t="shared" si="70"/>
        <v/>
      </c>
      <c r="AA45" s="49" t="str">
        <f t="shared" si="70"/>
        <v/>
      </c>
      <c r="AB45" s="49" t="str">
        <f t="shared" si="70"/>
        <v/>
      </c>
      <c r="AC45" s="49" t="str">
        <f t="shared" si="70"/>
        <v/>
      </c>
      <c r="AD45" s="49" t="str">
        <f t="shared" si="70"/>
        <v/>
      </c>
      <c r="AE45" s="49" t="str">
        <f t="shared" si="70"/>
        <v/>
      </c>
      <c r="AF45" s="49" t="str">
        <f t="shared" si="70"/>
        <v/>
      </c>
      <c r="AG45" s="49" t="str">
        <f t="shared" si="70"/>
        <v/>
      </c>
      <c r="AH45" s="49" t="str">
        <f t="shared" si="70"/>
        <v/>
      </c>
      <c r="AI45" s="49" t="str">
        <f t="shared" si="70"/>
        <v/>
      </c>
      <c r="AJ45" s="49" t="str">
        <f t="shared" si="70"/>
        <v/>
      </c>
      <c r="AK45" s="49" t="str">
        <f t="shared" si="70"/>
        <v/>
      </c>
      <c r="AL45" s="49" t="str">
        <f t="shared" si="70"/>
        <v/>
      </c>
      <c r="AM45" s="49" t="str">
        <f t="shared" si="70"/>
        <v/>
      </c>
      <c r="AN45" s="49" t="str">
        <f t="shared" si="70"/>
        <v/>
      </c>
      <c r="AO45" s="49" t="str">
        <f t="shared" si="70"/>
        <v/>
      </c>
      <c r="AP45" s="49" t="str">
        <f t="shared" si="70"/>
        <v/>
      </c>
      <c r="AQ45" s="49" t="str">
        <f t="shared" si="70"/>
        <v/>
      </c>
      <c r="AR45" s="49" t="str">
        <f t="shared" si="70"/>
        <v/>
      </c>
      <c r="AS45" s="49" t="str">
        <f t="shared" si="70"/>
        <v/>
      </c>
      <c r="AT45" s="50" t="str">
        <f t="shared" si="70"/>
        <v/>
      </c>
      <c r="AU45" s="50" t="str">
        <f t="shared" si="70"/>
        <v/>
      </c>
      <c r="AV45" s="50" t="str">
        <f t="shared" si="70"/>
        <v/>
      </c>
      <c r="AW45" s="50" t="str">
        <f t="shared" si="70"/>
        <v/>
      </c>
      <c r="AX45" s="50" t="str">
        <f t="shared" si="70"/>
        <v/>
      </c>
      <c r="AY45" s="50" t="str">
        <f t="shared" si="70"/>
        <v/>
      </c>
      <c r="AZ45" s="50" t="str">
        <f t="shared" si="70"/>
        <v/>
      </c>
      <c r="BA45" s="49" t="str">
        <f t="shared" si="70"/>
        <v/>
      </c>
      <c r="BB45" s="49" t="str">
        <f t="shared" si="70"/>
        <v/>
      </c>
      <c r="BC45" s="49" t="str">
        <f t="shared" si="70"/>
        <v/>
      </c>
      <c r="BD45" s="49" t="str">
        <f t="shared" si="70"/>
        <v/>
      </c>
      <c r="BE45" s="49" t="str">
        <f t="shared" si="70"/>
        <v/>
      </c>
      <c r="BF45" s="49" t="str">
        <f t="shared" si="70"/>
        <v/>
      </c>
      <c r="BG45" s="49" t="str">
        <f t="shared" si="70"/>
        <v/>
      </c>
      <c r="BH45" s="49" t="str">
        <f t="shared" si="70"/>
        <v/>
      </c>
      <c r="BI45" s="49" t="str">
        <f t="shared" si="70"/>
        <v/>
      </c>
      <c r="BJ45" s="49" t="str">
        <f t="shared" si="70"/>
        <v/>
      </c>
      <c r="BK45" s="49" t="str">
        <f t="shared" si="70"/>
        <v/>
      </c>
      <c r="BL45" s="49" t="str">
        <f t="shared" si="70"/>
        <v/>
      </c>
      <c r="BM45" s="49" t="str">
        <f t="shared" si="70"/>
        <v/>
      </c>
      <c r="BN45" s="49" t="str">
        <f t="shared" si="70"/>
        <v/>
      </c>
    </row>
    <row r="46" ht="11.25" customHeight="1">
      <c r="A46" s="76" t="s">
        <v>53</v>
      </c>
      <c r="C46" s="77"/>
      <c r="D46" s="77"/>
      <c r="E46" s="77"/>
      <c r="F46" s="77"/>
      <c r="G46" s="77"/>
      <c r="H46" s="77"/>
      <c r="I46" s="77"/>
      <c r="J46" s="77"/>
      <c r="K46" s="49" t="str">
        <f t="shared" ref="K46:BN46" si="71">IF(K$5=$D$5,"t",IF(AND(K$5&gt;=$D46,K$5&lt;$D46+$I46),"c",IF(AND(K$5&gt;=$D46,K$5&lt;=$D46+$F46-1),"x","")))</f>
        <v/>
      </c>
      <c r="L46" s="49" t="str">
        <f t="shared" si="71"/>
        <v/>
      </c>
      <c r="M46" s="49" t="str">
        <f t="shared" si="71"/>
        <v/>
      </c>
      <c r="N46" s="49" t="str">
        <f t="shared" si="71"/>
        <v/>
      </c>
      <c r="O46" s="49" t="str">
        <f t="shared" si="71"/>
        <v/>
      </c>
      <c r="P46" s="49" t="str">
        <f t="shared" si="71"/>
        <v/>
      </c>
      <c r="Q46" s="49" t="str">
        <f t="shared" si="71"/>
        <v/>
      </c>
      <c r="R46" s="49" t="str">
        <f t="shared" si="71"/>
        <v/>
      </c>
      <c r="S46" s="49" t="str">
        <f t="shared" si="71"/>
        <v/>
      </c>
      <c r="T46" s="49" t="str">
        <f t="shared" si="71"/>
        <v/>
      </c>
      <c r="U46" s="49" t="str">
        <f t="shared" si="71"/>
        <v/>
      </c>
      <c r="V46" s="49" t="str">
        <f t="shared" si="71"/>
        <v/>
      </c>
      <c r="W46" s="49" t="str">
        <f t="shared" si="71"/>
        <v/>
      </c>
      <c r="X46" s="49" t="str">
        <f t="shared" si="71"/>
        <v/>
      </c>
      <c r="Y46" s="49" t="str">
        <f t="shared" si="71"/>
        <v/>
      </c>
      <c r="Z46" s="49" t="str">
        <f t="shared" si="71"/>
        <v/>
      </c>
      <c r="AA46" s="49" t="str">
        <f t="shared" si="71"/>
        <v/>
      </c>
      <c r="AB46" s="49" t="str">
        <f t="shared" si="71"/>
        <v/>
      </c>
      <c r="AC46" s="49" t="str">
        <f t="shared" si="71"/>
        <v/>
      </c>
      <c r="AD46" s="49" t="str">
        <f t="shared" si="71"/>
        <v/>
      </c>
      <c r="AE46" s="49" t="str">
        <f t="shared" si="71"/>
        <v/>
      </c>
      <c r="AF46" s="49" t="str">
        <f t="shared" si="71"/>
        <v/>
      </c>
      <c r="AG46" s="49" t="str">
        <f t="shared" si="71"/>
        <v/>
      </c>
      <c r="AH46" s="49" t="str">
        <f t="shared" si="71"/>
        <v/>
      </c>
      <c r="AI46" s="49" t="str">
        <f t="shared" si="71"/>
        <v/>
      </c>
      <c r="AJ46" s="49" t="str">
        <f t="shared" si="71"/>
        <v/>
      </c>
      <c r="AK46" s="49" t="str">
        <f t="shared" si="71"/>
        <v/>
      </c>
      <c r="AL46" s="49" t="str">
        <f t="shared" si="71"/>
        <v/>
      </c>
      <c r="AM46" s="49" t="str">
        <f t="shared" si="71"/>
        <v/>
      </c>
      <c r="AN46" s="49" t="str">
        <f t="shared" si="71"/>
        <v/>
      </c>
      <c r="AO46" s="49" t="str">
        <f t="shared" si="71"/>
        <v/>
      </c>
      <c r="AP46" s="49" t="str">
        <f t="shared" si="71"/>
        <v/>
      </c>
      <c r="AQ46" s="49" t="str">
        <f t="shared" si="71"/>
        <v/>
      </c>
      <c r="AR46" s="49" t="str">
        <f t="shared" si="71"/>
        <v/>
      </c>
      <c r="AS46" s="49" t="str">
        <f t="shared" si="71"/>
        <v/>
      </c>
      <c r="AT46" s="50" t="str">
        <f t="shared" si="71"/>
        <v/>
      </c>
      <c r="AU46" s="50" t="str">
        <f t="shared" si="71"/>
        <v/>
      </c>
      <c r="AV46" s="50" t="str">
        <f t="shared" si="71"/>
        <v/>
      </c>
      <c r="AW46" s="50" t="str">
        <f t="shared" si="71"/>
        <v/>
      </c>
      <c r="AX46" s="50" t="str">
        <f t="shared" si="71"/>
        <v/>
      </c>
      <c r="AY46" s="50" t="str">
        <f t="shared" si="71"/>
        <v/>
      </c>
      <c r="AZ46" s="50" t="str">
        <f t="shared" si="71"/>
        <v/>
      </c>
      <c r="BA46" s="49" t="str">
        <f t="shared" si="71"/>
        <v/>
      </c>
      <c r="BB46" s="49" t="str">
        <f t="shared" si="71"/>
        <v/>
      </c>
      <c r="BC46" s="49" t="str">
        <f t="shared" si="71"/>
        <v/>
      </c>
      <c r="BD46" s="49" t="str">
        <f t="shared" si="71"/>
        <v/>
      </c>
      <c r="BE46" s="49" t="str">
        <f t="shared" si="71"/>
        <v/>
      </c>
      <c r="BF46" s="49" t="str">
        <f t="shared" si="71"/>
        <v/>
      </c>
      <c r="BG46" s="49" t="str">
        <f t="shared" si="71"/>
        <v/>
      </c>
      <c r="BH46" s="49" t="str">
        <f t="shared" si="71"/>
        <v/>
      </c>
      <c r="BI46" s="49" t="str">
        <f t="shared" si="71"/>
        <v/>
      </c>
      <c r="BJ46" s="49" t="str">
        <f t="shared" si="71"/>
        <v/>
      </c>
      <c r="BK46" s="49" t="str">
        <f t="shared" si="71"/>
        <v/>
      </c>
      <c r="BL46" s="49" t="str">
        <f t="shared" si="71"/>
        <v/>
      </c>
      <c r="BM46" s="49" t="str">
        <f t="shared" si="71"/>
        <v/>
      </c>
      <c r="BN46" s="49" t="str">
        <f t="shared" si="71"/>
        <v/>
      </c>
    </row>
    <row r="47" ht="11.25" customHeight="1">
      <c r="A47" s="78" t="s">
        <v>54</v>
      </c>
      <c r="F47" s="79"/>
      <c r="G47" s="79"/>
      <c r="H47" s="79"/>
      <c r="I47" s="79"/>
      <c r="J47" s="79"/>
      <c r="K47" s="49" t="str">
        <f t="shared" ref="K47:BN47" si="72">IF(K$5=$D$5,"t",IF(AND(K$5&gt;=$D47,K$5&lt;$D47+$I47),"c",IF(AND(K$5&gt;=$D47,K$5&lt;=$D47+$F47-1),"x","")))</f>
        <v/>
      </c>
      <c r="L47" s="49" t="str">
        <f t="shared" si="72"/>
        <v/>
      </c>
      <c r="M47" s="49" t="str">
        <f t="shared" si="72"/>
        <v/>
      </c>
      <c r="N47" s="49" t="str">
        <f t="shared" si="72"/>
        <v/>
      </c>
      <c r="O47" s="49" t="str">
        <f t="shared" si="72"/>
        <v/>
      </c>
      <c r="P47" s="49" t="str">
        <f t="shared" si="72"/>
        <v/>
      </c>
      <c r="Q47" s="49" t="str">
        <f t="shared" si="72"/>
        <v/>
      </c>
      <c r="R47" s="49" t="str">
        <f t="shared" si="72"/>
        <v/>
      </c>
      <c r="S47" s="49" t="str">
        <f t="shared" si="72"/>
        <v/>
      </c>
      <c r="T47" s="49" t="str">
        <f t="shared" si="72"/>
        <v/>
      </c>
      <c r="U47" s="49" t="str">
        <f t="shared" si="72"/>
        <v/>
      </c>
      <c r="V47" s="49" t="str">
        <f t="shared" si="72"/>
        <v/>
      </c>
      <c r="W47" s="49" t="str">
        <f t="shared" si="72"/>
        <v/>
      </c>
      <c r="X47" s="49" t="str">
        <f t="shared" si="72"/>
        <v/>
      </c>
      <c r="Y47" s="49" t="str">
        <f t="shared" si="72"/>
        <v/>
      </c>
      <c r="Z47" s="49" t="str">
        <f t="shared" si="72"/>
        <v/>
      </c>
      <c r="AA47" s="49" t="str">
        <f t="shared" si="72"/>
        <v/>
      </c>
      <c r="AB47" s="49" t="str">
        <f t="shared" si="72"/>
        <v/>
      </c>
      <c r="AC47" s="49" t="str">
        <f t="shared" si="72"/>
        <v/>
      </c>
      <c r="AD47" s="49" t="str">
        <f t="shared" si="72"/>
        <v/>
      </c>
      <c r="AE47" s="49" t="str">
        <f t="shared" si="72"/>
        <v/>
      </c>
      <c r="AF47" s="49" t="str">
        <f t="shared" si="72"/>
        <v/>
      </c>
      <c r="AG47" s="49" t="str">
        <f t="shared" si="72"/>
        <v/>
      </c>
      <c r="AH47" s="49" t="str">
        <f t="shared" si="72"/>
        <v/>
      </c>
      <c r="AI47" s="49" t="str">
        <f t="shared" si="72"/>
        <v/>
      </c>
      <c r="AJ47" s="49" t="str">
        <f t="shared" si="72"/>
        <v/>
      </c>
      <c r="AK47" s="49" t="str">
        <f t="shared" si="72"/>
        <v/>
      </c>
      <c r="AL47" s="49" t="str">
        <f t="shared" si="72"/>
        <v/>
      </c>
      <c r="AM47" s="49" t="str">
        <f t="shared" si="72"/>
        <v/>
      </c>
      <c r="AN47" s="49" t="str">
        <f t="shared" si="72"/>
        <v/>
      </c>
      <c r="AO47" s="49" t="str">
        <f t="shared" si="72"/>
        <v/>
      </c>
      <c r="AP47" s="49" t="str">
        <f t="shared" si="72"/>
        <v/>
      </c>
      <c r="AQ47" s="49" t="str">
        <f t="shared" si="72"/>
        <v/>
      </c>
      <c r="AR47" s="49" t="str">
        <f t="shared" si="72"/>
        <v/>
      </c>
      <c r="AS47" s="49" t="str">
        <f t="shared" si="72"/>
        <v/>
      </c>
      <c r="AT47" s="50" t="str">
        <f t="shared" si="72"/>
        <v/>
      </c>
      <c r="AU47" s="50" t="str">
        <f t="shared" si="72"/>
        <v/>
      </c>
      <c r="AV47" s="50" t="str">
        <f t="shared" si="72"/>
        <v/>
      </c>
      <c r="AW47" s="50" t="str">
        <f t="shared" si="72"/>
        <v/>
      </c>
      <c r="AX47" s="50" t="str">
        <f t="shared" si="72"/>
        <v/>
      </c>
      <c r="AY47" s="50" t="str">
        <f t="shared" si="72"/>
        <v/>
      </c>
      <c r="AZ47" s="50" t="str">
        <f t="shared" si="72"/>
        <v/>
      </c>
      <c r="BA47" s="49" t="str">
        <f t="shared" si="72"/>
        <v/>
      </c>
      <c r="BB47" s="49" t="str">
        <f t="shared" si="72"/>
        <v/>
      </c>
      <c r="BC47" s="49" t="str">
        <f t="shared" si="72"/>
        <v/>
      </c>
      <c r="BD47" s="49" t="str">
        <f t="shared" si="72"/>
        <v/>
      </c>
      <c r="BE47" s="49" t="str">
        <f t="shared" si="72"/>
        <v/>
      </c>
      <c r="BF47" s="49" t="str">
        <f t="shared" si="72"/>
        <v/>
      </c>
      <c r="BG47" s="49" t="str">
        <f t="shared" si="72"/>
        <v/>
      </c>
      <c r="BH47" s="49" t="str">
        <f t="shared" si="72"/>
        <v/>
      </c>
      <c r="BI47" s="49" t="str">
        <f t="shared" si="72"/>
        <v/>
      </c>
      <c r="BJ47" s="49" t="str">
        <f t="shared" si="72"/>
        <v/>
      </c>
      <c r="BK47" s="49" t="str">
        <f t="shared" si="72"/>
        <v/>
      </c>
      <c r="BL47" s="49" t="str">
        <f t="shared" si="72"/>
        <v/>
      </c>
      <c r="BM47" s="49" t="str">
        <f t="shared" si="72"/>
        <v/>
      </c>
      <c r="BN47" s="49" t="str">
        <f t="shared" si="72"/>
        <v/>
      </c>
    </row>
    <row r="48">
      <c r="A48" s="80" t="str">
        <f>IF(ISERROR(VALUE(SUBSTITUTE(OFFSET(A48,-1,0,1,1),".",""))),"1",IF(ISERROR(FIND("`",SUBSTITUTE(OFFSET(A48,-1,0,1,1),".","`",1))),TEXT(VALUE(OFFSET(A48,-1,0,1,1))+1,"#"),TEXT(VALUE(LEFT(OFFSET(A48,-1,0,1,1),FIND("`",SUBSTITUTE(OFFSET(A48,-1,0,1,1),".","`",1))-1))+1,"#")))</f>
        <v>1</v>
      </c>
      <c r="B48" s="81" t="s">
        <v>55</v>
      </c>
      <c r="C48" s="82"/>
      <c r="D48" s="83"/>
      <c r="E48" s="83"/>
      <c r="F48" s="84"/>
      <c r="G48" s="85"/>
      <c r="H48" s="84"/>
      <c r="I48" s="84"/>
      <c r="J48" s="84"/>
      <c r="K48" s="49" t="str">
        <f t="shared" ref="K48:BN48" si="73">IF(K$5=$D$5,"t",IF(AND(K$5&gt;=$D48,K$5&lt;$D48+$I48),"c",IF(AND(K$5&gt;=$D48,K$5&lt;=$D48+$F48-1),"x","")))</f>
        <v/>
      </c>
      <c r="L48" s="49" t="str">
        <f t="shared" si="73"/>
        <v/>
      </c>
      <c r="M48" s="49" t="str">
        <f t="shared" si="73"/>
        <v/>
      </c>
      <c r="N48" s="49" t="str">
        <f t="shared" si="73"/>
        <v/>
      </c>
      <c r="O48" s="49" t="str">
        <f t="shared" si="73"/>
        <v/>
      </c>
      <c r="P48" s="49" t="str">
        <f t="shared" si="73"/>
        <v/>
      </c>
      <c r="Q48" s="49" t="str">
        <f t="shared" si="73"/>
        <v/>
      </c>
      <c r="R48" s="49" t="str">
        <f t="shared" si="73"/>
        <v/>
      </c>
      <c r="S48" s="49" t="str">
        <f t="shared" si="73"/>
        <v/>
      </c>
      <c r="T48" s="49" t="str">
        <f t="shared" si="73"/>
        <v/>
      </c>
      <c r="U48" s="49" t="str">
        <f t="shared" si="73"/>
        <v/>
      </c>
      <c r="V48" s="49" t="str">
        <f t="shared" si="73"/>
        <v/>
      </c>
      <c r="W48" s="49" t="str">
        <f t="shared" si="73"/>
        <v/>
      </c>
      <c r="X48" s="49" t="str">
        <f t="shared" si="73"/>
        <v/>
      </c>
      <c r="Y48" s="49" t="str">
        <f t="shared" si="73"/>
        <v/>
      </c>
      <c r="Z48" s="49" t="str">
        <f t="shared" si="73"/>
        <v/>
      </c>
      <c r="AA48" s="49" t="str">
        <f t="shared" si="73"/>
        <v/>
      </c>
      <c r="AB48" s="49" t="str">
        <f t="shared" si="73"/>
        <v/>
      </c>
      <c r="AC48" s="49" t="str">
        <f t="shared" si="73"/>
        <v/>
      </c>
      <c r="AD48" s="49" t="str">
        <f t="shared" si="73"/>
        <v/>
      </c>
      <c r="AE48" s="49" t="str">
        <f t="shared" si="73"/>
        <v/>
      </c>
      <c r="AF48" s="49" t="str">
        <f t="shared" si="73"/>
        <v/>
      </c>
      <c r="AG48" s="49" t="str">
        <f t="shared" si="73"/>
        <v/>
      </c>
      <c r="AH48" s="49" t="str">
        <f t="shared" si="73"/>
        <v/>
      </c>
      <c r="AI48" s="49" t="str">
        <f t="shared" si="73"/>
        <v/>
      </c>
      <c r="AJ48" s="49" t="str">
        <f t="shared" si="73"/>
        <v/>
      </c>
      <c r="AK48" s="49" t="str">
        <f t="shared" si="73"/>
        <v/>
      </c>
      <c r="AL48" s="49" t="str">
        <f t="shared" si="73"/>
        <v/>
      </c>
      <c r="AM48" s="49" t="str">
        <f t="shared" si="73"/>
        <v/>
      </c>
      <c r="AN48" s="49" t="str">
        <f t="shared" si="73"/>
        <v/>
      </c>
      <c r="AO48" s="49" t="str">
        <f t="shared" si="73"/>
        <v/>
      </c>
      <c r="AP48" s="49" t="str">
        <f t="shared" si="73"/>
        <v/>
      </c>
      <c r="AQ48" s="49" t="str">
        <f t="shared" si="73"/>
        <v/>
      </c>
      <c r="AR48" s="49" t="str">
        <f t="shared" si="73"/>
        <v/>
      </c>
      <c r="AS48" s="49" t="str">
        <f t="shared" si="73"/>
        <v/>
      </c>
      <c r="AT48" s="50" t="str">
        <f t="shared" si="73"/>
        <v/>
      </c>
      <c r="AU48" s="50" t="str">
        <f t="shared" si="73"/>
        <v/>
      </c>
      <c r="AV48" s="50" t="str">
        <f t="shared" si="73"/>
        <v/>
      </c>
      <c r="AW48" s="50" t="str">
        <f t="shared" si="73"/>
        <v/>
      </c>
      <c r="AX48" s="50" t="str">
        <f t="shared" si="73"/>
        <v/>
      </c>
      <c r="AY48" s="50" t="str">
        <f t="shared" si="73"/>
        <v/>
      </c>
      <c r="AZ48" s="50" t="str">
        <f t="shared" si="73"/>
        <v/>
      </c>
      <c r="BA48" s="49" t="str">
        <f t="shared" si="73"/>
        <v/>
      </c>
      <c r="BB48" s="49" t="str">
        <f t="shared" si="73"/>
        <v/>
      </c>
      <c r="BC48" s="49" t="str">
        <f t="shared" si="73"/>
        <v/>
      </c>
      <c r="BD48" s="49" t="str">
        <f t="shared" si="73"/>
        <v/>
      </c>
      <c r="BE48" s="49" t="str">
        <f t="shared" si="73"/>
        <v/>
      </c>
      <c r="BF48" s="49" t="str">
        <f t="shared" si="73"/>
        <v/>
      </c>
      <c r="BG48" s="49" t="str">
        <f t="shared" si="73"/>
        <v/>
      </c>
      <c r="BH48" s="49" t="str">
        <f t="shared" si="73"/>
        <v/>
      </c>
      <c r="BI48" s="49" t="str">
        <f t="shared" si="73"/>
        <v/>
      </c>
      <c r="BJ48" s="49" t="str">
        <f t="shared" si="73"/>
        <v/>
      </c>
      <c r="BK48" s="49" t="str">
        <f t="shared" si="73"/>
        <v/>
      </c>
      <c r="BL48" s="49" t="str">
        <f t="shared" si="73"/>
        <v/>
      </c>
      <c r="BM48" s="49" t="str">
        <f t="shared" si="73"/>
        <v/>
      </c>
      <c r="BN48" s="49" t="str">
        <f t="shared" si="73"/>
        <v/>
      </c>
    </row>
    <row r="49">
      <c r="A49" s="86" t="str">
        <f>IF(ISERROR(VALUE(SUBSTITUTE(OFFSET(A49,-1,0,1,1),".",""))),"1",IF(ISERROR(FIND("`",SUBSTITUTE(OFFSET(A49,-1,0,1,1),".","`",1))),TEXT(VALUE(OFFSET(A49,-1,0,1,1))+1,"#"),TEXT(VALUE(LEFT(OFFSET(A49,-1,0,1,1),FIND("`",SUBSTITUTE(OFFSET(A49,-1,0,1,1),".","`",1))-1))+1,"#")))</f>
        <v>2</v>
      </c>
      <c r="B49" s="87" t="s">
        <v>56</v>
      </c>
      <c r="C49" s="88"/>
      <c r="D49" s="89">
        <f>MIN(D50:D52)</f>
        <v>43480</v>
      </c>
      <c r="E49" s="89">
        <f>MAX(E50:E52)</f>
        <v>43480</v>
      </c>
      <c r="F49" s="90">
        <f>E49-D49+1</f>
        <v>1</v>
      </c>
      <c r="G49" s="91"/>
      <c r="H49" s="90">
        <f t="shared" ref="H49:H52" si="75">NETWORKDAYS(D49,E49)</f>
        <v>1</v>
      </c>
      <c r="I49" s="92"/>
      <c r="J49" s="92"/>
      <c r="K49" s="93" t="str">
        <f t="shared" ref="K49:BN49" si="74">IF(K$5=$D$5,"t",IF(AND(K$5&gt;=$D49,K$5&lt;$D49+$I49),"c",IF(AND(K$5&gt;=$D49,K$5&lt;=$D49+$F49-1),"x","")))</f>
        <v/>
      </c>
      <c r="L49" s="93" t="str">
        <f t="shared" si="74"/>
        <v>x</v>
      </c>
      <c r="M49" s="94" t="str">
        <f t="shared" si="74"/>
        <v/>
      </c>
      <c r="N49" s="94" t="str">
        <f t="shared" si="74"/>
        <v/>
      </c>
      <c r="O49" s="94" t="str">
        <f t="shared" si="74"/>
        <v/>
      </c>
      <c r="P49" s="94" t="str">
        <f t="shared" si="74"/>
        <v/>
      </c>
      <c r="Q49" s="94" t="str">
        <f t="shared" si="74"/>
        <v/>
      </c>
      <c r="R49" s="93" t="str">
        <f t="shared" si="74"/>
        <v/>
      </c>
      <c r="S49" s="93" t="str">
        <f t="shared" si="74"/>
        <v/>
      </c>
      <c r="T49" s="93" t="str">
        <f t="shared" si="74"/>
        <v/>
      </c>
      <c r="U49" s="93" t="str">
        <f t="shared" si="74"/>
        <v/>
      </c>
      <c r="V49" s="93" t="str">
        <f t="shared" si="74"/>
        <v/>
      </c>
      <c r="W49" s="93" t="str">
        <f t="shared" si="74"/>
        <v/>
      </c>
      <c r="X49" s="93" t="str">
        <f t="shared" si="74"/>
        <v/>
      </c>
      <c r="Y49" s="93" t="str">
        <f t="shared" si="74"/>
        <v/>
      </c>
      <c r="Z49" s="93" t="str">
        <f t="shared" si="74"/>
        <v/>
      </c>
      <c r="AA49" s="93" t="str">
        <f t="shared" si="74"/>
        <v/>
      </c>
      <c r="AB49" s="93" t="str">
        <f t="shared" si="74"/>
        <v/>
      </c>
      <c r="AC49" s="93" t="str">
        <f t="shared" si="74"/>
        <v/>
      </c>
      <c r="AD49" s="93" t="str">
        <f t="shared" si="74"/>
        <v/>
      </c>
      <c r="AE49" s="93" t="str">
        <f t="shared" si="74"/>
        <v/>
      </c>
      <c r="AF49" s="93" t="str">
        <f t="shared" si="74"/>
        <v/>
      </c>
      <c r="AG49" s="93" t="str">
        <f t="shared" si="74"/>
        <v/>
      </c>
      <c r="AH49" s="93" t="str">
        <f t="shared" si="74"/>
        <v/>
      </c>
      <c r="AI49" s="93" t="str">
        <f t="shared" si="74"/>
        <v/>
      </c>
      <c r="AJ49" s="93" t="str">
        <f t="shared" si="74"/>
        <v/>
      </c>
      <c r="AK49" s="93" t="str">
        <f t="shared" si="74"/>
        <v/>
      </c>
      <c r="AL49" s="93" t="str">
        <f t="shared" si="74"/>
        <v/>
      </c>
      <c r="AM49" s="93" t="str">
        <f t="shared" si="74"/>
        <v/>
      </c>
      <c r="AN49" s="93" t="str">
        <f t="shared" si="74"/>
        <v/>
      </c>
      <c r="AO49" s="93" t="str">
        <f t="shared" si="74"/>
        <v/>
      </c>
      <c r="AP49" s="93" t="str">
        <f t="shared" si="74"/>
        <v/>
      </c>
      <c r="AQ49" s="93" t="str">
        <f t="shared" si="74"/>
        <v/>
      </c>
      <c r="AR49" s="93" t="str">
        <f t="shared" si="74"/>
        <v/>
      </c>
      <c r="AS49" s="93" t="str">
        <f t="shared" si="74"/>
        <v/>
      </c>
      <c r="AT49" s="93" t="str">
        <f t="shared" si="74"/>
        <v/>
      </c>
      <c r="AU49" s="93" t="str">
        <f t="shared" si="74"/>
        <v/>
      </c>
      <c r="AV49" s="93" t="str">
        <f t="shared" si="74"/>
        <v/>
      </c>
      <c r="AW49" s="93" t="str">
        <f t="shared" si="74"/>
        <v/>
      </c>
      <c r="AX49" s="93" t="str">
        <f t="shared" si="74"/>
        <v/>
      </c>
      <c r="AY49" s="93" t="str">
        <f t="shared" si="74"/>
        <v/>
      </c>
      <c r="AZ49" s="93" t="str">
        <f t="shared" si="74"/>
        <v/>
      </c>
      <c r="BA49" s="93" t="str">
        <f t="shared" si="74"/>
        <v/>
      </c>
      <c r="BB49" s="93" t="str">
        <f t="shared" si="74"/>
        <v/>
      </c>
      <c r="BC49" s="93" t="str">
        <f t="shared" si="74"/>
        <v/>
      </c>
      <c r="BD49" s="93" t="str">
        <f t="shared" si="74"/>
        <v/>
      </c>
      <c r="BE49" s="93" t="str">
        <f t="shared" si="74"/>
        <v/>
      </c>
      <c r="BF49" s="93" t="str">
        <f t="shared" si="74"/>
        <v/>
      </c>
      <c r="BG49" s="93" t="str">
        <f t="shared" si="74"/>
        <v/>
      </c>
      <c r="BH49" s="93" t="str">
        <f t="shared" si="74"/>
        <v/>
      </c>
      <c r="BI49" s="93" t="str">
        <f t="shared" si="74"/>
        <v/>
      </c>
      <c r="BJ49" s="93" t="str">
        <f t="shared" si="74"/>
        <v/>
      </c>
      <c r="BK49" s="93" t="str">
        <f t="shared" si="74"/>
        <v/>
      </c>
      <c r="BL49" s="93" t="str">
        <f t="shared" si="74"/>
        <v/>
      </c>
      <c r="BM49" s="93" t="str">
        <f t="shared" si="74"/>
        <v/>
      </c>
      <c r="BN49" s="93" t="str">
        <f t="shared" si="74"/>
        <v/>
      </c>
    </row>
    <row r="50">
      <c r="A50" s="41" t="str">
        <f>IF(ISERROR(VALUE(SUBSTITUTE(OFFSET(A50,-1,0,1,1),".",""))),"0.1",IF(ISERROR(FIND("`",SUBSTITUTE(OFFSET(A50,-1,0,1,1),".","`",1))),OFFSET(A50,-1,0,1,1)&amp;".1",LEFT(OFFSET(A50,-1,0,1,1),FIND("`",SUBSTITUTE(OFFSET(A50,-1,0,1,1),".","`",1)))&amp;IF(ISERROR(FIND("`",SUBSTITUTE(OFFSET(A50,-1,0,1,1),".","`",2))),VALUE(RIGHT(OFFSET(A50,-1,0,1,1),LEN(OFFSET(A50,-1,0,1,1))-FIND("`",SUBSTITUTE(OFFSET(A50,-1,0,1,1),".","`",1))))+1,VALUE(MID(OFFSET(A50,-1,0,1,1),FIND("`",SUBSTITUTE(OFFSET(A50,-1,0,1,1),".","`",1))+1,(FIND("`",SUBSTITUTE(OFFSET(A50,-1,0,1,1),".","`",2))-FIND("`",SUBSTITUTE(OFFSET(A50,-1,0,1,1),".","`",1))-1)))+1)))</f>
        <v>2.1</v>
      </c>
      <c r="B50" s="73" t="s">
        <v>57</v>
      </c>
      <c r="C50" s="57"/>
      <c r="D50" s="44">
        <f t="shared" ref="D50:D52" si="77">$D$4</f>
        <v>43480</v>
      </c>
      <c r="E50" s="45">
        <f t="shared" ref="E50:E52" si="78">D50+F50-1</f>
        <v>43480</v>
      </c>
      <c r="F50" s="46">
        <v>1.0</v>
      </c>
      <c r="G50" s="47">
        <v>0.0</v>
      </c>
      <c r="H50" s="48">
        <f t="shared" si="75"/>
        <v>1</v>
      </c>
      <c r="I50" s="48">
        <f t="shared" ref="I50:I52" si="79">ROUNDDOWN(G50*F50,0)</f>
        <v>0</v>
      </c>
      <c r="J50" s="48">
        <f t="shared" ref="J50:J52" si="80">F50-I50</f>
        <v>1</v>
      </c>
      <c r="K50" s="49" t="str">
        <f t="shared" ref="K50:BN50" si="76">IF(K$5=$D$5,"t",IF(AND(K$5&gt;=$D50,K$5&lt;$D50+$I50),"c",IF(AND(K$5&gt;=$D50,K$5&lt;=$D50+$F50-1),"x","")))</f>
        <v/>
      </c>
      <c r="L50" s="49" t="str">
        <f t="shared" si="76"/>
        <v>x</v>
      </c>
      <c r="M50" s="49" t="str">
        <f t="shared" si="76"/>
        <v/>
      </c>
      <c r="N50" s="49" t="str">
        <f t="shared" si="76"/>
        <v/>
      </c>
      <c r="O50" s="49" t="str">
        <f t="shared" si="76"/>
        <v/>
      </c>
      <c r="P50" s="49" t="str">
        <f t="shared" si="76"/>
        <v/>
      </c>
      <c r="Q50" s="49" t="str">
        <f t="shared" si="76"/>
        <v/>
      </c>
      <c r="R50" s="49" t="str">
        <f t="shared" si="76"/>
        <v/>
      </c>
      <c r="S50" s="49" t="str">
        <f t="shared" si="76"/>
        <v/>
      </c>
      <c r="T50" s="49" t="str">
        <f t="shared" si="76"/>
        <v/>
      </c>
      <c r="U50" s="49" t="str">
        <f t="shared" si="76"/>
        <v/>
      </c>
      <c r="V50" s="49" t="str">
        <f t="shared" si="76"/>
        <v/>
      </c>
      <c r="W50" s="49" t="str">
        <f t="shared" si="76"/>
        <v/>
      </c>
      <c r="X50" s="49" t="str">
        <f t="shared" si="76"/>
        <v/>
      </c>
      <c r="Y50" s="49" t="str">
        <f t="shared" si="76"/>
        <v/>
      </c>
      <c r="Z50" s="49" t="str">
        <f t="shared" si="76"/>
        <v/>
      </c>
      <c r="AA50" s="49" t="str">
        <f t="shared" si="76"/>
        <v/>
      </c>
      <c r="AB50" s="49" t="str">
        <f t="shared" si="76"/>
        <v/>
      </c>
      <c r="AC50" s="49" t="str">
        <f t="shared" si="76"/>
        <v/>
      </c>
      <c r="AD50" s="49" t="str">
        <f t="shared" si="76"/>
        <v/>
      </c>
      <c r="AE50" s="49" t="str">
        <f t="shared" si="76"/>
        <v/>
      </c>
      <c r="AF50" s="49" t="str">
        <f t="shared" si="76"/>
        <v/>
      </c>
      <c r="AG50" s="49" t="str">
        <f t="shared" si="76"/>
        <v/>
      </c>
      <c r="AH50" s="49" t="str">
        <f t="shared" si="76"/>
        <v/>
      </c>
      <c r="AI50" s="49" t="str">
        <f t="shared" si="76"/>
        <v/>
      </c>
      <c r="AJ50" s="49" t="str">
        <f t="shared" si="76"/>
        <v/>
      </c>
      <c r="AK50" s="49" t="str">
        <f t="shared" si="76"/>
        <v/>
      </c>
      <c r="AL50" s="49" t="str">
        <f t="shared" si="76"/>
        <v/>
      </c>
      <c r="AM50" s="49" t="str">
        <f t="shared" si="76"/>
        <v/>
      </c>
      <c r="AN50" s="49" t="str">
        <f t="shared" si="76"/>
        <v/>
      </c>
      <c r="AO50" s="49" t="str">
        <f t="shared" si="76"/>
        <v/>
      </c>
      <c r="AP50" s="49" t="str">
        <f t="shared" si="76"/>
        <v/>
      </c>
      <c r="AQ50" s="49" t="str">
        <f t="shared" si="76"/>
        <v/>
      </c>
      <c r="AR50" s="49" t="str">
        <f t="shared" si="76"/>
        <v/>
      </c>
      <c r="AS50" s="49" t="str">
        <f t="shared" si="76"/>
        <v/>
      </c>
      <c r="AT50" s="50" t="str">
        <f t="shared" si="76"/>
        <v/>
      </c>
      <c r="AU50" s="50" t="str">
        <f t="shared" si="76"/>
        <v/>
      </c>
      <c r="AV50" s="50" t="str">
        <f t="shared" si="76"/>
        <v/>
      </c>
      <c r="AW50" s="50" t="str">
        <f t="shared" si="76"/>
        <v/>
      </c>
      <c r="AX50" s="50" t="str">
        <f t="shared" si="76"/>
        <v/>
      </c>
      <c r="AY50" s="50" t="str">
        <f t="shared" si="76"/>
        <v/>
      </c>
      <c r="AZ50" s="50" t="str">
        <f t="shared" si="76"/>
        <v/>
      </c>
      <c r="BA50" s="49" t="str">
        <f t="shared" si="76"/>
        <v/>
      </c>
      <c r="BB50" s="49" t="str">
        <f t="shared" si="76"/>
        <v/>
      </c>
      <c r="BC50" s="49" t="str">
        <f t="shared" si="76"/>
        <v/>
      </c>
      <c r="BD50" s="49" t="str">
        <f t="shared" si="76"/>
        <v/>
      </c>
      <c r="BE50" s="49" t="str">
        <f t="shared" si="76"/>
        <v/>
      </c>
      <c r="BF50" s="49" t="str">
        <f t="shared" si="76"/>
        <v/>
      </c>
      <c r="BG50" s="49" t="str">
        <f t="shared" si="76"/>
        <v/>
      </c>
      <c r="BH50" s="49" t="str">
        <f t="shared" si="76"/>
        <v/>
      </c>
      <c r="BI50" s="49" t="str">
        <f t="shared" si="76"/>
        <v/>
      </c>
      <c r="BJ50" s="49" t="str">
        <f t="shared" si="76"/>
        <v/>
      </c>
      <c r="BK50" s="49" t="str">
        <f t="shared" si="76"/>
        <v/>
      </c>
      <c r="BL50" s="49" t="str">
        <f t="shared" si="76"/>
        <v/>
      </c>
      <c r="BM50" s="49" t="str">
        <f t="shared" si="76"/>
        <v/>
      </c>
      <c r="BN50" s="49" t="str">
        <f t="shared" si="76"/>
        <v/>
      </c>
    </row>
    <row r="51">
      <c r="A51" s="41" t="str">
        <f>IF(ISERROR(VALUE(SUBSTITUTE(OFFSET(A51,-1,0,1,1),".",""))),"0.0.1",IF(ISERROR(FIND("`",SUBSTITUTE(OFFSET(A51,-1,0,1,1),".","`",2))),OFFSET(A51,-1,0,1,1)&amp;".1",LEFT(OFFSET(A51,-1,0,1,1),FIND("`",SUBSTITUTE(OFFSET(A51,-1,0,1,1),".","`",2)))&amp;IF(ISERROR(FIND("`",SUBSTITUTE(OFFSET(A51,-1,0,1,1),".","`",3))),VALUE(RIGHT(OFFSET(A51,-1,0,1,1),LEN(OFFSET(A51,-1,0,1,1))-FIND("`",SUBSTITUTE(OFFSET(A51,-1,0,1,1),".","`",2))))+1,VALUE(MID(OFFSET(A51,-1,0,1,1),FIND("`",SUBSTITUTE(OFFSET(A51,-1,0,1,1),".","`",2))+1,(FIND("`",SUBSTITUTE(OFFSET(A51,-1,0,1,1),".","`",3))-FIND("`",SUBSTITUTE(OFFSET(A51,-1,0,1,1),".","`",2))-1)))+1)))</f>
        <v>2.1.1</v>
      </c>
      <c r="B51" s="95" t="s">
        <v>58</v>
      </c>
      <c r="C51" s="57"/>
      <c r="D51" s="44">
        <f t="shared" si="77"/>
        <v>43480</v>
      </c>
      <c r="E51" s="45">
        <f t="shared" si="78"/>
        <v>43480</v>
      </c>
      <c r="F51" s="46">
        <v>1.0</v>
      </c>
      <c r="G51" s="47">
        <v>0.0</v>
      </c>
      <c r="H51" s="48">
        <f t="shared" si="75"/>
        <v>1</v>
      </c>
      <c r="I51" s="48">
        <f t="shared" si="79"/>
        <v>0</v>
      </c>
      <c r="J51" s="48">
        <f t="shared" si="80"/>
        <v>1</v>
      </c>
      <c r="K51" s="49" t="str">
        <f t="shared" ref="K51:BN51" si="81">IF(K$5=$D$5,"t",IF(AND(K$5&gt;=$D51,K$5&lt;$D51+$I51),"c",IF(AND(K$5&gt;=$D51,K$5&lt;=$D51+$F51-1),"x","")))</f>
        <v/>
      </c>
      <c r="L51" s="49" t="str">
        <f t="shared" si="81"/>
        <v>x</v>
      </c>
      <c r="M51" s="49" t="str">
        <f t="shared" si="81"/>
        <v/>
      </c>
      <c r="N51" s="49" t="str">
        <f t="shared" si="81"/>
        <v/>
      </c>
      <c r="O51" s="49" t="str">
        <f t="shared" si="81"/>
        <v/>
      </c>
      <c r="P51" s="49" t="str">
        <f t="shared" si="81"/>
        <v/>
      </c>
      <c r="Q51" s="49" t="str">
        <f t="shared" si="81"/>
        <v/>
      </c>
      <c r="R51" s="49" t="str">
        <f t="shared" si="81"/>
        <v/>
      </c>
      <c r="S51" s="49" t="str">
        <f t="shared" si="81"/>
        <v/>
      </c>
      <c r="T51" s="49" t="str">
        <f t="shared" si="81"/>
        <v/>
      </c>
      <c r="U51" s="49" t="str">
        <f t="shared" si="81"/>
        <v/>
      </c>
      <c r="V51" s="49" t="str">
        <f t="shared" si="81"/>
        <v/>
      </c>
      <c r="W51" s="49" t="str">
        <f t="shared" si="81"/>
        <v/>
      </c>
      <c r="X51" s="49" t="str">
        <f t="shared" si="81"/>
        <v/>
      </c>
      <c r="Y51" s="49" t="str">
        <f t="shared" si="81"/>
        <v/>
      </c>
      <c r="Z51" s="49" t="str">
        <f t="shared" si="81"/>
        <v/>
      </c>
      <c r="AA51" s="49" t="str">
        <f t="shared" si="81"/>
        <v/>
      </c>
      <c r="AB51" s="49" t="str">
        <f t="shared" si="81"/>
        <v/>
      </c>
      <c r="AC51" s="49" t="str">
        <f t="shared" si="81"/>
        <v/>
      </c>
      <c r="AD51" s="49" t="str">
        <f t="shared" si="81"/>
        <v/>
      </c>
      <c r="AE51" s="49" t="str">
        <f t="shared" si="81"/>
        <v/>
      </c>
      <c r="AF51" s="49" t="str">
        <f t="shared" si="81"/>
        <v/>
      </c>
      <c r="AG51" s="49" t="str">
        <f t="shared" si="81"/>
        <v/>
      </c>
      <c r="AH51" s="49" t="str">
        <f t="shared" si="81"/>
        <v/>
      </c>
      <c r="AI51" s="49" t="str">
        <f t="shared" si="81"/>
        <v/>
      </c>
      <c r="AJ51" s="49" t="str">
        <f t="shared" si="81"/>
        <v/>
      </c>
      <c r="AK51" s="49" t="str">
        <f t="shared" si="81"/>
        <v/>
      </c>
      <c r="AL51" s="49" t="str">
        <f t="shared" si="81"/>
        <v/>
      </c>
      <c r="AM51" s="49" t="str">
        <f t="shared" si="81"/>
        <v/>
      </c>
      <c r="AN51" s="49" t="str">
        <f t="shared" si="81"/>
        <v/>
      </c>
      <c r="AO51" s="49" t="str">
        <f t="shared" si="81"/>
        <v/>
      </c>
      <c r="AP51" s="49" t="str">
        <f t="shared" si="81"/>
        <v/>
      </c>
      <c r="AQ51" s="49" t="str">
        <f t="shared" si="81"/>
        <v/>
      </c>
      <c r="AR51" s="49" t="str">
        <f t="shared" si="81"/>
        <v/>
      </c>
      <c r="AS51" s="49" t="str">
        <f t="shared" si="81"/>
        <v/>
      </c>
      <c r="AT51" s="50" t="str">
        <f t="shared" si="81"/>
        <v/>
      </c>
      <c r="AU51" s="50" t="str">
        <f t="shared" si="81"/>
        <v/>
      </c>
      <c r="AV51" s="50" t="str">
        <f t="shared" si="81"/>
        <v/>
      </c>
      <c r="AW51" s="50" t="str">
        <f t="shared" si="81"/>
        <v/>
      </c>
      <c r="AX51" s="50" t="str">
        <f t="shared" si="81"/>
        <v/>
      </c>
      <c r="AY51" s="50" t="str">
        <f t="shared" si="81"/>
        <v/>
      </c>
      <c r="AZ51" s="50" t="str">
        <f t="shared" si="81"/>
        <v/>
      </c>
      <c r="BA51" s="49" t="str">
        <f t="shared" si="81"/>
        <v/>
      </c>
      <c r="BB51" s="49" t="str">
        <f t="shared" si="81"/>
        <v/>
      </c>
      <c r="BC51" s="49" t="str">
        <f t="shared" si="81"/>
        <v/>
      </c>
      <c r="BD51" s="49" t="str">
        <f t="shared" si="81"/>
        <v/>
      </c>
      <c r="BE51" s="49" t="str">
        <f t="shared" si="81"/>
        <v/>
      </c>
      <c r="BF51" s="49" t="str">
        <f t="shared" si="81"/>
        <v/>
      </c>
      <c r="BG51" s="49" t="str">
        <f t="shared" si="81"/>
        <v/>
      </c>
      <c r="BH51" s="49" t="str">
        <f t="shared" si="81"/>
        <v/>
      </c>
      <c r="BI51" s="49" t="str">
        <f t="shared" si="81"/>
        <v/>
      </c>
      <c r="BJ51" s="49" t="str">
        <f t="shared" si="81"/>
        <v/>
      </c>
      <c r="BK51" s="49" t="str">
        <f t="shared" si="81"/>
        <v/>
      </c>
      <c r="BL51" s="49" t="str">
        <f t="shared" si="81"/>
        <v/>
      </c>
      <c r="BM51" s="49" t="str">
        <f t="shared" si="81"/>
        <v/>
      </c>
      <c r="BN51" s="49" t="str">
        <f t="shared" si="81"/>
        <v/>
      </c>
    </row>
    <row r="52">
      <c r="A52" s="41" t="str">
        <f>IF(ISERROR(VALUE(SUBSTITUTE(OFFSET(A52,-1,0,1,1),".",""))),"0.0.0.1",IF(ISERROR(FIND("`",SUBSTITUTE(OFFSET(A52,-1,0,1,1),".","`",3))),OFFSET(A52,-1,0,1,1)&amp;".1",LEFT(OFFSET(A52,-1,0,1,1),FIND("`",SUBSTITUTE(OFFSET(A52,-1,0,1,1),".","`",3)))&amp;IF(ISERROR(FIND("`",SUBSTITUTE(OFFSET(A52,-1,0,1,1),".","`",4))),VALUE(RIGHT(OFFSET(A52,-1,0,1,1),LEN(OFFSET(A52,-1,0,1,1))-FIND("`",SUBSTITUTE(OFFSET(A52,-1,0,1,1),".","`",3))))+1,VALUE(MID(OFFSET(A52,-1,0,1,1),FIND("`",SUBSTITUTE(OFFSET(A52,-1,0,1,1),".","`",3))+1,(FIND("`",SUBSTITUTE(OFFSET(A52,-1,0,1,1),".","`",4))-FIND("`",SUBSTITUTE(OFFSET(A52,-1,0,1,1),".","`",3))-1)))+1)))</f>
        <v>2.1.1.1</v>
      </c>
      <c r="B52" s="95" t="s">
        <v>59</v>
      </c>
      <c r="C52" s="57"/>
      <c r="D52" s="44">
        <f t="shared" si="77"/>
        <v>43480</v>
      </c>
      <c r="E52" s="45">
        <f t="shared" si="78"/>
        <v>43480</v>
      </c>
      <c r="F52" s="46">
        <v>1.0</v>
      </c>
      <c r="G52" s="47">
        <v>0.0</v>
      </c>
      <c r="H52" s="48">
        <f t="shared" si="75"/>
        <v>1</v>
      </c>
      <c r="I52" s="48">
        <f t="shared" si="79"/>
        <v>0</v>
      </c>
      <c r="J52" s="48">
        <f t="shared" si="80"/>
        <v>1</v>
      </c>
      <c r="K52" s="49" t="str">
        <f t="shared" ref="K52:BN52" si="82">IF(K$5=$D$5,"t",IF(AND(K$5&gt;=$D52,K$5&lt;$D52+$I52),"c",IF(AND(K$5&gt;=$D52,K$5&lt;=$D52+$F52-1),"x","")))</f>
        <v/>
      </c>
      <c r="L52" s="49" t="str">
        <f t="shared" si="82"/>
        <v>x</v>
      </c>
      <c r="M52" s="49" t="str">
        <f t="shared" si="82"/>
        <v/>
      </c>
      <c r="N52" s="49" t="str">
        <f t="shared" si="82"/>
        <v/>
      </c>
      <c r="O52" s="49" t="str">
        <f t="shared" si="82"/>
        <v/>
      </c>
      <c r="P52" s="49" t="str">
        <f t="shared" si="82"/>
        <v/>
      </c>
      <c r="Q52" s="49" t="str">
        <f t="shared" si="82"/>
        <v/>
      </c>
      <c r="R52" s="49" t="str">
        <f t="shared" si="82"/>
        <v/>
      </c>
      <c r="S52" s="49" t="str">
        <f t="shared" si="82"/>
        <v/>
      </c>
      <c r="T52" s="49" t="str">
        <f t="shared" si="82"/>
        <v/>
      </c>
      <c r="U52" s="49" t="str">
        <f t="shared" si="82"/>
        <v/>
      </c>
      <c r="V52" s="49" t="str">
        <f t="shared" si="82"/>
        <v/>
      </c>
      <c r="W52" s="49" t="str">
        <f t="shared" si="82"/>
        <v/>
      </c>
      <c r="X52" s="49" t="str">
        <f t="shared" si="82"/>
        <v/>
      </c>
      <c r="Y52" s="49" t="str">
        <f t="shared" si="82"/>
        <v/>
      </c>
      <c r="Z52" s="49" t="str">
        <f t="shared" si="82"/>
        <v/>
      </c>
      <c r="AA52" s="49" t="str">
        <f t="shared" si="82"/>
        <v/>
      </c>
      <c r="AB52" s="49" t="str">
        <f t="shared" si="82"/>
        <v/>
      </c>
      <c r="AC52" s="49" t="str">
        <f t="shared" si="82"/>
        <v/>
      </c>
      <c r="AD52" s="49" t="str">
        <f t="shared" si="82"/>
        <v/>
      </c>
      <c r="AE52" s="49" t="str">
        <f t="shared" si="82"/>
        <v/>
      </c>
      <c r="AF52" s="49" t="str">
        <f t="shared" si="82"/>
        <v/>
      </c>
      <c r="AG52" s="49" t="str">
        <f t="shared" si="82"/>
        <v/>
      </c>
      <c r="AH52" s="49" t="str">
        <f t="shared" si="82"/>
        <v/>
      </c>
      <c r="AI52" s="49" t="str">
        <f t="shared" si="82"/>
        <v/>
      </c>
      <c r="AJ52" s="49" t="str">
        <f t="shared" si="82"/>
        <v/>
      </c>
      <c r="AK52" s="49" t="str">
        <f t="shared" si="82"/>
        <v/>
      </c>
      <c r="AL52" s="49" t="str">
        <f t="shared" si="82"/>
        <v/>
      </c>
      <c r="AM52" s="49" t="str">
        <f t="shared" si="82"/>
        <v/>
      </c>
      <c r="AN52" s="49" t="str">
        <f t="shared" si="82"/>
        <v/>
      </c>
      <c r="AO52" s="49" t="str">
        <f t="shared" si="82"/>
        <v/>
      </c>
      <c r="AP52" s="49" t="str">
        <f t="shared" si="82"/>
        <v/>
      </c>
      <c r="AQ52" s="49" t="str">
        <f t="shared" si="82"/>
        <v/>
      </c>
      <c r="AR52" s="49" t="str">
        <f t="shared" si="82"/>
        <v/>
      </c>
      <c r="AS52" s="49" t="str">
        <f t="shared" si="82"/>
        <v/>
      </c>
      <c r="AT52" s="50" t="str">
        <f t="shared" si="82"/>
        <v/>
      </c>
      <c r="AU52" s="50" t="str">
        <f t="shared" si="82"/>
        <v/>
      </c>
      <c r="AV52" s="50" t="str">
        <f t="shared" si="82"/>
        <v/>
      </c>
      <c r="AW52" s="50" t="str">
        <f t="shared" si="82"/>
        <v/>
      </c>
      <c r="AX52" s="50" t="str">
        <f t="shared" si="82"/>
        <v/>
      </c>
      <c r="AY52" s="50" t="str">
        <f t="shared" si="82"/>
        <v/>
      </c>
      <c r="AZ52" s="50" t="str">
        <f t="shared" si="82"/>
        <v/>
      </c>
      <c r="BA52" s="49" t="str">
        <f t="shared" si="82"/>
        <v/>
      </c>
      <c r="BB52" s="49" t="str">
        <f t="shared" si="82"/>
        <v/>
      </c>
      <c r="BC52" s="49" t="str">
        <f t="shared" si="82"/>
        <v/>
      </c>
      <c r="BD52" s="49" t="str">
        <f t="shared" si="82"/>
        <v/>
      </c>
      <c r="BE52" s="49" t="str">
        <f t="shared" si="82"/>
        <v/>
      </c>
      <c r="BF52" s="49" t="str">
        <f t="shared" si="82"/>
        <v/>
      </c>
      <c r="BG52" s="49" t="str">
        <f t="shared" si="82"/>
        <v/>
      </c>
      <c r="BH52" s="49" t="str">
        <f t="shared" si="82"/>
        <v/>
      </c>
      <c r="BI52" s="49" t="str">
        <f t="shared" si="82"/>
        <v/>
      </c>
      <c r="BJ52" s="49" t="str">
        <f t="shared" si="82"/>
        <v/>
      </c>
      <c r="BK52" s="49" t="str">
        <f t="shared" si="82"/>
        <v/>
      </c>
      <c r="BL52" s="49" t="str">
        <f t="shared" si="82"/>
        <v/>
      </c>
      <c r="BM52" s="49" t="str">
        <f t="shared" si="82"/>
        <v/>
      </c>
      <c r="BN52" s="49" t="str">
        <f t="shared" si="82"/>
        <v/>
      </c>
    </row>
  </sheetData>
  <mergeCells count="25">
    <mergeCell ref="K7:Q7"/>
    <mergeCell ref="R7:X7"/>
    <mergeCell ref="D5:E5"/>
    <mergeCell ref="R6:X6"/>
    <mergeCell ref="K6:Q6"/>
    <mergeCell ref="A46:B46"/>
    <mergeCell ref="A47:E47"/>
    <mergeCell ref="B5:C5"/>
    <mergeCell ref="B6:C6"/>
    <mergeCell ref="B3:C3"/>
    <mergeCell ref="D3:E3"/>
    <mergeCell ref="B4:C4"/>
    <mergeCell ref="D4:E4"/>
    <mergeCell ref="Y6:AE6"/>
    <mergeCell ref="AM6:AS6"/>
    <mergeCell ref="AT6:AZ6"/>
    <mergeCell ref="BA6:BG6"/>
    <mergeCell ref="BA7:BG7"/>
    <mergeCell ref="BH6:BN6"/>
    <mergeCell ref="BH7:BN7"/>
    <mergeCell ref="AT7:AZ7"/>
    <mergeCell ref="AM7:AS7"/>
    <mergeCell ref="AF6:AL6"/>
    <mergeCell ref="AF7:AL7"/>
    <mergeCell ref="Y7:AE7"/>
  </mergeCells>
  <conditionalFormatting sqref="K9:BN52">
    <cfRule type="cellIs" dxfId="0" priority="1" operator="equal">
      <formula>"t"</formula>
    </cfRule>
  </conditionalFormatting>
  <conditionalFormatting sqref="K9:BN52">
    <cfRule type="cellIs" dxfId="1" priority="2" operator="equal">
      <formula>"x"</formula>
    </cfRule>
  </conditionalFormatting>
  <conditionalFormatting sqref="K9:BN52">
    <cfRule type="cellIs" dxfId="2" priority="3" operator="equal">
      <formula>"c"</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12.43"/>
    <col customWidth="1" min="2" max="2" width="81.86"/>
    <col customWidth="1" min="3" max="3" width="17.71"/>
    <col customWidth="1" min="4" max="5" width="9.29"/>
  </cols>
  <sheetData>
    <row r="1" ht="23.25" customHeight="1">
      <c r="A1" s="96" t="s">
        <v>60</v>
      </c>
      <c r="B1" s="97"/>
      <c r="C1" s="98" t="s">
        <v>61</v>
      </c>
      <c r="D1" s="99"/>
      <c r="E1" s="99"/>
    </row>
    <row r="2">
      <c r="A2" s="99"/>
      <c r="B2" s="100"/>
      <c r="C2" s="101" t="str">
        <f>HYPERLINK("https://www.vertex42.com/about.html","Contact Vertex42")</f>
        <v>Contact Vertex42</v>
      </c>
      <c r="D2" s="99"/>
      <c r="E2" s="99"/>
    </row>
    <row r="3" ht="18.0" customHeight="1">
      <c r="A3" s="102" t="s">
        <v>62</v>
      </c>
      <c r="B3" s="103"/>
      <c r="C3" s="99"/>
      <c r="D3" s="99"/>
      <c r="E3" s="99"/>
    </row>
    <row r="4" ht="15.0" customHeight="1">
      <c r="A4" s="104"/>
      <c r="B4" s="105" t="s">
        <v>63</v>
      </c>
      <c r="C4" s="99"/>
      <c r="D4" s="99"/>
      <c r="E4" s="99"/>
    </row>
    <row r="5" ht="15.0" customHeight="1">
      <c r="A5" s="104"/>
      <c r="B5" s="106"/>
      <c r="C5" s="99"/>
      <c r="D5" s="99"/>
      <c r="E5" s="99"/>
    </row>
    <row r="6" ht="15.0" customHeight="1">
      <c r="A6" s="104"/>
      <c r="B6" s="105" t="s">
        <v>64</v>
      </c>
      <c r="C6" s="99"/>
      <c r="D6" s="99"/>
      <c r="E6" s="99"/>
    </row>
    <row r="7" ht="18.0" customHeight="1">
      <c r="A7" s="104"/>
      <c r="B7" s="104"/>
      <c r="C7" s="99"/>
      <c r="D7" s="99"/>
      <c r="E7" s="99"/>
    </row>
    <row r="8" ht="15.0" customHeight="1">
      <c r="A8" s="104"/>
      <c r="B8" s="107" t="s">
        <v>65</v>
      </c>
      <c r="C8" s="99"/>
      <c r="D8" s="99"/>
      <c r="E8" s="99"/>
    </row>
    <row r="9" ht="15.0" customHeight="1">
      <c r="A9" s="104"/>
      <c r="B9" s="108" t="s">
        <v>66</v>
      </c>
      <c r="C9" s="99"/>
      <c r="D9" s="99"/>
      <c r="E9" s="99"/>
    </row>
    <row r="10" ht="15.0" customHeight="1">
      <c r="A10" s="99"/>
      <c r="B10" s="109"/>
      <c r="C10" s="99"/>
      <c r="D10" s="99"/>
      <c r="E10" s="99"/>
    </row>
    <row r="11" ht="18.0" customHeight="1">
      <c r="A11" s="110" t="s">
        <v>67</v>
      </c>
      <c r="B11" s="110"/>
      <c r="C11" s="99"/>
      <c r="D11" s="99"/>
      <c r="E11" s="99"/>
    </row>
    <row r="12" ht="15.0" customHeight="1">
      <c r="A12" s="111" t="s">
        <v>68</v>
      </c>
      <c r="B12" s="108" t="s">
        <v>69</v>
      </c>
      <c r="C12" s="112" t="s">
        <v>70</v>
      </c>
      <c r="D12" s="99"/>
      <c r="E12" s="99"/>
    </row>
    <row r="13" ht="15.0" customHeight="1">
      <c r="A13" s="111" t="s">
        <v>68</v>
      </c>
      <c r="B13" s="108" t="s">
        <v>71</v>
      </c>
      <c r="C13" s="99"/>
      <c r="D13" s="99"/>
      <c r="E13" s="99"/>
    </row>
    <row r="14" ht="15.0" customHeight="1">
      <c r="A14" s="111" t="s">
        <v>68</v>
      </c>
      <c r="B14" s="108" t="s">
        <v>72</v>
      </c>
      <c r="C14" s="113" t="s">
        <v>73</v>
      </c>
      <c r="D14" s="99"/>
      <c r="E14" s="99"/>
    </row>
    <row r="15" ht="15.0" customHeight="1">
      <c r="A15" s="111" t="s">
        <v>68</v>
      </c>
      <c r="B15" s="108" t="s">
        <v>74</v>
      </c>
      <c r="C15" s="99"/>
      <c r="D15" s="99"/>
      <c r="E15" s="99"/>
    </row>
    <row r="16" ht="15.0" customHeight="1">
      <c r="A16" s="111" t="s">
        <v>68</v>
      </c>
      <c r="B16" s="108" t="s">
        <v>75</v>
      </c>
      <c r="C16" s="99"/>
      <c r="D16" s="99"/>
      <c r="E16" s="99"/>
    </row>
    <row r="17" ht="15.0" customHeight="1">
      <c r="A17" s="111" t="s">
        <v>68</v>
      </c>
      <c r="B17" s="108" t="s">
        <v>76</v>
      </c>
      <c r="C17" s="99"/>
      <c r="D17" s="99"/>
      <c r="E17" s="99"/>
    </row>
    <row r="18" ht="15.0" customHeight="1">
      <c r="A18" s="111" t="s">
        <v>68</v>
      </c>
      <c r="B18" s="105" t="s">
        <v>77</v>
      </c>
      <c r="C18" s="99"/>
      <c r="D18" s="99"/>
      <c r="E18" s="99"/>
    </row>
    <row r="19" ht="15.0" customHeight="1">
      <c r="A19" s="111" t="s">
        <v>68</v>
      </c>
      <c r="B19" s="108" t="s">
        <v>78</v>
      </c>
      <c r="C19" s="99"/>
      <c r="D19" s="99"/>
      <c r="E19" s="99"/>
    </row>
    <row r="20">
      <c r="A20" s="99"/>
      <c r="B20" s="99"/>
      <c r="C20" s="99"/>
      <c r="D20" s="99"/>
      <c r="E20" s="99"/>
    </row>
    <row r="21" ht="18.0" customHeight="1">
      <c r="A21" s="114" t="s">
        <v>79</v>
      </c>
      <c r="B21" s="114"/>
      <c r="C21" s="99"/>
      <c r="D21" s="99"/>
      <c r="E21" s="99"/>
    </row>
    <row r="22">
      <c r="A22" s="99"/>
      <c r="B22" s="99"/>
      <c r="C22" s="99"/>
      <c r="D22" s="99"/>
      <c r="E22" s="99"/>
    </row>
    <row r="23" ht="15.0" customHeight="1">
      <c r="A23" s="115" t="s">
        <v>70</v>
      </c>
      <c r="B23" s="116" t="s">
        <v>80</v>
      </c>
      <c r="C23" s="99"/>
      <c r="D23" s="99"/>
      <c r="E23" s="99"/>
    </row>
    <row r="24" ht="15.0" customHeight="1">
      <c r="A24" s="117" t="s">
        <v>81</v>
      </c>
      <c r="B24" s="116" t="s">
        <v>82</v>
      </c>
      <c r="C24" s="99"/>
      <c r="D24" s="99"/>
      <c r="E24" s="99"/>
    </row>
    <row r="25" ht="15.0" customHeight="1">
      <c r="A25" s="118" t="s">
        <v>83</v>
      </c>
      <c r="B25" s="116" t="s">
        <v>84</v>
      </c>
      <c r="C25" s="99"/>
      <c r="D25" s="99"/>
      <c r="E25" s="99"/>
    </row>
    <row r="26">
      <c r="A26" s="99"/>
      <c r="B26" s="99"/>
      <c r="C26" s="99"/>
      <c r="D26" s="99"/>
      <c r="E26" s="99"/>
    </row>
    <row r="27" ht="18.0" customHeight="1">
      <c r="A27" s="110" t="s">
        <v>85</v>
      </c>
      <c r="B27" s="110"/>
      <c r="C27" s="99"/>
      <c r="D27" s="99"/>
      <c r="E27" s="99"/>
    </row>
    <row r="28" ht="15.0" customHeight="1">
      <c r="A28" s="99"/>
      <c r="B28" s="116"/>
      <c r="C28" s="99"/>
      <c r="D28" s="99"/>
      <c r="E28" s="99"/>
    </row>
    <row r="29" ht="15.0" customHeight="1">
      <c r="A29" s="99"/>
      <c r="B29" s="119" t="s">
        <v>86</v>
      </c>
      <c r="C29" s="99"/>
      <c r="D29" s="99"/>
      <c r="E29" s="99"/>
    </row>
    <row r="30" ht="15.0" customHeight="1">
      <c r="A30" s="99"/>
      <c r="B30" s="116" t="s">
        <v>87</v>
      </c>
      <c r="C30" s="99"/>
      <c r="D30" s="99"/>
      <c r="E30" s="99"/>
    </row>
    <row r="31" ht="15.0" customHeight="1">
      <c r="A31" s="99"/>
      <c r="B31" s="120" t="s">
        <v>88</v>
      </c>
      <c r="C31" s="99"/>
      <c r="D31" s="99"/>
      <c r="E31" s="99"/>
    </row>
    <row r="32" ht="15.0" customHeight="1">
      <c r="A32" s="99"/>
      <c r="B32" s="120" t="s">
        <v>89</v>
      </c>
      <c r="C32" s="99"/>
      <c r="D32" s="99"/>
      <c r="E32" s="99"/>
    </row>
    <row r="33" ht="15.0" customHeight="1">
      <c r="A33" s="99"/>
      <c r="B33" s="120" t="s">
        <v>90</v>
      </c>
      <c r="C33" s="99"/>
      <c r="D33" s="99"/>
      <c r="E33" s="99"/>
    </row>
    <row r="34" ht="15.0" customHeight="1">
      <c r="A34" s="99"/>
      <c r="B34" s="120"/>
      <c r="C34" s="99"/>
      <c r="D34" s="99"/>
      <c r="E34" s="99"/>
    </row>
    <row r="35" ht="15.0" customHeight="1">
      <c r="A35" s="99"/>
      <c r="B35" s="121" t="s">
        <v>91</v>
      </c>
      <c r="C35" s="99"/>
      <c r="D35" s="99"/>
      <c r="E35" s="99"/>
    </row>
    <row r="36" ht="15.0" customHeight="1">
      <c r="A36" s="99"/>
      <c r="B36" s="122"/>
      <c r="C36" s="99"/>
      <c r="D36" s="99"/>
      <c r="E36" s="99"/>
    </row>
    <row r="37" ht="15.0" customHeight="1">
      <c r="A37" s="99"/>
      <c r="B37" s="119" t="s">
        <v>92</v>
      </c>
      <c r="C37" s="99"/>
      <c r="D37" s="99"/>
      <c r="E37" s="99"/>
    </row>
    <row r="38" ht="15.0" customHeight="1">
      <c r="A38" s="99"/>
      <c r="B38" s="109" t="s">
        <v>93</v>
      </c>
      <c r="C38" s="99"/>
      <c r="D38" s="99"/>
      <c r="E38" s="99"/>
    </row>
    <row r="39" ht="15.0" customHeight="1">
      <c r="A39" s="99"/>
      <c r="B39" s="120"/>
      <c r="C39" s="99"/>
      <c r="D39" s="99"/>
      <c r="E39" s="99"/>
    </row>
    <row r="40" ht="15.0" customHeight="1">
      <c r="A40" s="99"/>
      <c r="B40" s="121" t="s">
        <v>94</v>
      </c>
      <c r="C40" s="99"/>
      <c r="D40" s="99"/>
      <c r="E40" s="99"/>
    </row>
    <row r="41" ht="15.0" customHeight="1">
      <c r="A41" s="99"/>
      <c r="B41" s="122"/>
      <c r="C41" s="99"/>
      <c r="D41" s="99"/>
      <c r="E41" s="99"/>
    </row>
    <row r="42" ht="15.0" customHeight="1">
      <c r="A42" s="99"/>
      <c r="B42" s="121" t="s">
        <v>95</v>
      </c>
      <c r="C42" s="99"/>
      <c r="D42" s="99"/>
      <c r="E42" s="99"/>
    </row>
    <row r="43" ht="15.0" customHeight="1">
      <c r="A43" s="99"/>
      <c r="B43" s="123"/>
      <c r="C43" s="99"/>
      <c r="D43" s="99"/>
      <c r="E43" s="99"/>
    </row>
    <row r="44" ht="15.0" customHeight="1">
      <c r="A44" s="99"/>
      <c r="B44" s="119" t="s">
        <v>96</v>
      </c>
      <c r="C44" s="99"/>
      <c r="D44" s="99"/>
      <c r="E44" s="99"/>
    </row>
    <row r="45" ht="15.0" customHeight="1">
      <c r="A45" s="99"/>
      <c r="B45" s="109" t="s">
        <v>97</v>
      </c>
      <c r="C45" s="99"/>
      <c r="D45" s="99"/>
      <c r="E45" s="99"/>
    </row>
    <row r="46" ht="15.0" customHeight="1">
      <c r="A46" s="99"/>
      <c r="B46" s="122"/>
      <c r="C46" s="99"/>
      <c r="D46" s="99"/>
      <c r="E46" s="99"/>
    </row>
    <row r="47" ht="18.0" customHeight="1">
      <c r="A47" s="114" t="s">
        <v>98</v>
      </c>
      <c r="B47" s="114"/>
      <c r="C47" s="99"/>
      <c r="D47" s="99"/>
      <c r="E47" s="99"/>
    </row>
    <row r="48" ht="15.0" customHeight="1">
      <c r="A48" s="99"/>
      <c r="B48" s="99"/>
      <c r="C48" s="99"/>
      <c r="D48" s="99"/>
      <c r="E48" s="99"/>
    </row>
    <row r="49" ht="15.0" customHeight="1">
      <c r="A49" s="99"/>
      <c r="B49" s="121" t="s">
        <v>99</v>
      </c>
      <c r="C49" s="99"/>
      <c r="D49" s="99"/>
      <c r="E49" s="99"/>
    </row>
    <row r="50" ht="15.0" customHeight="1">
      <c r="A50" s="99"/>
      <c r="B50" s="99"/>
      <c r="C50" s="99"/>
      <c r="D50" s="99"/>
      <c r="E50" s="99"/>
    </row>
    <row r="51" ht="15.0" customHeight="1">
      <c r="A51" s="124" t="s">
        <v>100</v>
      </c>
      <c r="B51" s="119" t="s">
        <v>101</v>
      </c>
      <c r="C51" s="99"/>
      <c r="D51" s="99"/>
      <c r="E51" s="99"/>
    </row>
    <row r="52" ht="15.0" customHeight="1">
      <c r="A52" s="124" t="s">
        <v>102</v>
      </c>
      <c r="B52" s="119" t="s">
        <v>103</v>
      </c>
      <c r="C52" s="99"/>
      <c r="D52" s="99"/>
      <c r="E52" s="99"/>
    </row>
    <row r="53" ht="15.0" customHeight="1">
      <c r="A53" s="124" t="s">
        <v>104</v>
      </c>
      <c r="B53" s="123" t="s">
        <v>105</v>
      </c>
      <c r="C53" s="99"/>
      <c r="D53" s="99"/>
      <c r="E53" s="99"/>
    </row>
    <row r="54" ht="15.0" customHeight="1">
      <c r="A54" s="99"/>
      <c r="B54" s="125" t="s">
        <v>106</v>
      </c>
      <c r="C54" s="99"/>
      <c r="D54" s="99"/>
      <c r="E54" s="99"/>
    </row>
    <row r="55" ht="15.0" customHeight="1">
      <c r="A55" s="99"/>
      <c r="B55" s="125" t="s">
        <v>107</v>
      </c>
      <c r="C55" s="99"/>
      <c r="D55" s="99"/>
      <c r="E55" s="99"/>
    </row>
    <row r="56" ht="15.0" customHeight="1">
      <c r="A56" s="99"/>
      <c r="B56" s="126"/>
      <c r="C56" s="99"/>
      <c r="D56" s="99"/>
      <c r="E56" s="99"/>
    </row>
    <row r="57" ht="15.0" customHeight="1">
      <c r="A57" s="124" t="s">
        <v>108</v>
      </c>
      <c r="B57" s="123" t="s">
        <v>109</v>
      </c>
      <c r="C57" s="99"/>
      <c r="D57" s="99"/>
      <c r="E57" s="99"/>
    </row>
    <row r="58" ht="15.0" customHeight="1">
      <c r="A58" s="99"/>
      <c r="B58" s="126" t="s">
        <v>110</v>
      </c>
      <c r="C58" s="99"/>
      <c r="D58" s="99"/>
      <c r="E58" s="99"/>
    </row>
    <row r="59" ht="15.0" customHeight="1">
      <c r="A59" s="99"/>
      <c r="B59" s="125" t="s">
        <v>111</v>
      </c>
      <c r="C59" s="99"/>
      <c r="D59" s="99"/>
      <c r="E59" s="99"/>
    </row>
    <row r="60" ht="15.0" customHeight="1">
      <c r="A60" s="99"/>
      <c r="B60" s="127"/>
      <c r="C60" s="99"/>
      <c r="D60" s="99"/>
      <c r="E60" s="99"/>
    </row>
    <row r="61" ht="15.0" customHeight="1">
      <c r="A61" s="124" t="s">
        <v>112</v>
      </c>
      <c r="B61" s="123" t="s">
        <v>113</v>
      </c>
      <c r="C61" s="99"/>
      <c r="D61" s="99"/>
      <c r="E61" s="99"/>
    </row>
    <row r="62" ht="15.0" customHeight="1">
      <c r="A62" s="99"/>
      <c r="B62" s="125" t="s">
        <v>114</v>
      </c>
      <c r="C62" s="99"/>
      <c r="D62" s="99"/>
      <c r="E62" s="99"/>
    </row>
    <row r="63" ht="15.0" customHeight="1">
      <c r="A63" s="99"/>
      <c r="B63" s="99"/>
      <c r="C63" s="99"/>
      <c r="D63" s="99"/>
      <c r="E63" s="99"/>
    </row>
    <row r="64" ht="18.0" customHeight="1">
      <c r="A64" s="110" t="s">
        <v>115</v>
      </c>
      <c r="B64" s="110"/>
      <c r="C64" s="99"/>
      <c r="D64" s="99"/>
      <c r="E64" s="99"/>
    </row>
    <row r="65" ht="15.0" customHeight="1">
      <c r="A65" s="128" t="s">
        <v>116</v>
      </c>
      <c r="B65" s="123" t="s">
        <v>117</v>
      </c>
      <c r="C65" s="99"/>
      <c r="D65" s="99"/>
      <c r="E65" s="99"/>
    </row>
    <row r="66" ht="15.0" customHeight="1">
      <c r="A66" s="99"/>
      <c r="B66" s="129" t="s">
        <v>118</v>
      </c>
      <c r="C66" s="99"/>
      <c r="D66" s="99"/>
      <c r="E66" s="99"/>
    </row>
    <row r="67">
      <c r="A67" s="99"/>
      <c r="B67" s="127" t="s">
        <v>119</v>
      </c>
      <c r="C67" s="99"/>
      <c r="D67" s="99"/>
      <c r="E67" s="99"/>
    </row>
    <row r="68">
      <c r="A68" s="99"/>
      <c r="B68" s="99"/>
      <c r="C68" s="99"/>
      <c r="D68" s="99"/>
      <c r="E68" s="99"/>
    </row>
    <row r="69">
      <c r="A69" s="128" t="s">
        <v>116</v>
      </c>
      <c r="B69" s="123" t="s">
        <v>120</v>
      </c>
      <c r="C69" s="99"/>
      <c r="D69" s="99"/>
      <c r="E69" s="99"/>
    </row>
    <row r="70">
      <c r="A70" s="99"/>
      <c r="B70" s="126" t="s">
        <v>121</v>
      </c>
      <c r="C70" s="99"/>
      <c r="D70" s="99"/>
      <c r="E70" s="99"/>
    </row>
    <row r="71">
      <c r="A71" s="99"/>
      <c r="B71" s="99"/>
      <c r="C71" s="99"/>
      <c r="D71" s="99"/>
      <c r="E71" s="99"/>
    </row>
    <row r="72">
      <c r="A72" s="128" t="s">
        <v>116</v>
      </c>
      <c r="B72" s="119" t="s">
        <v>122</v>
      </c>
      <c r="C72" s="99"/>
      <c r="D72" s="99"/>
      <c r="E72" s="99"/>
    </row>
    <row r="73">
      <c r="A73" s="99"/>
      <c r="B73" s="125" t="s">
        <v>123</v>
      </c>
      <c r="C73" s="99"/>
      <c r="D73" s="99"/>
      <c r="E73" s="99"/>
    </row>
    <row r="74">
      <c r="A74" s="99"/>
      <c r="B74" s="99"/>
      <c r="C74" s="99"/>
      <c r="D74" s="99"/>
      <c r="E74" s="99"/>
    </row>
    <row r="75">
      <c r="A75" s="99"/>
      <c r="B75" s="125" t="s">
        <v>124</v>
      </c>
      <c r="C75" s="99"/>
      <c r="D75" s="99"/>
      <c r="E75" s="99"/>
    </row>
    <row r="76">
      <c r="A76" s="99"/>
      <c r="B76" s="99"/>
      <c r="C76" s="99"/>
      <c r="D76" s="99"/>
      <c r="E76" s="99"/>
    </row>
    <row r="77">
      <c r="A77" s="128" t="s">
        <v>116</v>
      </c>
      <c r="B77" s="123" t="s">
        <v>125</v>
      </c>
      <c r="C77" s="99"/>
      <c r="D77" s="99"/>
      <c r="E77" s="99"/>
    </row>
    <row r="78">
      <c r="A78" s="99"/>
      <c r="B78" s="130" t="s">
        <v>126</v>
      </c>
      <c r="C78" s="99"/>
      <c r="D78" s="99"/>
      <c r="E78" s="99"/>
    </row>
    <row r="79">
      <c r="A79" s="99"/>
      <c r="B79" s="131" t="s">
        <v>127</v>
      </c>
      <c r="C79" s="99"/>
      <c r="D79" s="99"/>
      <c r="E79" s="99"/>
    </row>
    <row r="80">
      <c r="A80" s="99"/>
      <c r="B80" s="99"/>
      <c r="C80" s="99"/>
      <c r="D80" s="99"/>
      <c r="E80" s="99"/>
    </row>
    <row r="81" ht="15.0" customHeight="1">
      <c r="A81" s="128" t="s">
        <v>116</v>
      </c>
      <c r="B81" s="123" t="s">
        <v>128</v>
      </c>
      <c r="C81" s="99"/>
      <c r="D81" s="99"/>
      <c r="E81" s="99"/>
    </row>
    <row r="82" ht="15.0" customHeight="1">
      <c r="A82" s="99"/>
      <c r="B82" s="125" t="s">
        <v>129</v>
      </c>
      <c r="C82" s="99"/>
      <c r="D82" s="99"/>
      <c r="E82" s="99"/>
    </row>
    <row r="83" ht="15.0" customHeight="1">
      <c r="A83" s="99"/>
      <c r="B83" s="99"/>
      <c r="C83" s="99"/>
      <c r="D83" s="99"/>
      <c r="E83" s="99"/>
    </row>
    <row r="84" ht="15.0" customHeight="1">
      <c r="A84" s="99"/>
      <c r="B84" s="99"/>
      <c r="C84" s="99"/>
      <c r="D84" s="99"/>
      <c r="E84" s="99"/>
    </row>
    <row r="85" ht="15.0" customHeight="1">
      <c r="A85" s="99"/>
      <c r="B85" s="99"/>
      <c r="C85" s="99"/>
      <c r="D85" s="99"/>
      <c r="E85" s="99"/>
    </row>
    <row r="86" ht="15.0" customHeight="1">
      <c r="A86" s="99"/>
      <c r="B86" s="99"/>
      <c r="C86" s="99"/>
      <c r="D86" s="99"/>
      <c r="E86" s="99"/>
    </row>
    <row r="87">
      <c r="A87" s="99"/>
      <c r="B87" s="99"/>
      <c r="C87" s="99"/>
      <c r="D87" s="99"/>
      <c r="E87" s="99"/>
    </row>
    <row r="88">
      <c r="A88" s="99"/>
      <c r="B88" s="99"/>
      <c r="C88" s="99"/>
      <c r="D88" s="99"/>
      <c r="E88" s="99"/>
    </row>
    <row r="89">
      <c r="A89" s="99"/>
      <c r="B89" s="99"/>
      <c r="C89" s="99"/>
      <c r="D89" s="99"/>
      <c r="E89" s="99"/>
    </row>
    <row r="90">
      <c r="A90" s="99"/>
      <c r="B90" s="99"/>
      <c r="C90" s="99"/>
      <c r="D90" s="99"/>
      <c r="E90" s="99"/>
    </row>
    <row r="91">
      <c r="A91" s="99"/>
      <c r="B91" s="99"/>
      <c r="C91" s="99"/>
      <c r="D91" s="99"/>
      <c r="E91" s="99"/>
    </row>
    <row r="92">
      <c r="A92" s="99"/>
      <c r="B92" s="99"/>
      <c r="C92" s="99"/>
      <c r="D92" s="99"/>
      <c r="E92" s="99"/>
    </row>
    <row r="93">
      <c r="A93" s="99"/>
      <c r="B93" s="99"/>
      <c r="C93" s="99"/>
      <c r="D93" s="99"/>
      <c r="E93" s="99"/>
    </row>
    <row r="94" ht="15.0" customHeight="1">
      <c r="A94" s="128" t="s">
        <v>116</v>
      </c>
      <c r="B94" s="123" t="s">
        <v>130</v>
      </c>
      <c r="C94" s="99"/>
      <c r="D94" s="99"/>
      <c r="E94" s="99"/>
    </row>
    <row r="95" ht="15.0" customHeight="1">
      <c r="A95" s="99"/>
      <c r="B95" s="125" t="s">
        <v>131</v>
      </c>
      <c r="C95" s="99"/>
      <c r="D95" s="99"/>
      <c r="E95" s="99"/>
    </row>
    <row r="96" ht="15.0" customHeight="1">
      <c r="A96" s="99"/>
      <c r="B96" s="99"/>
      <c r="C96" s="99"/>
      <c r="D96" s="99"/>
      <c r="E96" s="99"/>
    </row>
    <row r="97" ht="15.0" customHeight="1">
      <c r="A97" s="99"/>
      <c r="B97" s="132"/>
      <c r="C97" s="99"/>
      <c r="D97" s="99"/>
      <c r="E97" s="99"/>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9.57"/>
    <col customWidth="1" min="2" max="2" width="84.86"/>
  </cols>
  <sheetData>
    <row r="1">
      <c r="A1" s="133" t="s">
        <v>132</v>
      </c>
      <c r="B1" s="134"/>
      <c r="C1" s="134"/>
    </row>
    <row r="3">
      <c r="B3" s="135" t="s">
        <v>133</v>
      </c>
    </row>
    <row r="5">
      <c r="B5" s="136" t="str">
        <f>HYPERLINK("https://www.vertex42.com/ExcelTemplates/gantt-chart-template-pro.html","Learn More About Gantt Chart Template Pro")</f>
        <v>Learn More About Gantt Chart Template Pro</v>
      </c>
    </row>
    <row r="7">
      <c r="B7" s="137" t="s">
        <v>134</v>
      </c>
    </row>
    <row r="9">
      <c r="A9" s="138" t="s">
        <v>135</v>
      </c>
    </row>
    <row r="11">
      <c r="B11" s="137" t="s">
        <v>136</v>
      </c>
    </row>
    <row r="12">
      <c r="B12" s="135" t="s">
        <v>137</v>
      </c>
    </row>
    <row r="14">
      <c r="B14" s="137" t="s">
        <v>138</v>
      </c>
    </row>
    <row r="15">
      <c r="B15" s="135" t="s">
        <v>139</v>
      </c>
    </row>
    <row r="17">
      <c r="B17" s="137" t="s">
        <v>140</v>
      </c>
    </row>
    <row r="18">
      <c r="B18" s="135" t="s">
        <v>141</v>
      </c>
    </row>
    <row r="20">
      <c r="B20" s="137" t="s">
        <v>142</v>
      </c>
    </row>
    <row r="21">
      <c r="B21" s="135" t="s">
        <v>143</v>
      </c>
    </row>
    <row r="23">
      <c r="B23" s="137" t="s">
        <v>144</v>
      </c>
    </row>
    <row r="24">
      <c r="B24" s="135" t="s">
        <v>145</v>
      </c>
    </row>
    <row r="38">
      <c r="B38" s="137" t="s">
        <v>146</v>
      </c>
    </row>
    <row r="39">
      <c r="B39" s="135" t="s">
        <v>147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6.71"/>
    <col customWidth="1" min="2" max="2" width="81.71"/>
    <col customWidth="1" min="3" max="5" width="9.29"/>
  </cols>
  <sheetData>
    <row r="1">
      <c r="A1" s="139" t="s">
        <v>148</v>
      </c>
      <c r="B1" s="140"/>
      <c r="C1" s="134"/>
    </row>
    <row r="2">
      <c r="B2" s="141"/>
    </row>
    <row r="3">
      <c r="B3" s="142" t="str">
        <f>HYPERLINK("https://www.vertex42.com/ExcelTemplates/excel-gantt-chart.html","Gantt Chart Template for Google Sheets")</f>
        <v>Gantt Chart Template for Google Sheets</v>
      </c>
    </row>
    <row r="4">
      <c r="B4" s="143" t="s">
        <v>149</v>
      </c>
    </row>
    <row r="5">
      <c r="B5" s="141"/>
    </row>
    <row r="6">
      <c r="B6" s="144" t="s">
        <v>150</v>
      </c>
    </row>
    <row r="7">
      <c r="B7" s="145"/>
    </row>
    <row r="8">
      <c r="B8" s="146" t="s">
        <v>151</v>
      </c>
    </row>
    <row r="9">
      <c r="B9" s="145"/>
    </row>
    <row r="10">
      <c r="B10" s="147" t="s">
        <v>152</v>
      </c>
    </row>
    <row r="11">
      <c r="B11" s="145"/>
    </row>
    <row r="12">
      <c r="B12" s="146" t="s">
        <v>153</v>
      </c>
    </row>
    <row r="13">
      <c r="B13" s="146"/>
    </row>
    <row r="14">
      <c r="A14" s="148"/>
      <c r="B14" s="149" t="s">
        <v>154</v>
      </c>
      <c r="C14" s="148"/>
      <c r="D14" s="148"/>
      <c r="E14" s="148"/>
    </row>
    <row r="15">
      <c r="B15" s="145"/>
    </row>
    <row r="16">
      <c r="B16" s="150" t="s">
        <v>155</v>
      </c>
    </row>
    <row r="17">
      <c r="B17" s="144" t="s">
        <v>156</v>
      </c>
    </row>
    <row r="18">
      <c r="B18" s="145"/>
    </row>
    <row r="19">
      <c r="B19" s="150" t="s">
        <v>157</v>
      </c>
    </row>
    <row r="20">
      <c r="B20" s="151" t="str">
        <f>HYPERLINK("https://www.vertex42.com/licensing/EULA_privateuse.html","https://www.vertex42.com/licensing/EULA_privateuse.html")</f>
        <v>https://www.vertex42.com/licensing/EULA_privateuse.html</v>
      </c>
    </row>
    <row r="21">
      <c r="B21" s="145"/>
    </row>
    <row r="22">
      <c r="B22" s="145"/>
    </row>
    <row r="23">
      <c r="B23" s="141"/>
    </row>
    <row r="24">
      <c r="B24" s="141"/>
    </row>
    <row r="25">
      <c r="B25" s="141"/>
    </row>
    <row r="26">
      <c r="B26" s="141"/>
    </row>
    <row r="27" ht="15.0" customHeight="1">
      <c r="B27" s="141"/>
    </row>
    <row r="28" ht="15.0" customHeight="1">
      <c r="B28" s="14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49.71"/>
  </cols>
  <sheetData>
    <row r="1">
      <c r="A1" s="137" t="s">
        <v>158</v>
      </c>
    </row>
    <row r="2">
      <c r="A2" s="10" t="s">
        <v>159</v>
      </c>
    </row>
    <row r="3">
      <c r="A3" s="10" t="s">
        <v>160</v>
      </c>
    </row>
    <row r="4">
      <c r="A4" s="152" t="s">
        <v>161</v>
      </c>
    </row>
  </sheetData>
  <hyperlinks>
    <hyperlink r:id="rId1" ref="A4"/>
  </hyperlinks>
  <drawing r:id="rId2"/>
</worksheet>
</file>