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120" windowWidth="14115" windowHeight="8670" firstSheet="12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44525" iterateDelta="1E-4"/>
</workbook>
</file>

<file path=xl/calcChain.xml><?xml version="1.0" encoding="utf-8"?>
<calcChain xmlns="http://schemas.openxmlformats.org/spreadsheetml/2006/main">
  <c r="B16" i="13" l="1"/>
  <c r="D31" i="11"/>
  <c r="B34" i="13"/>
  <c r="B35" i="13"/>
  <c r="B7" i="13"/>
  <c r="B8" i="13"/>
  <c r="B9" i="13"/>
  <c r="B10" i="13"/>
  <c r="B11" i="13"/>
  <c r="B12" i="13"/>
  <c r="B13" i="13"/>
  <c r="B14" i="13"/>
  <c r="B15" i="13"/>
  <c r="B44" i="13"/>
  <c r="B45" i="13"/>
  <c r="B43" i="13"/>
  <c r="B42" i="13"/>
  <c r="B41" i="13"/>
  <c r="B40" i="13"/>
  <c r="B39" i="13"/>
  <c r="B38" i="13"/>
  <c r="B37" i="13"/>
  <c r="B36" i="13"/>
  <c r="B19" i="13"/>
  <c r="B21" i="13"/>
  <c r="B22" i="13"/>
  <c r="B23" i="13"/>
  <c r="B24" i="13"/>
  <c r="B25" i="13"/>
  <c r="B26" i="13"/>
  <c r="B27" i="13"/>
  <c r="B28" i="13"/>
  <c r="B29" i="13"/>
  <c r="B30" i="13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<sst xmlns="http://schemas.openxmlformats.org/spreadsheetml/2006/main" count="583" uniqueCount="195">
  <si>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</si>
  <si>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</si>
  <si>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</si>
  <si>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</si>
  <si>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</si>
  <si>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</si>
  <si>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</si>
  <si>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</si>
  <si>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</si>
  <si>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</si>
  <si>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</si>
  <si>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</si>
  <si>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</si>
  <si>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</si>
  <si>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</si>
  <si>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</si>
  <si>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</si>
  <si>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</si>
  <si>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</si>
  <si>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</si>
  <si>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</si>
  <si>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</si>
  <si>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</si>
  <si>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</si>
  <si>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</si>
  <si>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</si>
  <si>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</si>
  <si>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</si>
  <si>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</si>
  <si>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</si>
  <si>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</si>
  <si>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</si>
  <si>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</si>
  <si>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</si>
  <si>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</si>
  <si>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</si>
  <si>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</si>
  <si>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</si>
  <si>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</si>
  <si>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</si>
  <si>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</si>
  <si>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</si>
  <si>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</si>
  <si>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</si>
  <si>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</si>
  <si>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</si>
  <si>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</si>
  <si>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</si>
  <si>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</si>
  <si>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</si>
  <si>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</si>
  <si>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</si>
  <si>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</si>
  <si>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</si>
  <si>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</si>
  <si>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</si>
  <si>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</si>
  <si>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</si>
  <si>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</si>
  <si>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</si>
  <si>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</si>
  <si>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</si>
  <si>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</si>
  <si>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</si>
  <si>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</si>
  <si>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</si>
  <si>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</si>
  <si>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</si>
  <si>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30/10/2010</t>
  </si>
  <si>
    <t>V4</t>
  </si>
  <si>
    <t>Reporte de Pruebas</t>
  </si>
  <si>
    <t>1/11/2010</t>
  </si>
  <si>
    <t>V7</t>
  </si>
  <si>
    <t>Ejecutar las pruebas</t>
  </si>
  <si>
    <t>2/11/2010</t>
  </si>
  <si>
    <t>3/11/2010</t>
  </si>
  <si>
    <t>4/11/2010</t>
  </si>
  <si>
    <t>G14</t>
  </si>
  <si>
    <t>Reunión Evaluativa con el Director del Proyecto</t>
  </si>
  <si>
    <t>No fue realizada ya que no encontramos al Director. Se lo espero 1 hora, mientras se realizo una reunión con los responsables de área que estaban.</t>
  </si>
  <si>
    <t>5/11/2010</t>
  </si>
  <si>
    <t>R5</t>
  </si>
  <si>
    <t>Reunion con el cliente</t>
  </si>
  <si>
    <t>6/11/2010</t>
  </si>
  <si>
    <t>Q4</t>
  </si>
  <si>
    <t>RTF Requerimientos - Producto Desarrollado</t>
  </si>
  <si>
    <t>G16</t>
  </si>
  <si>
    <t>Reunión de Responsables</t>
  </si>
  <si>
    <t>31/10/2010</t>
  </si>
  <si>
    <t>I10</t>
  </si>
  <si>
    <t>Implementar las clases</t>
  </si>
  <si>
    <t>Arreglando errores para subir a la nube</t>
  </si>
  <si>
    <t>corrigiendo bugs del create clue y arreglando los servicios en la nube</t>
  </si>
  <si>
    <t>Corrigiendo bugs del interpool cloud en el startGame</t>
  </si>
  <si>
    <t>Manejando las interrupciones en el servidor y registrando en el log cada error</t>
  </si>
  <si>
    <t>Corrigiendo bugs en el windows phone y en el interpoolCloud</t>
  </si>
  <si>
    <t>I2</t>
  </si>
  <si>
    <t>Implementación de algorítmos para facebook</t>
  </si>
  <si>
    <t>Implementación de mejoras al sistema</t>
  </si>
  <si>
    <t>Implementación</t>
  </si>
  <si>
    <t>Arrreglos varios</t>
  </si>
  <si>
    <t>Arrreglo de bugs, consola admin andemais</t>
  </si>
  <si>
    <t>subir la aplicacion a la nube</t>
  </si>
  <si>
    <t>Corrección de warnings</t>
  </si>
  <si>
    <t>Q5</t>
  </si>
  <si>
    <t>Revisión de entregables, informe semanal</t>
  </si>
  <si>
    <t>Revisión de documentos, informe semanal.</t>
  </si>
  <si>
    <t>V8</t>
  </si>
  <si>
    <t>Jornada de verificación</t>
  </si>
  <si>
    <t>Configuración del entorno, verificación del juego</t>
  </si>
  <si>
    <t>Verificación</t>
  </si>
  <si>
    <t>Verificación del juego</t>
  </si>
  <si>
    <t>E1</t>
  </si>
  <si>
    <t>Reunión con el Director</t>
  </si>
  <si>
    <t>Revisión de documentos, coordinación, informe semanal</t>
  </si>
  <si>
    <t>Revisión de documentos, informe semanal, coordinación de entrega de documentos.</t>
  </si>
  <si>
    <t>Revisión de entregables</t>
  </si>
  <si>
    <t>Revisión de documentos</t>
  </si>
  <si>
    <t>31/10/10</t>
  </si>
  <si>
    <t>Implementar GUI</t>
  </si>
  <si>
    <t xml:space="preserve">Reunión con Leticia </t>
  </si>
  <si>
    <t>Corrección de issues</t>
  </si>
  <si>
    <t>Reunión quincenal mas grupal</t>
  </si>
  <si>
    <t>G5</t>
  </si>
  <si>
    <t>Registro de horas</t>
  </si>
  <si>
    <t>Documentos de registro</t>
  </si>
  <si>
    <t>G2</t>
  </si>
  <si>
    <t>Seguimiento del proyecto</t>
  </si>
  <si>
    <t xml:space="preserve">Mails pa todos lados, arenga </t>
  </si>
  <si>
    <t>Implementar casos de uso</t>
  </si>
  <si>
    <t>Armar animaciones con Leticia</t>
  </si>
  <si>
    <t>Jornada en Fing para verificar liberación semana 12</t>
  </si>
  <si>
    <t>Verificación post jornada integración del martes</t>
  </si>
  <si>
    <t>Reunión de apoyo</t>
  </si>
  <si>
    <t>Por complicaciones no se hizo</t>
  </si>
  <si>
    <t>Jornada de estabilización</t>
  </si>
  <si>
    <t>I6</t>
  </si>
  <si>
    <t>Implementación y diseño</t>
  </si>
  <si>
    <t>Quedaron implementadas las animaciones inicial y final del juego</t>
  </si>
  <si>
    <t>Corrección de bugs.</t>
  </si>
  <si>
    <t>Se adaptó la UI para disparar las animaciones finales y mostrar datos pertinentes. También se corrigieron bugs que surgieron al intentar probar las nuevas operaciones conectadas con Azure.</t>
  </si>
  <si>
    <t>Corrección de bugs, agregado de mensaje en pantalla City.</t>
  </si>
  <si>
    <t>Reunión con José, corrección de bugs.</t>
  </si>
  <si>
    <t>Corrección de bugs, jornada de implementación.</t>
  </si>
  <si>
    <t>V1</t>
  </si>
  <si>
    <t>Entorno de verificación</t>
  </si>
  <si>
    <t>Entorno de verificación, verificación del producto, levantado de issues</t>
  </si>
  <si>
    <t>Preparación reunión con director</t>
  </si>
  <si>
    <t>Asistencia a la reunión y esperar por director</t>
  </si>
  <si>
    <t>Verificación del producto</t>
  </si>
  <si>
    <t>Preparación y reunión con cliente</t>
  </si>
  <si>
    <t>Reunión con Marcelo, le mostramos la última versión del producto</t>
  </si>
  <si>
    <t>Verificación del producto, reasignación de issues</t>
  </si>
  <si>
    <t>Documentación técnica</t>
  </si>
  <si>
    <t>Creación del documento</t>
  </si>
  <si>
    <t>RTF Requerimientos-Desarrollo</t>
  </si>
  <si>
    <t>Reunión para RTF</t>
  </si>
  <si>
    <t>Corrigiendo bugs de lado del phone con Leticia, se implemento la logica del fin juego</t>
  </si>
  <si>
    <t>Corrigiendo bugs, se agrego la logica para retornaar la informaciòn del juego en las funciones que restan tiempo</t>
  </si>
  <si>
    <t>Corrigiendo bugs,agregando logica que faltaba, envio asincronico de star game y guardado en la base de los filtros</t>
  </si>
  <si>
    <t>Implementando lo que quedaba del Gran Sospechoso y arreglando errores para subir a la nube</t>
  </si>
  <si>
    <t>Corrigiendo bugs del Gran Sospechoso y emprolijando ciertas partes del código de Facebook</t>
  </si>
  <si>
    <t>C7</t>
  </si>
  <si>
    <t>Describir la versión</t>
  </si>
  <si>
    <t>Elaboración de documento descripción de la versión</t>
  </si>
  <si>
    <t>C4</t>
  </si>
  <si>
    <t xml:space="preserve">Definir el ambiente controlado </t>
  </si>
  <si>
    <t>Elaborar el documento Registro de versiones</t>
  </si>
  <si>
    <t>Corrigiendo bugs, terminando la parte del login desde el WP7</t>
  </si>
  <si>
    <t>Área</t>
  </si>
  <si>
    <t>Horas realizadas semana</t>
  </si>
  <si>
    <t>Analisis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</si>
  <si>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</si>
  <si>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</si>
  <si>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</si>
  <si>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</si>
  <si>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</si>
  <si>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</si>
  <si>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</si>
  <si>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por persona / consolidado</t>
  </si>
  <si>
    <t>Esfuerzo estimado consolidado</t>
  </si>
  <si>
    <t>Esfuerzo realizado consolidado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</si>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</sst>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#"/>
    <numFmt numFmtId="165" formatCode="0.00;[Red]0.00"/>
  </numFmts>
  <fonts count="8" x14ac:knownFonts="1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6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165" fontId="6" fillId="0" borderId="4" xfId="0" applyNumberFormat="1" applyFont="1" applyBorder="1" applyAlignment="1">
      <alignment horizontal="left" vertical="center"/>
    </xf>
    <xf numFmtId="49" fontId="2" fillId="0" borderId="9" xfId="1" applyNumberFormat="1" applyFont="1" applyFill="1" applyBorder="1" applyAlignment="1">
      <alignment wrapText="1"/>
    </xf>
    <xf numFmtId="164" fontId="2" fillId="0" borderId="9" xfId="1" applyNumberFormat="1" applyFont="1" applyFill="1" applyBorder="1" applyAlignment="1">
      <alignment wrapText="1"/>
    </xf>
    <xf numFmtId="165" fontId="2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7" fillId="0" borderId="0" xfId="1">
      <alignment vertical="center"/>
    </xf>
    <xf numFmtId="49" fontId="2" fillId="0" borderId="0" xfId="1" applyNumberFormat="1" applyFont="1" applyFill="1" applyAlignment="1">
      <alignment wrapText="1"/>
    </xf>
    <xf numFmtId="165" fontId="7" fillId="0" borderId="0" xfId="1" applyNumberFormat="1">
      <alignment vertical="center"/>
    </xf>
    <xf numFmtId="165" fontId="2" fillId="0" borderId="0" xfId="1" applyNumberFormat="1" applyFont="1" applyFill="1" applyAlignment="1">
      <alignment horizontal="right" wrapText="1"/>
    </xf>
    <xf numFmtId="49" fontId="7" fillId="0" borderId="0" xfId="1" applyNumberFormat="1">
      <alignment vertical="center"/>
    </xf>
    <xf numFmtId="0" fontId="7" fillId="0" borderId="9" xfId="1" applyBorder="1">
      <alignment vertical="center"/>
    </xf>
    <xf numFmtId="49" fontId="2" fillId="0" borderId="0" xfId="1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wrapText="1"/>
    </xf>
    <xf numFmtId="165" fontId="2" fillId="0" borderId="0" xfId="1" applyNumberFormat="1" applyFont="1" applyFill="1" applyBorder="1" applyAlignment="1">
      <alignment wrapText="1"/>
    </xf>
    <xf numFmtId="0" fontId="0" fillId="0" borderId="10" xfId="0" applyBorder="1" applyAlignment="1"/>
    <xf numFmtId="0" fontId="0" fillId="0" borderId="10" xfId="0" applyFill="1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invertIfNegative val="0"/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invertIfNegative val="0"/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28</c:v>
                </c:pt>
                <c:pt idx="2">
                  <c:v>24</c:v>
                </c:pt>
                <c:pt idx="3">
                  <c:v>18</c:v>
                </c:pt>
                <c:pt idx="4">
                  <c:v>13</c:v>
                </c:pt>
                <c:pt idx="5">
                  <c:v>21</c:v>
                </c:pt>
                <c:pt idx="6">
                  <c:v>19.5</c:v>
                </c:pt>
                <c:pt idx="7">
                  <c:v>27.5</c:v>
                </c:pt>
                <c:pt idx="8">
                  <c:v>27</c:v>
                </c:pt>
                <c:pt idx="9">
                  <c:v>30.5</c:v>
                </c:pt>
                <c:pt idx="10">
                  <c:v>25</c:v>
                </c:pt>
                <c:pt idx="11">
                  <c:v>21.5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979328"/>
        <c:axId val="99480640"/>
      </c:barChart>
      <c:catAx>
        <c:axId val="989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9480640"/>
        <c:crosses val="autoZero"/>
        <c:auto val="1"/>
        <c:lblAlgn val="ctr"/>
        <c:lblOffset val="100"/>
        <c:noMultiLvlLbl val="0"/>
      </c:catAx>
      <c:valAx>
        <c:axId val="99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79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invertIfNegative val="0"/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invertIfNegative val="0"/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241</c:v>
                </c:pt>
                <c:pt idx="2">
                  <c:v>232.5</c:v>
                </c:pt>
                <c:pt idx="3">
                  <c:v>210</c:v>
                </c:pt>
                <c:pt idx="4">
                  <c:v>203.5</c:v>
                </c:pt>
                <c:pt idx="5">
                  <c:v>248</c:v>
                </c:pt>
                <c:pt idx="6">
                  <c:v>213</c:v>
                </c:pt>
                <c:pt idx="7">
                  <c:v>212.5</c:v>
                </c:pt>
                <c:pt idx="8">
                  <c:v>231</c:v>
                </c:pt>
                <c:pt idx="9">
                  <c:v>227.5</c:v>
                </c:pt>
                <c:pt idx="10">
                  <c:v>206.5</c:v>
                </c:pt>
                <c:pt idx="11">
                  <c:v>222</c:v>
                </c:pt>
                <c:pt idx="12">
                  <c:v>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399168"/>
        <c:axId val="128743616"/>
      </c:barChart>
      <c:catAx>
        <c:axId val="993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43616"/>
        <c:crosses val="autoZero"/>
        <c:auto val="1"/>
        <c:lblAlgn val="ctr"/>
        <c:lblOffset val="100"/>
        <c:noMultiLvlLbl val="0"/>
      </c:catAx>
      <c:valAx>
        <c:axId val="1287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99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invertIfNegative val="0"/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178.5</c:v>
                </c:pt>
                <c:pt idx="5">
                  <c:v>0</c:v>
                </c:pt>
                <c:pt idx="6">
                  <c:v>8.5</c:v>
                </c:pt>
                <c:pt idx="7">
                  <c:v>1</c:v>
                </c:pt>
                <c:pt idx="8">
                  <c:v>28</c:v>
                </c:pt>
                <c:pt idx="9">
                  <c:v>48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2637056"/>
        <c:axId val="100217920"/>
      </c:barChart>
      <c:catAx>
        <c:axId val="1026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17920"/>
        <c:crosses val="autoZero"/>
        <c:auto val="1"/>
        <c:lblAlgn val="ctr"/>
        <c:lblOffset val="100"/>
        <c:noMultiLvlLbl val="0"/>
      </c:catAx>
      <c:valAx>
        <c:axId val="1002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37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invertIfNegative val="0"/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136.5</c:v>
                </c:pt>
                <c:pt idx="3">
                  <c:v>10</c:v>
                </c:pt>
                <c:pt idx="4">
                  <c:v>1007.5</c:v>
                </c:pt>
                <c:pt idx="5">
                  <c:v>341.5</c:v>
                </c:pt>
                <c:pt idx="6">
                  <c:v>180</c:v>
                </c:pt>
                <c:pt idx="7">
                  <c:v>57</c:v>
                </c:pt>
                <c:pt idx="8">
                  <c:v>227</c:v>
                </c:pt>
                <c:pt idx="9">
                  <c:v>88.5</c:v>
                </c:pt>
                <c:pt idx="10">
                  <c:v>176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2645760"/>
        <c:axId val="99476608"/>
      </c:barChart>
      <c:catAx>
        <c:axId val="1026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476608"/>
        <c:crosses val="autoZero"/>
        <c:auto val="1"/>
        <c:lblAlgn val="ctr"/>
        <c:lblOffset val="100"/>
        <c:noMultiLvlLbl val="0"/>
      </c:catAx>
      <c:valAx>
        <c:axId val="994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45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191</c:v>
                </c:pt>
                <c:pt idx="3">
                  <c:v>8</c:v>
                </c:pt>
                <c:pt idx="4">
                  <c:v>1</c:v>
                </c:pt>
                <c:pt idx="5">
                  <c:v>6</c:v>
                </c:pt>
                <c:pt idx="6">
                  <c:v>72.5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89.5</c:v>
                </c:pt>
                <c:pt idx="1">
                  <c:v>93</c:v>
                </c:pt>
                <c:pt idx="2">
                  <c:v>963</c:v>
                </c:pt>
                <c:pt idx="3">
                  <c:v>165.5</c:v>
                </c:pt>
                <c:pt idx="4">
                  <c:v>29</c:v>
                </c:pt>
                <c:pt idx="5">
                  <c:v>355.5</c:v>
                </c:pt>
                <c:pt idx="6">
                  <c:v>243</c:v>
                </c:pt>
                <c:pt idx="7">
                  <c:v>4</c:v>
                </c:pt>
                <c:pt idx="8">
                  <c:v>7</c:v>
                </c:pt>
                <c:pt idx="9">
                  <c:v>594.5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UY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219075</xdr:colOff>
      <xdr:row>16</xdr:row>
      <xdr:rowOff>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18</xdr:row>
      <xdr:rowOff>76200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142875</xdr:rowOff>
    </xdr:from>
    <xdr:to>
      <xdr:col>8</xdr:col>
      <xdr:colOff>219075</xdr:colOff>
      <xdr:row>35</xdr:row>
      <xdr:rowOff>142875</xdr:rowOff>
    </xdr:to>
    <xdr:graphicFrame macro="">
      <xdr:nvGraphicFramePr>
        <xdr:cNvPr id="4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66675</xdr:rowOff>
    </xdr:from>
    <xdr:to>
      <xdr:col>7</xdr:col>
      <xdr:colOff>295275</xdr:colOff>
      <xdr:row>37</xdr:row>
      <xdr:rowOff>114300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illa%20estim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4</v>
          </cell>
        </row>
        <row r="4">
          <cell r="A4" t="str">
            <v>Diseño</v>
          </cell>
          <cell r="B4">
            <v>0</v>
          </cell>
        </row>
        <row r="5">
          <cell r="A5" t="str">
            <v>Implementación</v>
          </cell>
          <cell r="B5">
            <v>191</v>
          </cell>
        </row>
        <row r="6">
          <cell r="A6" t="str">
            <v>Gestión de calidad</v>
          </cell>
          <cell r="B6">
            <v>8</v>
          </cell>
        </row>
        <row r="7">
          <cell r="A7" t="str">
            <v>Gestión de configuración</v>
          </cell>
          <cell r="B7">
            <v>1</v>
          </cell>
        </row>
        <row r="8">
          <cell r="A8" t="str">
            <v>Gestión de proyecto</v>
          </cell>
          <cell r="B8">
            <v>6</v>
          </cell>
        </row>
        <row r="9">
          <cell r="A9" t="str">
            <v>Verificación</v>
          </cell>
          <cell r="B9">
            <v>72.5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3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89.5</v>
          </cell>
        </row>
        <row r="17">
          <cell r="A17" t="str">
            <v>Diseño</v>
          </cell>
          <cell r="B17">
            <v>93</v>
          </cell>
        </row>
        <row r="18">
          <cell r="A18" t="str">
            <v>Implementación</v>
          </cell>
          <cell r="B18">
            <v>963</v>
          </cell>
        </row>
        <row r="19">
          <cell r="A19" t="str">
            <v>Gestión de calidad</v>
          </cell>
          <cell r="B19">
            <v>165.5</v>
          </cell>
        </row>
        <row r="20">
          <cell r="A20" t="str">
            <v>Gestión de configuración</v>
          </cell>
          <cell r="B20">
            <v>29</v>
          </cell>
        </row>
        <row r="21">
          <cell r="A21" t="str">
            <v>Gestión de proyecto</v>
          </cell>
          <cell r="B21">
            <v>355.5</v>
          </cell>
        </row>
        <row r="22">
          <cell r="A22" t="str">
            <v>Verificación</v>
          </cell>
          <cell r="B22">
            <v>243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594.5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28</v>
          </cell>
        </row>
        <row r="31">
          <cell r="A31" t="str">
            <v>Diego Ricca</v>
          </cell>
          <cell r="B31">
            <v>15</v>
          </cell>
          <cell r="C31">
            <v>24</v>
          </cell>
        </row>
        <row r="32">
          <cell r="A32" t="str">
            <v>Federico Andrade</v>
          </cell>
          <cell r="B32">
            <v>15</v>
          </cell>
          <cell r="C32">
            <v>18</v>
          </cell>
        </row>
        <row r="33">
          <cell r="A33" t="str">
            <v>Federico Trinidad</v>
          </cell>
          <cell r="B33">
            <v>15</v>
          </cell>
          <cell r="C33">
            <v>13</v>
          </cell>
        </row>
        <row r="34">
          <cell r="A34" t="str">
            <v>Ignacio Infante</v>
          </cell>
          <cell r="B34">
            <v>15</v>
          </cell>
          <cell r="C34">
            <v>21</v>
          </cell>
        </row>
        <row r="35">
          <cell r="A35" t="str">
            <v>Javier Madeiro</v>
          </cell>
          <cell r="B35">
            <v>15</v>
          </cell>
          <cell r="C35">
            <v>19.5</v>
          </cell>
        </row>
        <row r="36">
          <cell r="A36" t="str">
            <v>José Cordero</v>
          </cell>
          <cell r="B36">
            <v>15</v>
          </cell>
          <cell r="C36">
            <v>27.5</v>
          </cell>
        </row>
        <row r="37">
          <cell r="A37" t="str">
            <v>Juan Ghiringhelli</v>
          </cell>
          <cell r="B37">
            <v>15</v>
          </cell>
          <cell r="C37">
            <v>27</v>
          </cell>
        </row>
        <row r="38">
          <cell r="A38" t="str">
            <v>Leticia Vilariño</v>
          </cell>
          <cell r="B38">
            <v>15</v>
          </cell>
          <cell r="C38">
            <v>30.5</v>
          </cell>
        </row>
        <row r="39">
          <cell r="A39" t="str">
            <v>Marcos Sander</v>
          </cell>
          <cell r="B39">
            <v>15</v>
          </cell>
          <cell r="C39">
            <v>25</v>
          </cell>
        </row>
        <row r="40">
          <cell r="A40" t="str">
            <v>Martín Taruselli</v>
          </cell>
          <cell r="B40">
            <v>15</v>
          </cell>
          <cell r="C40">
            <v>21.5</v>
          </cell>
        </row>
        <row r="41">
          <cell r="A41" t="str">
            <v>Vicente Acosta</v>
          </cell>
          <cell r="B41">
            <v>15</v>
          </cell>
          <cell r="C41">
            <v>24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195</v>
          </cell>
          <cell r="C45">
            <v>241</v>
          </cell>
        </row>
        <row r="46">
          <cell r="A46" t="str">
            <v>Diego Ricca</v>
          </cell>
          <cell r="B46">
            <v>195</v>
          </cell>
          <cell r="C46">
            <v>232.5</v>
          </cell>
        </row>
        <row r="47">
          <cell r="A47" t="str">
            <v>Federico Andrade</v>
          </cell>
          <cell r="B47">
            <v>195</v>
          </cell>
          <cell r="C47">
            <v>210</v>
          </cell>
        </row>
        <row r="48">
          <cell r="A48" t="str">
            <v>Federico Trinidad</v>
          </cell>
          <cell r="B48">
            <v>195</v>
          </cell>
          <cell r="C48">
            <v>203.5</v>
          </cell>
        </row>
        <row r="49">
          <cell r="A49" t="str">
            <v>Ignacio Infante</v>
          </cell>
          <cell r="B49">
            <v>195</v>
          </cell>
          <cell r="C49">
            <v>248</v>
          </cell>
        </row>
        <row r="50">
          <cell r="A50" t="str">
            <v>Javier Madeiro</v>
          </cell>
          <cell r="B50">
            <v>195</v>
          </cell>
          <cell r="C50">
            <v>213</v>
          </cell>
        </row>
        <row r="51">
          <cell r="A51" t="str">
            <v>José Cordero</v>
          </cell>
          <cell r="B51">
            <v>195</v>
          </cell>
          <cell r="C51">
            <v>212.5</v>
          </cell>
        </row>
        <row r="52">
          <cell r="A52" t="str">
            <v>Juan Ghiringhelli</v>
          </cell>
          <cell r="B52">
            <v>195</v>
          </cell>
          <cell r="C52">
            <v>231</v>
          </cell>
        </row>
        <row r="53">
          <cell r="A53" t="str">
            <v>Leticia Vilariño</v>
          </cell>
          <cell r="B53">
            <v>195</v>
          </cell>
          <cell r="C53">
            <v>227.5</v>
          </cell>
        </row>
        <row r="54">
          <cell r="A54" t="str">
            <v>Marcos Sander</v>
          </cell>
          <cell r="B54">
            <v>195</v>
          </cell>
          <cell r="C54">
            <v>206.5</v>
          </cell>
        </row>
        <row r="55">
          <cell r="A55" t="str">
            <v>Martín Taruselli</v>
          </cell>
          <cell r="B55">
            <v>195</v>
          </cell>
          <cell r="C55">
            <v>222</v>
          </cell>
        </row>
        <row r="56">
          <cell r="A56" t="str">
            <v>Vicente Acosta</v>
          </cell>
          <cell r="B56">
            <v>195</v>
          </cell>
          <cell r="C56">
            <v>214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4</v>
          </cell>
        </row>
        <row r="62">
          <cell r="A62" t="str">
            <v>Coordinador de Desarrollo</v>
          </cell>
          <cell r="B62">
            <v>2</v>
          </cell>
        </row>
        <row r="63">
          <cell r="A63" t="str">
            <v>Implementador</v>
          </cell>
          <cell r="B63">
            <v>178.5</v>
          </cell>
        </row>
        <row r="64">
          <cell r="A64" t="str">
            <v>Especialistas Técnicos</v>
          </cell>
          <cell r="B64">
            <v>0</v>
          </cell>
        </row>
        <row r="65">
          <cell r="A65" t="str">
            <v>Responsable de SQA</v>
          </cell>
          <cell r="B65">
            <v>8.5</v>
          </cell>
        </row>
        <row r="66">
          <cell r="A66" t="str">
            <v>Responsable de SCM</v>
          </cell>
          <cell r="B66">
            <v>1</v>
          </cell>
        </row>
        <row r="67">
          <cell r="A67" t="str">
            <v>Responsable de Verificación</v>
          </cell>
          <cell r="B67">
            <v>28</v>
          </cell>
        </row>
        <row r="68">
          <cell r="A68" t="str">
            <v>Asistente de Verificación</v>
          </cell>
          <cell r="B68">
            <v>48</v>
          </cell>
        </row>
        <row r="69">
          <cell r="A69" t="str">
            <v>Administrador</v>
          </cell>
          <cell r="B69">
            <v>7</v>
          </cell>
        </row>
        <row r="70">
          <cell r="A70" t="str">
            <v>Responsable de la Comunicación</v>
          </cell>
          <cell r="B70">
            <v>2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136.5</v>
          </cell>
        </row>
        <row r="76">
          <cell r="A76" t="str">
            <v>Coordinador de Desarrollo</v>
          </cell>
          <cell r="B76">
            <v>10</v>
          </cell>
        </row>
        <row r="77">
          <cell r="A77" t="str">
            <v>Implementador</v>
          </cell>
          <cell r="B77">
            <v>1007.5</v>
          </cell>
        </row>
        <row r="78">
          <cell r="A78" t="str">
            <v>Especialistas Técnicos</v>
          </cell>
          <cell r="B78">
            <v>341.5</v>
          </cell>
        </row>
        <row r="79">
          <cell r="A79" t="str">
            <v>Responsable de SQA</v>
          </cell>
          <cell r="B79">
            <v>180</v>
          </cell>
        </row>
        <row r="80">
          <cell r="A80" t="str">
            <v>Responsable de SCM</v>
          </cell>
          <cell r="B80">
            <v>57</v>
          </cell>
        </row>
        <row r="81">
          <cell r="A81" t="str">
            <v>Responsable de Verificación</v>
          </cell>
          <cell r="B81">
            <v>227</v>
          </cell>
        </row>
        <row r="82">
          <cell r="A82" t="str">
            <v>Asistente de Verificación</v>
          </cell>
          <cell r="B82">
            <v>88.5</v>
          </cell>
        </row>
        <row r="83">
          <cell r="A83" t="str">
            <v>Administrador</v>
          </cell>
          <cell r="B83">
            <v>176</v>
          </cell>
        </row>
        <row r="84">
          <cell r="A84" t="str">
            <v>Responsable de la Comunicación</v>
          </cell>
          <cell r="B84">
            <v>11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30"/>
  <sheetViews>
    <sheetView zoomScaleNormal="100" workbookViewId="0">
      <selection activeCell="C21" sqref="C21"/>
    </sheetView>
  </sheetViews>
  <sheetFormatPr defaultColWidth="9.140625" defaultRowHeight="12.75" customHeight="1" x14ac:dyDescent="0.2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 x14ac:dyDescent="0.2">
      <c r="A1" s="1" t="s">
        <v>13</v>
      </c>
      <c r="B1" s="2">
        <v>2</v>
      </c>
      <c r="C1" s="1" t="s">
        <v>18</v>
      </c>
    </row>
    <row r="2" spans="1:11" ht="12.75" customHeight="1" x14ac:dyDescent="0.2">
      <c r="A2" s="1" t="s">
        <v>30</v>
      </c>
      <c r="B2" s="3" t="s">
        <v>15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s="35" customFormat="1" ht="12.75" customHeight="1" x14ac:dyDescent="0.2">
      <c r="A5" s="31" t="s">
        <v>68</v>
      </c>
      <c r="B5" s="32" t="s">
        <v>69</v>
      </c>
      <c r="C5" s="32" t="s">
        <v>70</v>
      </c>
      <c r="D5" s="33">
        <v>2</v>
      </c>
      <c r="E5" s="34"/>
      <c r="F5" s="32" t="s">
        <v>65</v>
      </c>
      <c r="G5" s="32"/>
      <c r="H5" s="32"/>
      <c r="I5" s="32"/>
      <c r="J5" s="32"/>
      <c r="K5" s="32"/>
    </row>
    <row r="6" spans="1:11" s="35" customFormat="1" ht="12.75" customHeight="1" x14ac:dyDescent="0.2">
      <c r="A6" s="36" t="s">
        <v>71</v>
      </c>
      <c r="B6" s="34" t="s">
        <v>72</v>
      </c>
      <c r="C6" s="34" t="s">
        <v>73</v>
      </c>
      <c r="D6" s="33">
        <v>4</v>
      </c>
      <c r="E6" s="34"/>
      <c r="F6" s="35" t="s">
        <v>65</v>
      </c>
    </row>
    <row r="7" spans="1:11" s="35" customFormat="1" ht="12.75" customHeight="1" x14ac:dyDescent="0.2">
      <c r="A7" s="36" t="s">
        <v>74</v>
      </c>
      <c r="B7" s="34" t="s">
        <v>72</v>
      </c>
      <c r="C7" s="34" t="s">
        <v>73</v>
      </c>
      <c r="D7" s="37">
        <v>3.5</v>
      </c>
      <c r="F7" s="35" t="s">
        <v>65</v>
      </c>
    </row>
    <row r="8" spans="1:11" s="35" customFormat="1" ht="12.75" customHeight="1" x14ac:dyDescent="0.2">
      <c r="A8" s="36" t="s">
        <v>75</v>
      </c>
      <c r="B8" s="34" t="s">
        <v>72</v>
      </c>
      <c r="C8" s="34" t="s">
        <v>73</v>
      </c>
      <c r="D8" s="33">
        <v>2</v>
      </c>
      <c r="E8" s="34"/>
      <c r="F8" s="35" t="s">
        <v>65</v>
      </c>
    </row>
    <row r="9" spans="1:11" s="35" customFormat="1" ht="12.75" customHeight="1" x14ac:dyDescent="0.2">
      <c r="A9" s="36" t="s">
        <v>76</v>
      </c>
      <c r="B9" s="34" t="s">
        <v>77</v>
      </c>
      <c r="C9" s="34" t="s">
        <v>78</v>
      </c>
      <c r="D9" s="33">
        <v>1</v>
      </c>
      <c r="E9" s="34" t="s">
        <v>79</v>
      </c>
      <c r="F9" s="35" t="s">
        <v>65</v>
      </c>
    </row>
    <row r="10" spans="1:11" s="35" customFormat="1" ht="12.75" customHeight="1" x14ac:dyDescent="0.2">
      <c r="A10" s="36" t="s">
        <v>80</v>
      </c>
      <c r="B10" s="34" t="s">
        <v>72</v>
      </c>
      <c r="C10" s="34" t="s">
        <v>73</v>
      </c>
      <c r="D10" s="37">
        <v>2</v>
      </c>
      <c r="F10" s="35" t="s">
        <v>65</v>
      </c>
    </row>
    <row r="11" spans="1:11" s="35" customFormat="1" ht="12.75" customHeight="1" x14ac:dyDescent="0.2">
      <c r="A11" s="36" t="s">
        <v>80</v>
      </c>
      <c r="B11" s="34" t="s">
        <v>81</v>
      </c>
      <c r="C11" s="34" t="s">
        <v>82</v>
      </c>
      <c r="D11" s="37">
        <v>1.5</v>
      </c>
      <c r="F11" s="35" t="s">
        <v>65</v>
      </c>
    </row>
    <row r="12" spans="1:11" s="35" customFormat="1" ht="12.75" customHeight="1" x14ac:dyDescent="0.2">
      <c r="A12" s="36" t="s">
        <v>83</v>
      </c>
      <c r="B12" s="34" t="s">
        <v>72</v>
      </c>
      <c r="C12" s="34" t="s">
        <v>73</v>
      </c>
      <c r="D12" s="37">
        <v>11</v>
      </c>
      <c r="F12" s="35" t="s">
        <v>65</v>
      </c>
    </row>
    <row r="13" spans="1:11" s="35" customFormat="1" x14ac:dyDescent="0.2">
      <c r="A13" s="36" t="s">
        <v>83</v>
      </c>
      <c r="B13" s="34" t="s">
        <v>84</v>
      </c>
      <c r="C13" s="34" t="s">
        <v>85</v>
      </c>
      <c r="D13" s="33">
        <v>0.5</v>
      </c>
      <c r="E13" s="34"/>
      <c r="F13" s="35" t="s">
        <v>65</v>
      </c>
    </row>
    <row r="14" spans="1:11" s="35" customFormat="1" ht="12.75" customHeight="1" x14ac:dyDescent="0.2">
      <c r="A14" s="36" t="s">
        <v>83</v>
      </c>
      <c r="B14" s="34" t="s">
        <v>86</v>
      </c>
      <c r="C14" s="34" t="s">
        <v>87</v>
      </c>
      <c r="D14" s="33">
        <v>0.5</v>
      </c>
      <c r="E14" s="34"/>
      <c r="F14" s="35" t="s">
        <v>65</v>
      </c>
    </row>
    <row r="15" spans="1:11" ht="12.75" customHeight="1" x14ac:dyDescent="0.2">
      <c r="A15" s="27"/>
      <c r="B15" s="7"/>
      <c r="C15" s="7"/>
      <c r="D15" s="18"/>
      <c r="E15" s="7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28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0"/>
  <sheetViews>
    <sheetView zoomScaleNormal="100" workbookViewId="0">
      <selection activeCell="A5" sqref="A5:XFD12"/>
    </sheetView>
  </sheetViews>
  <sheetFormatPr defaultColWidth="9.140625" defaultRowHeight="12.75" customHeight="1" x14ac:dyDescent="0.2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12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s="35" customFormat="1" ht="12.75" customHeight="1" x14ac:dyDescent="0.2">
      <c r="A5" s="39" t="s">
        <v>71</v>
      </c>
      <c r="B5" s="35" t="s">
        <v>144</v>
      </c>
      <c r="C5" s="35" t="s">
        <v>110</v>
      </c>
      <c r="D5" s="37">
        <v>1</v>
      </c>
      <c r="E5" s="35" t="s">
        <v>145</v>
      </c>
      <c r="G5" s="35" t="s">
        <v>65</v>
      </c>
    </row>
    <row r="6" spans="1:11" s="35" customFormat="1" ht="12.75" customHeight="1" x14ac:dyDescent="0.2">
      <c r="A6" s="39" t="s">
        <v>74</v>
      </c>
      <c r="B6" s="34" t="s">
        <v>144</v>
      </c>
      <c r="C6" s="34" t="s">
        <v>110</v>
      </c>
      <c r="D6" s="33">
        <v>9</v>
      </c>
      <c r="E6" s="34" t="s">
        <v>146</v>
      </c>
      <c r="G6" s="35" t="s">
        <v>65</v>
      </c>
    </row>
    <row r="7" spans="1:11" s="35" customFormat="1" ht="12.75" customHeight="1" x14ac:dyDescent="0.2">
      <c r="A7" s="36" t="s">
        <v>76</v>
      </c>
      <c r="B7" s="34" t="s">
        <v>112</v>
      </c>
      <c r="C7" s="34" t="s">
        <v>147</v>
      </c>
      <c r="D7" s="33">
        <v>1</v>
      </c>
      <c r="E7" s="34" t="s">
        <v>148</v>
      </c>
      <c r="F7" s="35" t="s">
        <v>65</v>
      </c>
    </row>
    <row r="8" spans="1:11" s="35" customFormat="1" ht="12.75" customHeight="1" x14ac:dyDescent="0.2">
      <c r="A8" s="36" t="s">
        <v>80</v>
      </c>
      <c r="B8" s="34" t="s">
        <v>144</v>
      </c>
      <c r="C8" s="34" t="s">
        <v>110</v>
      </c>
      <c r="D8" s="33">
        <v>1</v>
      </c>
      <c r="E8" s="34" t="s">
        <v>149</v>
      </c>
      <c r="G8" s="35" t="s">
        <v>65</v>
      </c>
    </row>
    <row r="9" spans="1:11" s="35" customFormat="1" ht="12.75" customHeight="1" x14ac:dyDescent="0.2">
      <c r="A9" s="36" t="s">
        <v>80</v>
      </c>
      <c r="B9" s="34" t="s">
        <v>81</v>
      </c>
      <c r="C9" s="34" t="s">
        <v>150</v>
      </c>
      <c r="D9" s="33">
        <v>2.5</v>
      </c>
      <c r="E9" s="34" t="s">
        <v>151</v>
      </c>
      <c r="F9" s="35" t="s">
        <v>65</v>
      </c>
    </row>
    <row r="10" spans="1:11" s="35" customFormat="1" ht="12.75" customHeight="1" x14ac:dyDescent="0.2">
      <c r="A10" s="36" t="s">
        <v>83</v>
      </c>
      <c r="B10" s="34" t="s">
        <v>144</v>
      </c>
      <c r="C10" s="34" t="s">
        <v>110</v>
      </c>
      <c r="D10" s="33">
        <v>8</v>
      </c>
      <c r="E10" s="34" t="s">
        <v>152</v>
      </c>
      <c r="G10" s="35" t="s">
        <v>65</v>
      </c>
    </row>
    <row r="11" spans="1:11" s="35" customFormat="1" ht="12.75" customHeight="1" x14ac:dyDescent="0.2">
      <c r="A11" s="36" t="s">
        <v>83</v>
      </c>
      <c r="B11" s="34" t="s">
        <v>136</v>
      </c>
      <c r="C11" s="34" t="s">
        <v>153</v>
      </c>
      <c r="D11" s="33">
        <v>2</v>
      </c>
      <c r="E11" s="34" t="s">
        <v>154</v>
      </c>
      <c r="H11" s="35" t="s">
        <v>65</v>
      </c>
    </row>
    <row r="12" spans="1:11" s="35" customFormat="1" ht="12.75" customHeight="1" x14ac:dyDescent="0.2">
      <c r="A12" s="36" t="s">
        <v>83</v>
      </c>
      <c r="B12" s="34" t="s">
        <v>84</v>
      </c>
      <c r="C12" s="34" t="s">
        <v>155</v>
      </c>
      <c r="D12" s="33">
        <v>0.5</v>
      </c>
      <c r="E12" s="34" t="s">
        <v>156</v>
      </c>
      <c r="F12" s="35" t="s">
        <v>65</v>
      </c>
    </row>
    <row r="13" spans="1:11" ht="12.75" customHeight="1" x14ac:dyDescent="0.2">
      <c r="A13" s="28"/>
    </row>
    <row r="14" spans="1:11" ht="12.75" customHeight="1" x14ac:dyDescent="0.2">
      <c r="A14" s="28"/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25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2"/>
  <sheetViews>
    <sheetView zoomScaleNormal="100" workbookViewId="0">
      <selection activeCell="A5" sqref="A5:XFD8"/>
    </sheetView>
  </sheetViews>
  <sheetFormatPr defaultColWidth="9.140625" defaultRowHeight="12.75" customHeight="1" x14ac:dyDescent="0.2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34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s="35" customFormat="1" ht="12.75" customHeight="1" x14ac:dyDescent="0.2">
      <c r="A5" s="31" t="s">
        <v>88</v>
      </c>
      <c r="B5" s="32" t="s">
        <v>89</v>
      </c>
      <c r="C5" s="32" t="s">
        <v>90</v>
      </c>
      <c r="D5" s="33">
        <v>3</v>
      </c>
      <c r="E5" s="34" t="s">
        <v>91</v>
      </c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6" t="s">
        <v>74</v>
      </c>
      <c r="B6" s="34" t="s">
        <v>89</v>
      </c>
      <c r="C6" s="34" t="s">
        <v>90</v>
      </c>
      <c r="D6" s="33">
        <v>6.5</v>
      </c>
      <c r="E6" s="34" t="s">
        <v>157</v>
      </c>
      <c r="G6" s="35" t="s">
        <v>65</v>
      </c>
    </row>
    <row r="7" spans="1:11" s="35" customFormat="1" ht="12.75" customHeight="1" x14ac:dyDescent="0.2">
      <c r="A7" s="36" t="s">
        <v>76</v>
      </c>
      <c r="B7" s="34" t="s">
        <v>89</v>
      </c>
      <c r="C7" s="34" t="s">
        <v>90</v>
      </c>
      <c r="D7" s="33">
        <v>2</v>
      </c>
      <c r="E7" s="34" t="s">
        <v>158</v>
      </c>
      <c r="G7" s="35" t="s">
        <v>65</v>
      </c>
    </row>
    <row r="8" spans="1:11" s="35" customFormat="1" ht="12.75" customHeight="1" x14ac:dyDescent="0.2">
      <c r="A8" s="36" t="s">
        <v>83</v>
      </c>
      <c r="B8" s="34" t="s">
        <v>89</v>
      </c>
      <c r="C8" s="34" t="s">
        <v>90</v>
      </c>
      <c r="D8" s="33">
        <v>10</v>
      </c>
      <c r="E8" s="34" t="s">
        <v>159</v>
      </c>
      <c r="G8" s="35" t="s">
        <v>65</v>
      </c>
    </row>
    <row r="9" spans="1:11" ht="12.75" customHeight="1" x14ac:dyDescent="0.2">
      <c r="A9" s="27"/>
      <c r="B9" s="7"/>
      <c r="C9" s="7"/>
      <c r="D9" s="18"/>
      <c r="E9" s="7"/>
    </row>
    <row r="10" spans="1:11" ht="12.75" customHeight="1" x14ac:dyDescent="0.2">
      <c r="A10" s="27"/>
      <c r="B10" s="7"/>
      <c r="C10" s="7"/>
      <c r="D10" s="18"/>
      <c r="E10" s="7"/>
    </row>
    <row r="11" spans="1:11" ht="12.75" customHeight="1" x14ac:dyDescent="0.2">
      <c r="A11" s="27"/>
      <c r="B11" s="7"/>
      <c r="C11" s="7"/>
      <c r="D11" s="18"/>
      <c r="E11" s="7"/>
    </row>
    <row r="12" spans="1:11" ht="12.75" customHeight="1" x14ac:dyDescent="0.2">
      <c r="A12" s="27"/>
      <c r="B12" s="7"/>
      <c r="C12" s="7"/>
      <c r="D12" s="18"/>
      <c r="E12" s="7"/>
    </row>
    <row r="13" spans="1:11" ht="12.75" customHeight="1" x14ac:dyDescent="0.2">
      <c r="A13" s="27"/>
      <c r="B13" s="7"/>
      <c r="C13" s="7"/>
      <c r="D13" s="18"/>
      <c r="E13" s="7"/>
    </row>
    <row r="14" spans="1:11" ht="12.75" customHeight="1" x14ac:dyDescent="0.2">
      <c r="A14" s="27"/>
      <c r="B14" s="7"/>
      <c r="C14" s="7"/>
      <c r="D14" s="18"/>
    </row>
    <row r="15" spans="1:11" ht="12.75" customHeight="1" x14ac:dyDescent="0.2">
      <c r="A15" s="27"/>
      <c r="B15" s="7"/>
      <c r="C15" s="7"/>
      <c r="D15" s="18"/>
    </row>
    <row r="16" spans="1:11" ht="12.75" customHeight="1" x14ac:dyDescent="0.2">
      <c r="A16" s="27"/>
      <c r="B16" s="7"/>
      <c r="C16" s="7"/>
      <c r="D16" s="1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A29" s="28"/>
    </row>
    <row r="30" spans="1:4" ht="12.75" customHeight="1" x14ac:dyDescent="0.2">
      <c r="A30" s="28"/>
    </row>
    <row r="31" spans="1:4" ht="12.75" customHeight="1" x14ac:dyDescent="0.2">
      <c r="C31" s="1" t="s">
        <v>33</v>
      </c>
      <c r="D31" s="23">
        <f>SUM(D4:D30)</f>
        <v>21.5</v>
      </c>
    </row>
    <row r="32" spans="1:4" ht="12.75" customHeight="1" x14ac:dyDescent="0.2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0"/>
  <sheetViews>
    <sheetView zoomScaleNormal="100" workbookViewId="0">
      <selection activeCell="A5" sqref="A5:XFD10"/>
    </sheetView>
  </sheetViews>
  <sheetFormatPr defaultColWidth="9.140625" defaultRowHeight="12.75" customHeight="1" x14ac:dyDescent="0.2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37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39" customFormat="1" ht="25.5" x14ac:dyDescent="0.2">
      <c r="A5" s="31" t="s">
        <v>88</v>
      </c>
      <c r="B5" s="31" t="s">
        <v>89</v>
      </c>
      <c r="C5" s="31" t="s">
        <v>90</v>
      </c>
      <c r="D5" s="33">
        <v>4.5</v>
      </c>
      <c r="E5" s="36" t="s">
        <v>160</v>
      </c>
      <c r="F5" s="31"/>
      <c r="G5" s="31"/>
      <c r="H5" s="31" t="s">
        <v>65</v>
      </c>
      <c r="I5" s="31"/>
      <c r="J5" s="31"/>
      <c r="K5" s="31"/>
    </row>
    <row r="6" spans="1:11" s="39" customFormat="1" ht="12.75" customHeight="1" x14ac:dyDescent="0.2">
      <c r="A6" s="36" t="s">
        <v>74</v>
      </c>
      <c r="B6" s="36" t="s">
        <v>89</v>
      </c>
      <c r="C6" s="36" t="s">
        <v>90</v>
      </c>
      <c r="D6" s="33">
        <v>6.5</v>
      </c>
      <c r="E6" s="36" t="s">
        <v>161</v>
      </c>
      <c r="H6" s="39" t="s">
        <v>65</v>
      </c>
    </row>
    <row r="7" spans="1:11" s="39" customFormat="1" ht="12.75" customHeight="1" x14ac:dyDescent="0.2">
      <c r="A7" s="36" t="s">
        <v>75</v>
      </c>
      <c r="B7" s="36" t="s">
        <v>162</v>
      </c>
      <c r="C7" s="36" t="s">
        <v>163</v>
      </c>
      <c r="D7" s="33">
        <v>0.5</v>
      </c>
      <c r="E7" s="39" t="s">
        <v>164</v>
      </c>
      <c r="F7" s="39" t="s">
        <v>65</v>
      </c>
    </row>
    <row r="8" spans="1:11" s="39" customFormat="1" ht="12.75" customHeight="1" x14ac:dyDescent="0.2">
      <c r="A8" s="36" t="s">
        <v>76</v>
      </c>
      <c r="B8" s="36" t="s">
        <v>89</v>
      </c>
      <c r="C8" s="36" t="s">
        <v>90</v>
      </c>
      <c r="D8" s="33">
        <v>1.5</v>
      </c>
      <c r="E8" s="36"/>
      <c r="H8" s="39" t="s">
        <v>65</v>
      </c>
    </row>
    <row r="9" spans="1:11" s="39" customFormat="1" ht="12.75" customHeight="1" x14ac:dyDescent="0.2">
      <c r="A9" s="36" t="s">
        <v>83</v>
      </c>
      <c r="B9" s="36" t="s">
        <v>165</v>
      </c>
      <c r="C9" s="36" t="s">
        <v>166</v>
      </c>
      <c r="D9" s="33">
        <v>0.5</v>
      </c>
      <c r="E9" s="36" t="s">
        <v>167</v>
      </c>
      <c r="F9" s="39" t="s">
        <v>65</v>
      </c>
    </row>
    <row r="10" spans="1:11" s="39" customFormat="1" ht="12.75" customHeight="1" x14ac:dyDescent="0.2">
      <c r="A10" s="36" t="s">
        <v>83</v>
      </c>
      <c r="B10" s="36" t="s">
        <v>89</v>
      </c>
      <c r="C10" s="36" t="s">
        <v>90</v>
      </c>
      <c r="D10" s="33">
        <v>10.5</v>
      </c>
      <c r="E10" s="36" t="s">
        <v>168</v>
      </c>
      <c r="H10" s="39" t="s">
        <v>65</v>
      </c>
    </row>
    <row r="11" spans="1:11" s="28" customFormat="1" ht="12.75" customHeight="1" x14ac:dyDescent="0.2">
      <c r="A11" s="27"/>
      <c r="B11" s="27"/>
      <c r="C11" s="27"/>
      <c r="D11" s="18"/>
      <c r="E11" s="27"/>
    </row>
    <row r="12" spans="1:11" s="28" customFormat="1" ht="12.75" customHeight="1" x14ac:dyDescent="0.2">
      <c r="A12" s="27"/>
      <c r="B12" s="27"/>
      <c r="C12" s="27"/>
      <c r="D12" s="18"/>
    </row>
    <row r="13" spans="1:11" s="28" customFormat="1" ht="12.75" customHeight="1" x14ac:dyDescent="0.2">
      <c r="A13" s="27"/>
      <c r="B13" s="27"/>
      <c r="C13" s="27"/>
      <c r="D13" s="18"/>
    </row>
    <row r="14" spans="1:11" s="28" customFormat="1" ht="12.75" customHeight="1" x14ac:dyDescent="0.2">
      <c r="D14" s="16"/>
    </row>
    <row r="15" spans="1:11" s="28" customFormat="1" ht="12.75" customHeight="1" x14ac:dyDescent="0.2">
      <c r="D15" s="16"/>
    </row>
    <row r="16" spans="1:11" s="28" customFormat="1" ht="12.75" customHeight="1" x14ac:dyDescent="0.2">
      <c r="D16" s="16"/>
    </row>
    <row r="17" spans="3:4" s="28" customFormat="1" ht="12.75" customHeight="1" x14ac:dyDescent="0.2">
      <c r="D17" s="16"/>
    </row>
    <row r="18" spans="3:4" s="28" customFormat="1" ht="12.75" customHeight="1" x14ac:dyDescent="0.2">
      <c r="D18" s="16"/>
    </row>
    <row r="19" spans="3:4" s="28" customFormat="1" ht="12.75" customHeight="1" x14ac:dyDescent="0.2">
      <c r="D19" s="16"/>
    </row>
    <row r="20" spans="3:4" s="28" customFormat="1" ht="12.75" customHeight="1" x14ac:dyDescent="0.2">
      <c r="D20" s="16"/>
    </row>
    <row r="21" spans="3:4" s="28" customFormat="1" ht="12.75" customHeight="1" x14ac:dyDescent="0.2">
      <c r="D21" s="16"/>
    </row>
    <row r="22" spans="3:4" s="28" customFormat="1" ht="12.75" customHeight="1" x14ac:dyDescent="0.2">
      <c r="D22" s="16"/>
    </row>
    <row r="23" spans="3:4" s="28" customFormat="1" ht="12.75" customHeight="1" x14ac:dyDescent="0.2">
      <c r="D23" s="16"/>
    </row>
    <row r="24" spans="3:4" s="28" customFormat="1" ht="12.75" customHeight="1" x14ac:dyDescent="0.2">
      <c r="D24" s="16"/>
    </row>
    <row r="25" spans="3:4" s="28" customFormat="1" ht="12.75" customHeight="1" x14ac:dyDescent="0.2">
      <c r="D25" s="16"/>
    </row>
    <row r="26" spans="3:4" s="28" customFormat="1" ht="12.75" customHeight="1" x14ac:dyDescent="0.2">
      <c r="D26" s="16"/>
    </row>
    <row r="27" spans="3:4" s="28" customFormat="1" ht="12.75" customHeight="1" x14ac:dyDescent="0.2">
      <c r="D27" s="16"/>
    </row>
    <row r="28" spans="3:4" s="28" customFormat="1" ht="12.75" customHeight="1" x14ac:dyDescent="0.2">
      <c r="D28" s="16"/>
    </row>
    <row r="29" spans="3:4" ht="12.75" customHeight="1" x14ac:dyDescent="0.2">
      <c r="C29" s="1" t="s">
        <v>33</v>
      </c>
      <c r="D29" s="23">
        <f>SUM(D4:D28)</f>
        <v>24</v>
      </c>
    </row>
    <row r="30" spans="3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45"/>
  <sheetViews>
    <sheetView tabSelected="1" topLeftCell="A8" zoomScaleNormal="100" workbookViewId="0">
      <selection activeCell="A20" sqref="A20"/>
    </sheetView>
  </sheetViews>
  <sheetFormatPr defaultColWidth="9.140625" defaultRowHeight="12.75" customHeight="1" x14ac:dyDescent="0.2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 x14ac:dyDescent="0.2">
      <c r="A1" s="1" t="s">
        <v>21</v>
      </c>
      <c r="B1" s="9"/>
      <c r="C1" s="1" t="s">
        <v>18</v>
      </c>
    </row>
    <row r="2" spans="1:4" ht="12.75" customHeight="1" x14ac:dyDescent="0.2">
      <c r="A2" s="1" t="s">
        <v>48</v>
      </c>
      <c r="B2" s="1" t="s">
        <v>43</v>
      </c>
      <c r="C2" s="9"/>
    </row>
    <row r="3" spans="1:4" ht="12.75" customHeight="1" x14ac:dyDescent="0.2">
      <c r="A3" s="9"/>
      <c r="B3" s="9"/>
      <c r="C3" s="9"/>
    </row>
    <row r="4" spans="1:4" ht="12.75" customHeight="1" x14ac:dyDescent="0.2">
      <c r="A4" s="9"/>
      <c r="B4" s="9"/>
      <c r="C4" s="9"/>
      <c r="D4" t="s">
        <v>66</v>
      </c>
    </row>
    <row r="5" spans="1:4" ht="12.75" customHeight="1" x14ac:dyDescent="0.2">
      <c r="A5" s="9"/>
      <c r="B5" s="9"/>
      <c r="C5" s="9"/>
      <c r="D5" t="s">
        <v>65</v>
      </c>
    </row>
    <row r="6" spans="1:4" ht="12.75" customHeight="1" x14ac:dyDescent="0.2">
      <c r="A6" s="10"/>
      <c r="B6" s="10"/>
      <c r="C6" s="44" t="s">
        <v>169</v>
      </c>
      <c r="D6" s="44" t="s">
        <v>170</v>
      </c>
    </row>
    <row r="7" spans="1:4" ht="12.75" customHeight="1" x14ac:dyDescent="0.2">
      <c r="A7" s="11" t="s">
        <v>9</v>
      </c>
      <c r="B7" s="30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4</v>
      </c>
      <c r="C7" s="44" t="s">
        <v>171</v>
      </c>
      <c r="D7" s="44">
        <v>89.5</v>
      </c>
    </row>
    <row r="8" spans="1:4" ht="12.75" customHeight="1" x14ac:dyDescent="0.2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0</v>
      </c>
      <c r="C8" s="44" t="s">
        <v>172</v>
      </c>
      <c r="D8" s="44">
        <v>93</v>
      </c>
    </row>
    <row r="9" spans="1:4" ht="12.75" customHeight="1" x14ac:dyDescent="0.2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191</v>
      </c>
      <c r="C9" s="44" t="s">
        <v>99</v>
      </c>
      <c r="D9" s="44">
        <v>963</v>
      </c>
    </row>
    <row r="10" spans="1:4" ht="12.75" customHeight="1" x14ac:dyDescent="0.2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8</v>
      </c>
      <c r="C10" s="44" t="s">
        <v>173</v>
      </c>
      <c r="D10" s="44">
        <v>165.5</v>
      </c>
    </row>
    <row r="11" spans="1:4" ht="12.75" customHeight="1" x14ac:dyDescent="0.2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1</v>
      </c>
      <c r="C11" s="44" t="s">
        <v>174</v>
      </c>
      <c r="D11" s="44">
        <v>29</v>
      </c>
    </row>
    <row r="12" spans="1:4" ht="12.75" customHeight="1" x14ac:dyDescent="0.2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6</v>
      </c>
      <c r="C12" s="44" t="s">
        <v>175</v>
      </c>
      <c r="D12" s="44">
        <v>355.5</v>
      </c>
    </row>
    <row r="13" spans="1:4" ht="12.75" customHeight="1" x14ac:dyDescent="0.2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72.5</v>
      </c>
      <c r="C13" s="44" t="s">
        <v>110</v>
      </c>
      <c r="D13" s="44">
        <v>243</v>
      </c>
    </row>
    <row r="14" spans="1:4" ht="12.75" customHeight="1" x14ac:dyDescent="0.2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45" t="s">
        <v>176</v>
      </c>
      <c r="D14" s="44">
        <v>4</v>
      </c>
    </row>
    <row r="15" spans="1:4" ht="12.75" customHeight="1" x14ac:dyDescent="0.2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44" t="s">
        <v>177</v>
      </c>
      <c r="D15" s="44">
        <v>7</v>
      </c>
    </row>
    <row r="16" spans="1:4" ht="12.75" customHeight="1" x14ac:dyDescent="0.2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3</v>
      </c>
      <c r="C16" s="45" t="s">
        <v>178</v>
      </c>
      <c r="D16" s="44">
        <v>594.5</v>
      </c>
    </row>
    <row r="17" spans="1:4" ht="12.75" customHeight="1" x14ac:dyDescent="0.2">
      <c r="A17" s="6"/>
      <c r="B17" s="6"/>
      <c r="C17" s="9"/>
    </row>
    <row r="18" spans="1:4" ht="12.75" customHeight="1" x14ac:dyDescent="0.2">
      <c r="A18" s="10"/>
      <c r="B18" s="10"/>
      <c r="C18" s="44" t="s">
        <v>182</v>
      </c>
      <c r="D18" s="44" t="s">
        <v>181</v>
      </c>
    </row>
    <row r="19" spans="1:4" ht="12.75" customHeight="1" x14ac:dyDescent="0.2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44" t="s">
        <v>183</v>
      </c>
      <c r="D19" s="44">
        <v>219.5</v>
      </c>
    </row>
    <row r="20" spans="1:4" ht="12.75" customHeight="1" x14ac:dyDescent="0.2">
      <c r="A20" s="12" t="s">
        <v>36</v>
      </c>
      <c r="B20" s="25"/>
      <c r="C20" s="44" t="s">
        <v>184</v>
      </c>
      <c r="D20" s="44">
        <v>0</v>
      </c>
    </row>
    <row r="21" spans="1:4" ht="12.75" customHeight="1" x14ac:dyDescent="0.2">
      <c r="A21" s="12" t="s">
        <v>27</v>
      </c>
      <c r="B21" s="25">
        <f xml:space="preserve"> SUMIFS('10 _ Marcos Sander'!D5:'10 _ Marcos Sander'!D28,'10 _ Marcos Sander'!F5:'10 _ Marcos Sander'!F28,D5)</f>
        <v>4</v>
      </c>
      <c r="C21" s="44" t="s">
        <v>185</v>
      </c>
      <c r="D21" s="44">
        <v>136.5</v>
      </c>
    </row>
    <row r="22" spans="1:4" ht="12.75" customHeight="1" x14ac:dyDescent="0.2">
      <c r="A22" s="12" t="s">
        <v>46</v>
      </c>
      <c r="B22" s="25">
        <f xml:space="preserve"> SUMIFS('10 _ Marcos Sander'!D5:'10 _ Marcos Sander'!D28,'10 _ Marcos Sander'!H5:'10 _ Marcos Sander'!H28,D5)</f>
        <v>2</v>
      </c>
      <c r="C22" s="44" t="s">
        <v>186</v>
      </c>
      <c r="D22" s="44">
        <v>10</v>
      </c>
    </row>
    <row r="23" spans="1:4" ht="12.75" customHeight="1" x14ac:dyDescent="0.2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178.5</v>
      </c>
      <c r="C23" s="44" t="s">
        <v>187</v>
      </c>
      <c r="D23" s="44">
        <v>1007.5</v>
      </c>
    </row>
    <row r="24" spans="1:4" ht="12.75" customHeight="1" x14ac:dyDescent="0.2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0</v>
      </c>
      <c r="C24" s="44" t="s">
        <v>188</v>
      </c>
      <c r="D24" s="44">
        <v>341.5</v>
      </c>
    </row>
    <row r="25" spans="1:4" ht="12.75" customHeight="1" x14ac:dyDescent="0.2">
      <c r="A25" s="12" t="s">
        <v>8</v>
      </c>
      <c r="B25" s="25">
        <f xml:space="preserve"> SUMIFS('6 _ Javier Madeiro'!D5:'6 _ Javier Madeiro'!D28,'6 _ Javier Madeiro'!F5:'6 _ Javier Madeiro'!F28,D5)</f>
        <v>8.5</v>
      </c>
      <c r="C25" s="44" t="s">
        <v>189</v>
      </c>
      <c r="D25" s="44">
        <v>180</v>
      </c>
    </row>
    <row r="26" spans="1:4" ht="12.75" customHeight="1" x14ac:dyDescent="0.2">
      <c r="A26" s="12" t="s">
        <v>2</v>
      </c>
      <c r="B26" s="25">
        <f xml:space="preserve"> SUMIFS('12 _ Vicente Acosta'!D5:'12 _ Vicente Acosta'!D28,'12 _ Vicente Acosta'!F5:'12 _ Vicente Acosta'!F28,D5)</f>
        <v>1</v>
      </c>
      <c r="C26" s="44" t="s">
        <v>190</v>
      </c>
      <c r="D26" s="44">
        <v>57</v>
      </c>
    </row>
    <row r="27" spans="1:4" ht="12.75" customHeight="1" x14ac:dyDescent="0.2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28</v>
      </c>
      <c r="C27" s="44" t="s">
        <v>191</v>
      </c>
      <c r="D27" s="44">
        <v>227</v>
      </c>
    </row>
    <row r="28" spans="1:4" ht="12.75" customHeight="1" x14ac:dyDescent="0.2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48</v>
      </c>
      <c r="C28" s="44" t="s">
        <v>192</v>
      </c>
      <c r="D28" s="44">
        <v>88.5</v>
      </c>
    </row>
    <row r="29" spans="1:4" ht="12.75" customHeight="1" x14ac:dyDescent="0.2">
      <c r="A29" s="12" t="s">
        <v>22</v>
      </c>
      <c r="B29" s="25">
        <f xml:space="preserve"> SUMIFS('8 _ Juan Ghiringhelli'!D5:'8 _ Juan Ghiringhelli'!D28,'8 _ Juan Ghiringhelli'!F5:'8 _ Juan Ghiringhelli'!F28,D5)</f>
        <v>7</v>
      </c>
      <c r="C29" s="44" t="s">
        <v>193</v>
      </c>
      <c r="D29" s="44">
        <v>176</v>
      </c>
    </row>
    <row r="30" spans="1:4" ht="12.75" customHeight="1" x14ac:dyDescent="0.2">
      <c r="A30" s="12" t="s">
        <v>26</v>
      </c>
      <c r="B30" s="25">
        <f xml:space="preserve"> SUMIFS('8 _ Juan Ghiringhelli'!D5:'8 _ Juan Ghiringhelli'!D28,'8 _ Juan Ghiringhelli'!H5:'8 _ Juan Ghiringhelli'!H28,D5)</f>
        <v>2</v>
      </c>
      <c r="C30" s="44" t="s">
        <v>194</v>
      </c>
      <c r="D30" s="44">
        <v>11</v>
      </c>
    </row>
    <row r="31" spans="1:4" ht="12.75" customHeight="1" x14ac:dyDescent="0.2">
      <c r="A31" s="13" t="s">
        <v>47</v>
      </c>
      <c r="B31" s="14"/>
      <c r="C31" s="9"/>
    </row>
    <row r="32" spans="1:4" ht="12.75" customHeight="1" x14ac:dyDescent="0.2">
      <c r="A32" s="6"/>
      <c r="B32" s="6"/>
    </row>
    <row r="33" spans="1:5" ht="12.75" customHeight="1" x14ac:dyDescent="0.2">
      <c r="A33" s="10"/>
      <c r="B33" s="10"/>
      <c r="C33" s="44" t="s">
        <v>179</v>
      </c>
      <c r="D33" s="44" t="s">
        <v>180</v>
      </c>
      <c r="E33" s="44" t="s">
        <v>181</v>
      </c>
    </row>
    <row r="34" spans="1:5" ht="12.75" customHeight="1" x14ac:dyDescent="0.2">
      <c r="A34" s="11" t="s">
        <v>15</v>
      </c>
      <c r="B34" s="24">
        <f>SUM( '1 _ Alejandro Garcia'!D5:'1 _ Alejandro Garcia'!D28)</f>
        <v>28</v>
      </c>
      <c r="C34" s="44" t="s">
        <v>15</v>
      </c>
      <c r="D34" s="44">
        <v>195</v>
      </c>
      <c r="E34" s="44">
        <v>241</v>
      </c>
    </row>
    <row r="35" spans="1:5" ht="12.75" customHeight="1" x14ac:dyDescent="0.2">
      <c r="A35" s="12" t="s">
        <v>23</v>
      </c>
      <c r="B35" s="25">
        <f>SUM( '2 _ Diego Ricca'!D5:'2 _ Diego Ricca'!D28)</f>
        <v>24</v>
      </c>
      <c r="C35" s="44" t="s">
        <v>23</v>
      </c>
      <c r="D35" s="44">
        <v>195</v>
      </c>
      <c r="E35" s="44">
        <v>232.5</v>
      </c>
    </row>
    <row r="36" spans="1:5" ht="12.75" customHeight="1" x14ac:dyDescent="0.2">
      <c r="A36" s="12" t="s">
        <v>20</v>
      </c>
      <c r="B36" s="25">
        <f>SUM( '3 _ Federico Andrade'!D5:'3 _ Federico Andrade'!D28)</f>
        <v>18</v>
      </c>
      <c r="C36" s="44" t="s">
        <v>20</v>
      </c>
      <c r="D36" s="44">
        <v>195</v>
      </c>
      <c r="E36" s="44">
        <v>210</v>
      </c>
    </row>
    <row r="37" spans="1:5" ht="12.75" customHeight="1" x14ac:dyDescent="0.2">
      <c r="A37" s="12" t="s">
        <v>38</v>
      </c>
      <c r="B37" s="25">
        <f>SUM( '4 _ Federico Trinidad'!D5:'4 _ Federico Trinidad'!D28)</f>
        <v>13</v>
      </c>
      <c r="C37" s="44" t="s">
        <v>35</v>
      </c>
      <c r="D37" s="44">
        <v>195</v>
      </c>
      <c r="E37" s="44">
        <v>203.5</v>
      </c>
    </row>
    <row r="38" spans="1:5" ht="12.75" customHeight="1" x14ac:dyDescent="0.2">
      <c r="A38" s="12" t="s">
        <v>1</v>
      </c>
      <c r="B38" s="25">
        <f>SUM( '5 _ Ignacio Infante'!D5:'5 _ Ignacio Infante'!D28)</f>
        <v>21</v>
      </c>
      <c r="C38" s="44" t="s">
        <v>1</v>
      </c>
      <c r="D38" s="44">
        <v>195</v>
      </c>
      <c r="E38" s="44">
        <v>248</v>
      </c>
    </row>
    <row r="39" spans="1:5" ht="12.75" customHeight="1" x14ac:dyDescent="0.2">
      <c r="A39" s="12" t="s">
        <v>0</v>
      </c>
      <c r="B39" s="25">
        <f>SUM( '6 _ Javier Madeiro'!D5:'6 _ Javier Madeiro'!D28)</f>
        <v>19.5</v>
      </c>
      <c r="C39" s="44" t="s">
        <v>0</v>
      </c>
      <c r="D39" s="44">
        <v>195</v>
      </c>
      <c r="E39" s="44">
        <v>213</v>
      </c>
    </row>
    <row r="40" spans="1:5" ht="12.75" customHeight="1" x14ac:dyDescent="0.2">
      <c r="A40" s="12" t="s">
        <v>29</v>
      </c>
      <c r="B40" s="25">
        <f>SUM( '7 _ José Cordero'!D5:'7 _ José Cordero'!D28)</f>
        <v>27.5</v>
      </c>
      <c r="C40" s="44" t="s">
        <v>29</v>
      </c>
      <c r="D40" s="44">
        <v>195</v>
      </c>
      <c r="E40" s="44">
        <v>212.5</v>
      </c>
    </row>
    <row r="41" spans="1:5" ht="12.75" customHeight="1" x14ac:dyDescent="0.2">
      <c r="A41" s="12" t="s">
        <v>11</v>
      </c>
      <c r="B41" s="25">
        <f>SUM( '8 _ Juan Ghiringhelli'!D5:'8 _ Juan Ghiringhelli'!D28)</f>
        <v>27</v>
      </c>
      <c r="C41" s="44" t="s">
        <v>11</v>
      </c>
      <c r="D41" s="44">
        <v>195</v>
      </c>
      <c r="E41" s="44">
        <v>231</v>
      </c>
    </row>
    <row r="42" spans="1:5" ht="12.75" customHeight="1" x14ac:dyDescent="0.2">
      <c r="A42" s="12" t="s">
        <v>24</v>
      </c>
      <c r="B42" s="25">
        <f>SUM( '9 _ Leticia Vilariño'!D5:'9 _ Leticia Vilariño'!D28)</f>
        <v>30.5</v>
      </c>
      <c r="C42" s="44" t="s">
        <v>24</v>
      </c>
      <c r="D42" s="44">
        <v>195</v>
      </c>
      <c r="E42" s="44">
        <v>227.5</v>
      </c>
    </row>
    <row r="43" spans="1:5" ht="12.75" customHeight="1" x14ac:dyDescent="0.2">
      <c r="A43" s="12" t="s">
        <v>12</v>
      </c>
      <c r="B43" s="25">
        <f>SUM( '10 _ Marcos Sander'!D5:'10 _ Marcos Sander'!D28)</f>
        <v>25</v>
      </c>
      <c r="C43" s="44" t="s">
        <v>12</v>
      </c>
      <c r="D43" s="44">
        <v>195</v>
      </c>
      <c r="E43" s="44">
        <v>206.5</v>
      </c>
    </row>
    <row r="44" spans="1:5" ht="12.75" customHeight="1" x14ac:dyDescent="0.2">
      <c r="A44" s="12" t="s">
        <v>31</v>
      </c>
      <c r="B44" s="25">
        <f>SUM( '11 _ Martín Taruselli'!D5:'11 _ Martín Taruselli'!D28)</f>
        <v>21.5</v>
      </c>
      <c r="C44" s="44" t="s">
        <v>31</v>
      </c>
      <c r="D44" s="44">
        <v>195</v>
      </c>
      <c r="E44" s="44">
        <v>222</v>
      </c>
    </row>
    <row r="45" spans="1:5" ht="12.75" customHeight="1" x14ac:dyDescent="0.2">
      <c r="A45" s="13" t="s">
        <v>37</v>
      </c>
      <c r="B45" s="26">
        <f>SUM( '12 _ Vicente Acosta'!D5:'12 _ Vicente Acosta'!D28)</f>
        <v>24</v>
      </c>
      <c r="C45" s="44" t="s">
        <v>37</v>
      </c>
      <c r="D45" s="44">
        <v>195</v>
      </c>
      <c r="E45" s="44">
        <v>214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"/>
  <sheetViews>
    <sheetView zoomScaleNormal="100" workbookViewId="0">
      <selection activeCell="M19" sqref="M19"/>
    </sheetView>
  </sheetViews>
  <sheetFormatPr defaultColWidth="9.140625" defaultRowHeight="12.75" customHeight="1" x14ac:dyDescent="0.2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"/>
  <sheetViews>
    <sheetView zoomScaleNormal="100" workbookViewId="0">
      <selection activeCell="B4" sqref="B4"/>
    </sheetView>
  </sheetViews>
  <sheetFormatPr defaultColWidth="9.140625" defaultRowHeight="12.75" customHeight="1" x14ac:dyDescent="0.2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"/>
  <sheetViews>
    <sheetView workbookViewId="0">
      <selection activeCell="I11" sqref="I11"/>
    </sheetView>
  </sheetViews>
  <sheetFormatPr defaultColWidth="11.425781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30"/>
  <sheetViews>
    <sheetView zoomScaleNormal="100" workbookViewId="0">
      <selection activeCell="A5" sqref="A5:XFD10"/>
    </sheetView>
  </sheetViews>
  <sheetFormatPr defaultColWidth="9.140625" defaultRowHeight="12.75" customHeight="1" x14ac:dyDescent="0.2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 x14ac:dyDescent="0.2">
      <c r="A1" s="1" t="s">
        <v>13</v>
      </c>
      <c r="B1" s="3" t="s">
        <v>4</v>
      </c>
      <c r="C1" s="1" t="s">
        <v>18</v>
      </c>
    </row>
    <row r="2" spans="1:11" ht="12.75" customHeight="1" x14ac:dyDescent="0.2">
      <c r="A2" s="1" t="s">
        <v>30</v>
      </c>
      <c r="B2" s="3" t="s">
        <v>23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s="35" customFormat="1" ht="12.75" customHeight="1" x14ac:dyDescent="0.2">
      <c r="A5" s="31" t="s">
        <v>88</v>
      </c>
      <c r="B5" s="31" t="s">
        <v>89</v>
      </c>
      <c r="C5" s="31" t="s">
        <v>90</v>
      </c>
      <c r="D5" s="33">
        <v>1</v>
      </c>
      <c r="E5" s="34" t="s">
        <v>91</v>
      </c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1" t="s">
        <v>71</v>
      </c>
      <c r="B6" s="36" t="s">
        <v>89</v>
      </c>
      <c r="C6" s="36" t="s">
        <v>90</v>
      </c>
      <c r="D6" s="33">
        <v>4</v>
      </c>
      <c r="E6" s="34" t="s">
        <v>92</v>
      </c>
      <c r="G6" s="35" t="s">
        <v>65</v>
      </c>
    </row>
    <row r="7" spans="1:11" s="35" customFormat="1" ht="12.75" customHeight="1" x14ac:dyDescent="0.2">
      <c r="A7" s="36" t="s">
        <v>74</v>
      </c>
      <c r="B7" s="36" t="s">
        <v>89</v>
      </c>
      <c r="C7" s="36" t="s">
        <v>90</v>
      </c>
      <c r="D7" s="38">
        <v>4</v>
      </c>
      <c r="E7" s="34" t="s">
        <v>93</v>
      </c>
      <c r="G7" s="35" t="s">
        <v>65</v>
      </c>
    </row>
    <row r="8" spans="1:11" s="35" customFormat="1" ht="12.75" customHeight="1" x14ac:dyDescent="0.2">
      <c r="A8" s="36" t="s">
        <v>76</v>
      </c>
      <c r="B8" s="36" t="s">
        <v>89</v>
      </c>
      <c r="C8" s="36" t="s">
        <v>90</v>
      </c>
      <c r="D8" s="33">
        <v>2</v>
      </c>
      <c r="E8" s="34" t="s">
        <v>93</v>
      </c>
      <c r="G8" s="35" t="s">
        <v>65</v>
      </c>
    </row>
    <row r="9" spans="1:11" s="35" customFormat="1" ht="12.75" customHeight="1" x14ac:dyDescent="0.2">
      <c r="A9" s="36" t="s">
        <v>80</v>
      </c>
      <c r="B9" s="36" t="s">
        <v>89</v>
      </c>
      <c r="C9" s="36" t="s">
        <v>90</v>
      </c>
      <c r="D9" s="33">
        <v>6</v>
      </c>
      <c r="E9" s="34" t="s">
        <v>94</v>
      </c>
      <c r="G9" s="35" t="s">
        <v>65</v>
      </c>
    </row>
    <row r="10" spans="1:11" s="35" customFormat="1" ht="12.75" customHeight="1" x14ac:dyDescent="0.2">
      <c r="A10" s="36" t="s">
        <v>83</v>
      </c>
      <c r="B10" s="36" t="s">
        <v>89</v>
      </c>
      <c r="C10" s="36" t="s">
        <v>90</v>
      </c>
      <c r="D10" s="33">
        <v>7</v>
      </c>
      <c r="E10" s="34" t="s">
        <v>95</v>
      </c>
      <c r="G10" s="35" t="s">
        <v>65</v>
      </c>
    </row>
    <row r="11" spans="1:11" ht="12.75" customHeight="1" x14ac:dyDescent="0.2">
      <c r="A11" s="27"/>
      <c r="B11" s="27"/>
      <c r="C11" s="27"/>
      <c r="D11" s="18"/>
      <c r="E11" s="7"/>
    </row>
    <row r="12" spans="1:11" ht="12.75" customHeight="1" x14ac:dyDescent="0.2">
      <c r="A12" s="27"/>
      <c r="B12" s="27"/>
      <c r="C12" s="27"/>
      <c r="D12" s="20"/>
      <c r="E12" s="7"/>
    </row>
    <row r="13" spans="1:11" ht="12.75" customHeight="1" x14ac:dyDescent="0.2">
      <c r="A13" s="27"/>
      <c r="B13" s="27"/>
      <c r="C13" s="27"/>
      <c r="D13" s="18"/>
      <c r="E13" s="7"/>
    </row>
    <row r="14" spans="1:11" ht="12.75" customHeight="1" x14ac:dyDescent="0.2">
      <c r="A14" s="27"/>
      <c r="B14" s="27"/>
      <c r="C14" s="27"/>
      <c r="D14" s="18"/>
      <c r="E14" s="7"/>
    </row>
    <row r="15" spans="1:11" ht="12.75" customHeight="1" x14ac:dyDescent="0.2">
      <c r="A15" s="28"/>
      <c r="B15" s="28"/>
      <c r="C15" s="28"/>
    </row>
    <row r="16" spans="1:11" ht="12.75" customHeight="1" x14ac:dyDescent="0.2">
      <c r="A16" s="28"/>
      <c r="B16" s="28"/>
      <c r="C16" s="28"/>
    </row>
    <row r="17" spans="1:4" ht="12.75" customHeight="1" x14ac:dyDescent="0.2">
      <c r="A17" s="28"/>
      <c r="B17" s="28"/>
      <c r="C17" s="28"/>
    </row>
    <row r="18" spans="1:4" ht="12.75" customHeight="1" x14ac:dyDescent="0.2">
      <c r="A18" s="28"/>
      <c r="B18" s="28"/>
      <c r="C18" s="28"/>
    </row>
    <row r="19" spans="1:4" ht="12.75" customHeight="1" x14ac:dyDescent="0.2">
      <c r="A19" s="28"/>
      <c r="B19" s="28"/>
      <c r="C19" s="28"/>
    </row>
    <row r="20" spans="1:4" ht="12.75" customHeight="1" x14ac:dyDescent="0.2">
      <c r="A20" s="28"/>
      <c r="B20" s="28"/>
      <c r="C20" s="28"/>
    </row>
    <row r="21" spans="1:4" ht="12.75" customHeight="1" x14ac:dyDescent="0.2">
      <c r="A21" s="28"/>
      <c r="B21" s="28"/>
      <c r="C21" s="28"/>
    </row>
    <row r="22" spans="1:4" ht="12.75" customHeight="1" x14ac:dyDescent="0.2">
      <c r="A22" s="28"/>
      <c r="B22" s="28"/>
      <c r="C22" s="28"/>
    </row>
    <row r="23" spans="1:4" ht="12.75" customHeight="1" x14ac:dyDescent="0.2">
      <c r="A23" s="28"/>
      <c r="B23" s="28"/>
      <c r="C23" s="28"/>
    </row>
    <row r="24" spans="1:4" ht="12.75" customHeight="1" x14ac:dyDescent="0.2">
      <c r="A24" s="28"/>
      <c r="B24" s="28"/>
      <c r="C24" s="28"/>
    </row>
    <row r="25" spans="1:4" ht="12.75" customHeight="1" x14ac:dyDescent="0.2">
      <c r="A25" s="28"/>
      <c r="B25" s="28"/>
      <c r="C25" s="28"/>
    </row>
    <row r="26" spans="1:4" ht="12.75" customHeight="1" x14ac:dyDescent="0.2">
      <c r="A26" s="28"/>
      <c r="B26" s="28"/>
      <c r="C26" s="28"/>
    </row>
    <row r="27" spans="1:4" ht="12.75" customHeight="1" x14ac:dyDescent="0.2">
      <c r="A27" s="28"/>
      <c r="B27" s="28"/>
      <c r="C27" s="28"/>
    </row>
    <row r="28" spans="1:4" ht="12.75" customHeight="1" x14ac:dyDescent="0.2">
      <c r="A28" s="28"/>
      <c r="B28" s="28"/>
      <c r="C28" s="28"/>
    </row>
    <row r="29" spans="1:4" ht="12.75" customHeight="1" x14ac:dyDescent="0.2">
      <c r="C29" s="1" t="s">
        <v>33</v>
      </c>
      <c r="D29" s="18">
        <f>SUM(D4:D28)</f>
        <v>24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30"/>
  <sheetViews>
    <sheetView zoomScaleNormal="100" workbookViewId="0">
      <selection activeCell="A5" sqref="A5:XFD6"/>
    </sheetView>
  </sheetViews>
  <sheetFormatPr defaultColWidth="9.140625" defaultRowHeight="12.75" customHeight="1" x14ac:dyDescent="0.2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20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s="35" customFormat="1" ht="12.75" customHeight="1" x14ac:dyDescent="0.2">
      <c r="A5" s="31" t="s">
        <v>74</v>
      </c>
      <c r="B5" s="32" t="s">
        <v>96</v>
      </c>
      <c r="C5" s="32" t="s">
        <v>97</v>
      </c>
      <c r="D5" s="33">
        <v>8</v>
      </c>
      <c r="E5" s="34"/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6" t="s">
        <v>83</v>
      </c>
      <c r="B6" s="34" t="s">
        <v>96</v>
      </c>
      <c r="C6" s="34" t="s">
        <v>98</v>
      </c>
      <c r="D6" s="33">
        <v>10</v>
      </c>
      <c r="E6" s="34"/>
      <c r="G6" s="35" t="s">
        <v>65</v>
      </c>
    </row>
    <row r="7" spans="1:11" ht="12.75" customHeight="1" x14ac:dyDescent="0.2">
      <c r="A7" s="27"/>
      <c r="B7" s="7"/>
      <c r="C7" s="7"/>
      <c r="D7" s="18"/>
    </row>
    <row r="8" spans="1:11" ht="12.75" customHeight="1" x14ac:dyDescent="0.2">
      <c r="A8" s="27"/>
      <c r="B8" s="7"/>
      <c r="C8" s="7"/>
      <c r="D8" s="18"/>
    </row>
    <row r="9" spans="1:11" ht="12.75" customHeight="1" x14ac:dyDescent="0.2">
      <c r="A9" s="27"/>
      <c r="B9" s="7"/>
      <c r="C9" s="7"/>
      <c r="D9" s="18"/>
    </row>
    <row r="10" spans="1:11" ht="12.75" customHeight="1" x14ac:dyDescent="0.2">
      <c r="A10" s="28"/>
      <c r="D10" s="16"/>
    </row>
    <row r="11" spans="1:11" ht="12.75" customHeight="1" x14ac:dyDescent="0.2">
      <c r="A11" s="28"/>
      <c r="D11" s="16"/>
    </row>
    <row r="12" spans="1:11" ht="12.75" customHeight="1" x14ac:dyDescent="0.2">
      <c r="A12" s="28"/>
      <c r="D12" s="16"/>
    </row>
    <row r="13" spans="1:11" ht="12.75" customHeight="1" x14ac:dyDescent="0.2">
      <c r="A13" s="28"/>
      <c r="D13" s="16"/>
    </row>
    <row r="14" spans="1:11" ht="12.75" customHeight="1" x14ac:dyDescent="0.2">
      <c r="A14" s="28"/>
      <c r="D14" s="16"/>
    </row>
    <row r="15" spans="1:11" ht="12.75" customHeight="1" x14ac:dyDescent="0.2">
      <c r="A15" s="28"/>
      <c r="D15" s="16"/>
    </row>
    <row r="16" spans="1:11" ht="12.75" customHeight="1" x14ac:dyDescent="0.2">
      <c r="A16" s="28"/>
      <c r="D16" s="16"/>
    </row>
    <row r="17" spans="1:4" ht="12.75" customHeight="1" x14ac:dyDescent="0.2">
      <c r="A17" s="28"/>
      <c r="D17" s="16"/>
    </row>
    <row r="18" spans="1:4" ht="12.75" customHeight="1" x14ac:dyDescent="0.2">
      <c r="A18" s="28"/>
      <c r="D18" s="16"/>
    </row>
    <row r="19" spans="1:4" ht="12.75" customHeight="1" x14ac:dyDescent="0.2">
      <c r="A19" s="28"/>
      <c r="D19" s="16"/>
    </row>
    <row r="20" spans="1:4" ht="12.75" customHeight="1" x14ac:dyDescent="0.2">
      <c r="A20" s="28"/>
      <c r="D20" s="16"/>
    </row>
    <row r="21" spans="1:4" ht="12.75" customHeight="1" x14ac:dyDescent="0.2">
      <c r="A21" s="28"/>
      <c r="D21" s="16"/>
    </row>
    <row r="22" spans="1:4" ht="12.75" customHeight="1" x14ac:dyDescent="0.2">
      <c r="A22" s="28"/>
      <c r="D22" s="16"/>
    </row>
    <row r="23" spans="1:4" ht="12.75" customHeight="1" x14ac:dyDescent="0.2">
      <c r="A23" s="28"/>
      <c r="D23" s="16"/>
    </row>
    <row r="24" spans="1:4" ht="12.75" customHeight="1" x14ac:dyDescent="0.2">
      <c r="A24" s="28"/>
      <c r="D24" s="16"/>
    </row>
    <row r="25" spans="1:4" ht="12.75" customHeight="1" x14ac:dyDescent="0.2">
      <c r="A25" s="28"/>
      <c r="D25" s="16"/>
    </row>
    <row r="26" spans="1:4" ht="12.75" customHeight="1" x14ac:dyDescent="0.2">
      <c r="A26" s="28"/>
      <c r="D26" s="16"/>
    </row>
    <row r="27" spans="1:4" ht="12.75" customHeight="1" x14ac:dyDescent="0.2">
      <c r="A27" s="28"/>
      <c r="D27" s="16"/>
    </row>
    <row r="28" spans="1:4" ht="12.75" customHeight="1" x14ac:dyDescent="0.2">
      <c r="A28" s="28"/>
      <c r="D28" s="16"/>
    </row>
    <row r="29" spans="1:4" ht="12.75" customHeight="1" x14ac:dyDescent="0.2">
      <c r="A29" s="28"/>
      <c r="D29" s="16"/>
    </row>
    <row r="30" spans="1:4" ht="12.75" customHeight="1" x14ac:dyDescent="0.2">
      <c r="C30" s="1" t="s">
        <v>33</v>
      </c>
      <c r="D30" s="23">
        <f>SUM(D5:D29)</f>
        <v>18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30"/>
  <sheetViews>
    <sheetView zoomScaleNormal="100" workbookViewId="0">
      <selection activeCell="A5" sqref="A5:XFD6"/>
    </sheetView>
  </sheetViews>
  <sheetFormatPr defaultColWidth="9.140625" defaultRowHeight="12.75" customHeight="1" x14ac:dyDescent="0.2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35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s="35" customFormat="1" ht="12.75" customHeight="1" x14ac:dyDescent="0.2">
      <c r="A5" s="31" t="s">
        <v>71</v>
      </c>
      <c r="B5" s="32" t="s">
        <v>96</v>
      </c>
      <c r="C5" s="32" t="s">
        <v>99</v>
      </c>
      <c r="D5" s="33">
        <v>4</v>
      </c>
      <c r="E5" s="34" t="s">
        <v>100</v>
      </c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6" t="s">
        <v>83</v>
      </c>
      <c r="B6" s="34" t="s">
        <v>96</v>
      </c>
      <c r="C6" s="34" t="s">
        <v>99</v>
      </c>
      <c r="D6" s="33">
        <v>9</v>
      </c>
      <c r="E6" s="34" t="s">
        <v>101</v>
      </c>
      <c r="G6" s="35" t="s">
        <v>65</v>
      </c>
    </row>
    <row r="7" spans="1:11" s="35" customFormat="1" ht="12.75" customHeight="1" x14ac:dyDescent="0.2">
      <c r="A7" s="36"/>
      <c r="B7" s="34"/>
      <c r="C7" s="34"/>
      <c r="D7" s="33"/>
    </row>
    <row r="8" spans="1:11" s="35" customFormat="1" ht="12.75" customHeight="1" x14ac:dyDescent="0.2">
      <c r="A8" s="36"/>
      <c r="B8" s="34"/>
      <c r="C8" s="34"/>
      <c r="D8" s="33"/>
    </row>
    <row r="9" spans="1:11" s="35" customFormat="1" ht="12.75" customHeight="1" x14ac:dyDescent="0.2">
      <c r="A9" s="36"/>
      <c r="B9" s="34"/>
      <c r="C9" s="34"/>
      <c r="D9" s="33"/>
      <c r="E9" s="34"/>
      <c r="F9" s="34"/>
    </row>
    <row r="10" spans="1:11" ht="12.75" customHeight="1" x14ac:dyDescent="0.2">
      <c r="A10" s="28"/>
    </row>
    <row r="11" spans="1:11" ht="12.75" customHeight="1" x14ac:dyDescent="0.2">
      <c r="A11" s="28"/>
    </row>
    <row r="12" spans="1:11" ht="12.75" customHeight="1" x14ac:dyDescent="0.2">
      <c r="A12" s="28"/>
    </row>
    <row r="13" spans="1:11" ht="12.75" customHeight="1" x14ac:dyDescent="0.2">
      <c r="A13" s="28"/>
    </row>
    <row r="14" spans="1:11" ht="12.75" customHeight="1" x14ac:dyDescent="0.2">
      <c r="A14" s="28"/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13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30"/>
  <sheetViews>
    <sheetView zoomScaleNormal="100" workbookViewId="0">
      <selection activeCell="A5" sqref="A5:XFD9"/>
    </sheetView>
  </sheetViews>
  <sheetFormatPr defaultColWidth="9.140625" defaultRowHeight="12.75" customHeight="1" x14ac:dyDescent="0.2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1</v>
      </c>
    </row>
    <row r="4" spans="1:11" ht="25.5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s="35" customFormat="1" ht="12.75" customHeight="1" x14ac:dyDescent="0.2">
      <c r="A5" s="31" t="s">
        <v>71</v>
      </c>
      <c r="B5" s="32" t="s">
        <v>96</v>
      </c>
      <c r="C5" s="32" t="s">
        <v>99</v>
      </c>
      <c r="D5" s="33">
        <v>4</v>
      </c>
      <c r="E5" s="34" t="s">
        <v>100</v>
      </c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6" t="s">
        <v>74</v>
      </c>
      <c r="B6" s="34" t="s">
        <v>96</v>
      </c>
      <c r="C6" s="34" t="s">
        <v>99</v>
      </c>
      <c r="D6" s="33">
        <v>6</v>
      </c>
      <c r="E6" s="34" t="s">
        <v>101</v>
      </c>
      <c r="G6" s="35" t="s">
        <v>65</v>
      </c>
    </row>
    <row r="7" spans="1:11" s="35" customFormat="1" ht="12.75" customHeight="1" x14ac:dyDescent="0.2">
      <c r="A7" s="36" t="s">
        <v>75</v>
      </c>
      <c r="B7" s="34" t="s">
        <v>96</v>
      </c>
      <c r="C7" s="34" t="s">
        <v>102</v>
      </c>
      <c r="D7" s="33">
        <v>2</v>
      </c>
      <c r="G7" s="35" t="s">
        <v>65</v>
      </c>
    </row>
    <row r="8" spans="1:11" s="35" customFormat="1" ht="12.75" customHeight="1" x14ac:dyDescent="0.2">
      <c r="A8" s="36" t="s">
        <v>76</v>
      </c>
      <c r="B8" s="34" t="s">
        <v>96</v>
      </c>
      <c r="C8" s="34" t="s">
        <v>103</v>
      </c>
      <c r="D8" s="33">
        <v>3</v>
      </c>
      <c r="G8" s="35" t="s">
        <v>65</v>
      </c>
    </row>
    <row r="9" spans="1:11" s="35" customFormat="1" ht="12.75" customHeight="1" x14ac:dyDescent="0.2">
      <c r="A9" s="36" t="s">
        <v>83</v>
      </c>
      <c r="B9" s="34" t="s">
        <v>96</v>
      </c>
      <c r="C9" s="34" t="s">
        <v>103</v>
      </c>
      <c r="D9" s="33">
        <v>6</v>
      </c>
      <c r="E9" s="34"/>
      <c r="F9" s="34"/>
      <c r="G9" s="35" t="s">
        <v>65</v>
      </c>
    </row>
    <row r="10" spans="1:11" ht="12.75" customHeight="1" x14ac:dyDescent="0.2">
      <c r="A10" s="27"/>
      <c r="B10" s="7"/>
      <c r="C10" s="7"/>
      <c r="D10" s="18"/>
      <c r="E10" s="7"/>
    </row>
    <row r="11" spans="1:11" ht="12.75" customHeight="1" x14ac:dyDescent="0.2">
      <c r="A11" s="27"/>
      <c r="B11" s="7"/>
      <c r="C11" s="7"/>
      <c r="D11" s="18"/>
      <c r="E11" s="7"/>
      <c r="F11" s="7"/>
    </row>
    <row r="12" spans="1:11" ht="12.75" customHeight="1" x14ac:dyDescent="0.2">
      <c r="A12" s="27"/>
      <c r="B12" s="7"/>
      <c r="C12" s="7"/>
      <c r="D12" s="18"/>
      <c r="E12" s="7"/>
    </row>
    <row r="13" spans="1:11" ht="12.75" customHeight="1" x14ac:dyDescent="0.2">
      <c r="A13" s="27"/>
      <c r="B13" s="7"/>
      <c r="C13" s="7"/>
      <c r="D13" s="18"/>
    </row>
    <row r="14" spans="1:11" ht="12.75" customHeight="1" x14ac:dyDescent="0.2">
      <c r="A14" s="27"/>
      <c r="B14" s="7"/>
      <c r="C14" s="7"/>
      <c r="D14" s="18"/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21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K30"/>
  <sheetViews>
    <sheetView zoomScaleNormal="100" workbookViewId="0">
      <selection activeCell="A5" sqref="A5:XFD14"/>
    </sheetView>
  </sheetViews>
  <sheetFormatPr defaultColWidth="9.140625" defaultRowHeight="12.75" customHeight="1" x14ac:dyDescent="0.2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 x14ac:dyDescent="0.2">
      <c r="A1" s="1" t="s">
        <v>13</v>
      </c>
      <c r="B1" s="8" t="s">
        <v>4</v>
      </c>
      <c r="C1" s="1" t="s">
        <v>18</v>
      </c>
    </row>
    <row r="2" spans="1:11" ht="12.75" customHeight="1" x14ac:dyDescent="0.2">
      <c r="A2" s="1" t="s">
        <v>30</v>
      </c>
      <c r="B2" s="3" t="s">
        <v>0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s="35" customFormat="1" ht="12.75" customHeight="1" x14ac:dyDescent="0.2">
      <c r="A5" s="31" t="s">
        <v>88</v>
      </c>
      <c r="B5" s="32" t="s">
        <v>104</v>
      </c>
      <c r="C5" s="32" t="s">
        <v>105</v>
      </c>
      <c r="D5" s="33">
        <v>4</v>
      </c>
      <c r="E5" s="34" t="s">
        <v>106</v>
      </c>
      <c r="F5" s="32" t="s">
        <v>65</v>
      </c>
      <c r="G5" s="32"/>
      <c r="H5" s="32"/>
      <c r="I5" s="32"/>
      <c r="J5" s="32"/>
      <c r="K5" s="32"/>
    </row>
    <row r="6" spans="1:11" s="35" customFormat="1" ht="12.75" customHeight="1" x14ac:dyDescent="0.2">
      <c r="A6" s="36" t="s">
        <v>74</v>
      </c>
      <c r="B6" s="34" t="s">
        <v>107</v>
      </c>
      <c r="C6" s="34" t="s">
        <v>108</v>
      </c>
      <c r="D6" s="33">
        <v>5</v>
      </c>
      <c r="E6" s="34" t="s">
        <v>109</v>
      </c>
      <c r="G6" s="35" t="s">
        <v>65</v>
      </c>
    </row>
    <row r="7" spans="1:11" s="35" customFormat="1" ht="12.75" customHeight="1" x14ac:dyDescent="0.2">
      <c r="A7" s="36" t="s">
        <v>75</v>
      </c>
      <c r="B7" s="34" t="s">
        <v>107</v>
      </c>
      <c r="C7" s="34" t="s">
        <v>110</v>
      </c>
      <c r="D7" s="33">
        <v>3</v>
      </c>
      <c r="E7" s="34" t="s">
        <v>111</v>
      </c>
      <c r="F7" s="34"/>
      <c r="G7" s="35" t="s">
        <v>65</v>
      </c>
    </row>
    <row r="8" spans="1:11" s="35" customFormat="1" ht="12.75" customHeight="1" x14ac:dyDescent="0.2">
      <c r="A8" s="36" t="s">
        <v>76</v>
      </c>
      <c r="B8" s="34" t="s">
        <v>112</v>
      </c>
      <c r="C8" s="34" t="s">
        <v>113</v>
      </c>
      <c r="D8" s="33">
        <v>1</v>
      </c>
      <c r="E8" s="34" t="s">
        <v>79</v>
      </c>
      <c r="F8" s="35" t="s">
        <v>65</v>
      </c>
    </row>
    <row r="9" spans="1:11" s="35" customFormat="1" ht="12.75" customHeight="1" x14ac:dyDescent="0.2">
      <c r="A9" s="36" t="s">
        <v>80</v>
      </c>
      <c r="B9" s="34" t="s">
        <v>107</v>
      </c>
      <c r="C9" s="34" t="s">
        <v>110</v>
      </c>
      <c r="D9" s="33">
        <v>1</v>
      </c>
      <c r="E9" s="34" t="s">
        <v>111</v>
      </c>
      <c r="G9" s="35" t="s">
        <v>65</v>
      </c>
    </row>
    <row r="10" spans="1:11" s="35" customFormat="1" ht="12.75" customHeight="1" x14ac:dyDescent="0.2">
      <c r="A10" s="36" t="s">
        <v>80</v>
      </c>
      <c r="B10" s="34" t="s">
        <v>104</v>
      </c>
      <c r="C10" s="34" t="s">
        <v>114</v>
      </c>
      <c r="D10" s="33">
        <v>1</v>
      </c>
      <c r="E10" s="34" t="s">
        <v>115</v>
      </c>
      <c r="F10" s="35" t="s">
        <v>65</v>
      </c>
    </row>
    <row r="11" spans="1:11" s="35" customFormat="1" ht="12.75" customHeight="1" x14ac:dyDescent="0.2">
      <c r="A11" s="36" t="s">
        <v>83</v>
      </c>
      <c r="B11" s="34" t="s">
        <v>84</v>
      </c>
      <c r="C11" s="34" t="s">
        <v>85</v>
      </c>
      <c r="D11" s="33">
        <v>0.5</v>
      </c>
      <c r="E11" s="34"/>
      <c r="F11" s="35" t="s">
        <v>65</v>
      </c>
    </row>
    <row r="12" spans="1:11" s="35" customFormat="1" ht="12.75" customHeight="1" x14ac:dyDescent="0.2">
      <c r="A12" s="36" t="s">
        <v>83</v>
      </c>
      <c r="B12" s="34" t="s">
        <v>86</v>
      </c>
      <c r="C12" s="34" t="s">
        <v>87</v>
      </c>
      <c r="D12" s="33">
        <v>0.5</v>
      </c>
      <c r="F12" s="35" t="s">
        <v>65</v>
      </c>
    </row>
    <row r="13" spans="1:11" s="35" customFormat="1" ht="12.75" customHeight="1" x14ac:dyDescent="0.2">
      <c r="A13" s="39" t="s">
        <v>83</v>
      </c>
      <c r="B13" s="35" t="s">
        <v>107</v>
      </c>
      <c r="C13" s="35" t="s">
        <v>110</v>
      </c>
      <c r="D13" s="37">
        <v>2</v>
      </c>
      <c r="G13" s="35" t="s">
        <v>65</v>
      </c>
    </row>
    <row r="14" spans="1:11" s="35" customFormat="1" ht="12.75" customHeight="1" x14ac:dyDescent="0.2">
      <c r="A14" s="39" t="s">
        <v>83</v>
      </c>
      <c r="B14" s="35" t="s">
        <v>104</v>
      </c>
      <c r="C14" s="35" t="s">
        <v>116</v>
      </c>
      <c r="D14" s="37">
        <v>1.5</v>
      </c>
      <c r="E14" s="35" t="s">
        <v>117</v>
      </c>
      <c r="F14" s="35" t="s">
        <v>65</v>
      </c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19.5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30"/>
  <sheetViews>
    <sheetView zoomScaleNormal="100" workbookViewId="0">
      <selection activeCell="A5" sqref="A5:XFD11"/>
    </sheetView>
  </sheetViews>
  <sheetFormatPr defaultColWidth="9.140625" defaultRowHeight="12.75" customHeight="1" x14ac:dyDescent="0.2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 x14ac:dyDescent="0.2">
      <c r="A1" s="1" t="s">
        <v>13</v>
      </c>
      <c r="B1" s="3" t="s">
        <v>4</v>
      </c>
      <c r="C1" s="1" t="s">
        <v>18</v>
      </c>
    </row>
    <row r="2" spans="1:11" ht="12.75" customHeight="1" x14ac:dyDescent="0.2">
      <c r="A2" s="1" t="s">
        <v>30</v>
      </c>
      <c r="B2" s="3" t="s">
        <v>29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29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s="35" customFormat="1" ht="12.75" customHeight="1" x14ac:dyDescent="0.2">
      <c r="A5" s="31" t="s">
        <v>118</v>
      </c>
      <c r="B5" s="32" t="s">
        <v>96</v>
      </c>
      <c r="C5" s="32" t="s">
        <v>119</v>
      </c>
      <c r="D5" s="33">
        <v>5</v>
      </c>
      <c r="E5" s="34"/>
      <c r="F5" s="32"/>
      <c r="G5" s="32" t="s">
        <v>65</v>
      </c>
      <c r="H5" s="40"/>
    </row>
    <row r="6" spans="1:11" s="35" customFormat="1" ht="12.75" customHeight="1" x14ac:dyDescent="0.2">
      <c r="A6" s="36" t="s">
        <v>71</v>
      </c>
      <c r="B6" s="34" t="s">
        <v>96</v>
      </c>
      <c r="C6" s="34" t="s">
        <v>119</v>
      </c>
      <c r="D6" s="33">
        <v>4</v>
      </c>
      <c r="E6" s="34"/>
      <c r="G6" s="35" t="s">
        <v>65</v>
      </c>
    </row>
    <row r="7" spans="1:11" s="35" customFormat="1" ht="12.75" customHeight="1" x14ac:dyDescent="0.2">
      <c r="A7" s="36" t="s">
        <v>74</v>
      </c>
      <c r="B7" s="34" t="s">
        <v>96</v>
      </c>
      <c r="C7" s="34" t="s">
        <v>119</v>
      </c>
      <c r="D7" s="33">
        <v>6</v>
      </c>
      <c r="E7" s="34"/>
      <c r="G7" s="35" t="s">
        <v>65</v>
      </c>
    </row>
    <row r="8" spans="1:11" s="35" customFormat="1" ht="12.75" customHeight="1" x14ac:dyDescent="0.2">
      <c r="A8" s="36" t="s">
        <v>75</v>
      </c>
      <c r="B8" s="34" t="s">
        <v>96</v>
      </c>
      <c r="C8" s="34" t="s">
        <v>119</v>
      </c>
      <c r="D8" s="33">
        <v>3</v>
      </c>
      <c r="E8" s="34"/>
      <c r="G8" s="35" t="s">
        <v>65</v>
      </c>
    </row>
    <row r="9" spans="1:11" s="35" customFormat="1" ht="12.75" customHeight="1" x14ac:dyDescent="0.2">
      <c r="A9" s="36" t="s">
        <v>76</v>
      </c>
      <c r="B9" s="34" t="s">
        <v>96</v>
      </c>
      <c r="C9" s="34" t="s">
        <v>119</v>
      </c>
      <c r="D9" s="33">
        <v>2.5</v>
      </c>
      <c r="E9" s="34" t="s">
        <v>120</v>
      </c>
      <c r="G9" s="35" t="s">
        <v>65</v>
      </c>
    </row>
    <row r="10" spans="1:11" s="35" customFormat="1" ht="12.75" customHeight="1" x14ac:dyDescent="0.2">
      <c r="A10" s="36" t="s">
        <v>76</v>
      </c>
      <c r="B10" s="34" t="s">
        <v>96</v>
      </c>
      <c r="C10" s="34" t="s">
        <v>119</v>
      </c>
      <c r="D10" s="33">
        <v>1</v>
      </c>
      <c r="E10" s="34" t="s">
        <v>121</v>
      </c>
      <c r="G10" s="35" t="s">
        <v>65</v>
      </c>
    </row>
    <row r="11" spans="1:11" s="35" customFormat="1" ht="12.75" customHeight="1" x14ac:dyDescent="0.2">
      <c r="A11" s="36" t="s">
        <v>83</v>
      </c>
      <c r="B11" s="34" t="s">
        <v>96</v>
      </c>
      <c r="C11" s="34" t="s">
        <v>119</v>
      </c>
      <c r="D11" s="33">
        <v>6</v>
      </c>
      <c r="E11" s="34" t="s">
        <v>122</v>
      </c>
      <c r="G11" s="35" t="s">
        <v>65</v>
      </c>
    </row>
    <row r="12" spans="1:11" ht="12.75" customHeight="1" x14ac:dyDescent="0.2">
      <c r="A12" s="28"/>
    </row>
    <row r="13" spans="1:11" ht="12.75" customHeight="1" x14ac:dyDescent="0.2">
      <c r="A13" s="28"/>
    </row>
    <row r="14" spans="1:11" ht="12.75" customHeight="1" x14ac:dyDescent="0.2">
      <c r="A14" s="28"/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27.5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30"/>
  <sheetViews>
    <sheetView zoomScaleNormal="100" workbookViewId="0">
      <selection activeCell="A5" sqref="A5:XFD11"/>
    </sheetView>
  </sheetViews>
  <sheetFormatPr defaultColWidth="9.140625" defaultRowHeight="12.75" customHeight="1" x14ac:dyDescent="0.2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 x14ac:dyDescent="0.2">
      <c r="A1" s="1" t="s">
        <v>13</v>
      </c>
      <c r="B1" s="3" t="s">
        <v>4</v>
      </c>
      <c r="C1" s="1" t="s">
        <v>18</v>
      </c>
    </row>
    <row r="2" spans="1:11" ht="12.75" customHeight="1" x14ac:dyDescent="0.2">
      <c r="A2" s="1" t="s">
        <v>30</v>
      </c>
      <c r="B2" s="3" t="s">
        <v>11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s="35" customFormat="1" ht="12.75" customHeight="1" x14ac:dyDescent="0.2">
      <c r="A5" s="31" t="s">
        <v>71</v>
      </c>
      <c r="B5" s="32" t="s">
        <v>123</v>
      </c>
      <c r="C5" s="32" t="s">
        <v>124</v>
      </c>
      <c r="D5" s="33">
        <v>2</v>
      </c>
      <c r="E5" s="34" t="s">
        <v>125</v>
      </c>
      <c r="F5" s="32" t="s">
        <v>65</v>
      </c>
      <c r="G5" s="32"/>
      <c r="H5" s="32"/>
      <c r="I5" s="32"/>
      <c r="J5" s="32"/>
      <c r="K5" s="32"/>
    </row>
    <row r="6" spans="1:11" s="35" customFormat="1" x14ac:dyDescent="0.2">
      <c r="A6" s="36" t="s">
        <v>71</v>
      </c>
      <c r="B6" s="34" t="s">
        <v>126</v>
      </c>
      <c r="C6" s="34" t="s">
        <v>127</v>
      </c>
      <c r="D6" s="33">
        <v>2</v>
      </c>
      <c r="E6" s="34" t="s">
        <v>128</v>
      </c>
      <c r="H6" s="35" t="s">
        <v>65</v>
      </c>
    </row>
    <row r="7" spans="1:11" s="35" customFormat="1" ht="12.75" customHeight="1" x14ac:dyDescent="0.2">
      <c r="A7" s="36" t="s">
        <v>71</v>
      </c>
      <c r="B7" s="34" t="s">
        <v>96</v>
      </c>
      <c r="C7" s="34" t="s">
        <v>129</v>
      </c>
      <c r="D7" s="33">
        <v>4</v>
      </c>
      <c r="E7" s="34" t="s">
        <v>130</v>
      </c>
      <c r="F7" s="35" t="s">
        <v>65</v>
      </c>
    </row>
    <row r="8" spans="1:11" s="35" customFormat="1" ht="12.75" customHeight="1" x14ac:dyDescent="0.2">
      <c r="A8" s="36" t="s">
        <v>74</v>
      </c>
      <c r="B8" s="34" t="s">
        <v>72</v>
      </c>
      <c r="C8" s="34" t="s">
        <v>73</v>
      </c>
      <c r="D8" s="33">
        <v>8</v>
      </c>
      <c r="E8" s="34" t="s">
        <v>131</v>
      </c>
      <c r="G8" s="35" t="s">
        <v>65</v>
      </c>
    </row>
    <row r="9" spans="1:11" s="35" customFormat="1" ht="12.75" customHeight="1" x14ac:dyDescent="0.2">
      <c r="A9" s="36" t="s">
        <v>76</v>
      </c>
      <c r="B9" s="34" t="s">
        <v>72</v>
      </c>
      <c r="C9" s="34" t="s">
        <v>73</v>
      </c>
      <c r="D9" s="33">
        <v>2</v>
      </c>
      <c r="E9" s="34" t="s">
        <v>132</v>
      </c>
      <c r="G9" s="35" t="s">
        <v>65</v>
      </c>
    </row>
    <row r="10" spans="1:11" s="35" customFormat="1" ht="12.75" customHeight="1" x14ac:dyDescent="0.2">
      <c r="A10" s="36" t="s">
        <v>80</v>
      </c>
      <c r="B10" s="34" t="s">
        <v>112</v>
      </c>
      <c r="C10" s="34" t="s">
        <v>133</v>
      </c>
      <c r="D10" s="33">
        <v>1</v>
      </c>
      <c r="E10" s="34" t="s">
        <v>134</v>
      </c>
      <c r="F10" s="35" t="s">
        <v>65</v>
      </c>
    </row>
    <row r="11" spans="1:11" s="35" customFormat="1" ht="12.75" customHeight="1" x14ac:dyDescent="0.2">
      <c r="A11" s="41" t="s">
        <v>83</v>
      </c>
      <c r="B11" s="42" t="s">
        <v>72</v>
      </c>
      <c r="C11" s="42" t="s">
        <v>73</v>
      </c>
      <c r="D11" s="43">
        <v>8</v>
      </c>
      <c r="E11" s="42" t="s">
        <v>135</v>
      </c>
      <c r="F11" s="42"/>
      <c r="G11" s="35" t="s">
        <v>65</v>
      </c>
    </row>
    <row r="12" spans="1:11" ht="12.75" customHeight="1" x14ac:dyDescent="0.2">
      <c r="A12" s="27"/>
      <c r="B12" s="7"/>
      <c r="C12" s="7"/>
      <c r="D12" s="18"/>
      <c r="E12" s="7"/>
    </row>
    <row r="13" spans="1:11" ht="12.75" customHeight="1" x14ac:dyDescent="0.2">
      <c r="A13" s="27"/>
      <c r="B13" s="7"/>
      <c r="C13" s="7"/>
      <c r="D13" s="18"/>
      <c r="E13" s="7"/>
    </row>
    <row r="14" spans="1:11" ht="12.75" customHeight="1" x14ac:dyDescent="0.2">
      <c r="A14" s="27"/>
      <c r="B14" s="7"/>
      <c r="C14" s="7"/>
      <c r="D14" s="18"/>
      <c r="E14" s="7"/>
    </row>
    <row r="15" spans="1:11" ht="12.75" customHeight="1" x14ac:dyDescent="0.2">
      <c r="A15" s="27"/>
      <c r="B15" s="7"/>
      <c r="C15" s="7"/>
      <c r="D15" s="18"/>
      <c r="E15" s="7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C29" s="1" t="s">
        <v>33</v>
      </c>
      <c r="D29" s="23">
        <f>SUM(D4:D28)</f>
        <v>27</v>
      </c>
    </row>
    <row r="30" spans="1:4" ht="12.75" customHeight="1" x14ac:dyDescent="0.2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K31"/>
  <sheetViews>
    <sheetView zoomScaleNormal="100" workbookViewId="0">
      <selection activeCell="A5" sqref="A5:XFD11"/>
    </sheetView>
  </sheetViews>
  <sheetFormatPr defaultColWidth="9.140625" defaultRowHeight="12.75" customHeight="1" x14ac:dyDescent="0.2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 x14ac:dyDescent="0.2">
      <c r="A1" s="1" t="s">
        <v>13</v>
      </c>
      <c r="B1" s="8">
        <v>2</v>
      </c>
      <c r="C1" s="1" t="s">
        <v>18</v>
      </c>
    </row>
    <row r="2" spans="1:11" ht="12.75" customHeight="1" x14ac:dyDescent="0.2">
      <c r="A2" s="1" t="s">
        <v>30</v>
      </c>
      <c r="B2" s="3" t="s">
        <v>24</v>
      </c>
    </row>
    <row r="4" spans="1:11" ht="12.75" customHeight="1" x14ac:dyDescent="0.2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s="35" customFormat="1" x14ac:dyDescent="0.2">
      <c r="A5" s="31" t="s">
        <v>88</v>
      </c>
      <c r="B5" s="32" t="s">
        <v>136</v>
      </c>
      <c r="C5" s="32" t="s">
        <v>137</v>
      </c>
      <c r="D5" s="33">
        <v>5</v>
      </c>
      <c r="E5" s="34" t="s">
        <v>138</v>
      </c>
      <c r="F5" s="32"/>
      <c r="G5" s="32" t="s">
        <v>65</v>
      </c>
      <c r="H5" s="32"/>
      <c r="I5" s="32"/>
      <c r="J5" s="32"/>
      <c r="K5" s="32"/>
    </row>
    <row r="6" spans="1:11" s="35" customFormat="1" ht="12.75" customHeight="1" x14ac:dyDescent="0.2">
      <c r="A6" s="36" t="s">
        <v>71</v>
      </c>
      <c r="B6" s="34" t="s">
        <v>136</v>
      </c>
      <c r="C6" s="34" t="s">
        <v>99</v>
      </c>
      <c r="D6" s="33">
        <v>3</v>
      </c>
      <c r="E6" s="34" t="s">
        <v>139</v>
      </c>
      <c r="H6" s="35" t="s">
        <v>65</v>
      </c>
    </row>
    <row r="7" spans="1:11" s="35" customFormat="1" ht="12.75" customHeight="1" x14ac:dyDescent="0.2">
      <c r="A7" s="36" t="s">
        <v>74</v>
      </c>
      <c r="B7" s="34" t="s">
        <v>136</v>
      </c>
      <c r="C7" s="34" t="s">
        <v>137</v>
      </c>
      <c r="D7" s="33">
        <v>5.5</v>
      </c>
      <c r="E7" s="34" t="s">
        <v>140</v>
      </c>
      <c r="H7" s="35" t="s">
        <v>65</v>
      </c>
    </row>
    <row r="8" spans="1:11" s="35" customFormat="1" ht="12.75" customHeight="1" x14ac:dyDescent="0.2">
      <c r="A8" s="36" t="s">
        <v>75</v>
      </c>
      <c r="B8" s="34" t="s">
        <v>136</v>
      </c>
      <c r="C8" s="34" t="s">
        <v>137</v>
      </c>
      <c r="D8" s="33">
        <v>3</v>
      </c>
      <c r="E8" s="34" t="s">
        <v>141</v>
      </c>
      <c r="H8" s="35" t="s">
        <v>65</v>
      </c>
    </row>
    <row r="9" spans="1:11" s="35" customFormat="1" ht="12.75" customHeight="1" x14ac:dyDescent="0.2">
      <c r="A9" s="36" t="s">
        <v>76</v>
      </c>
      <c r="B9" s="34" t="s">
        <v>136</v>
      </c>
      <c r="C9" s="34" t="s">
        <v>137</v>
      </c>
      <c r="D9" s="33">
        <v>2</v>
      </c>
      <c r="E9" s="34" t="s">
        <v>142</v>
      </c>
      <c r="H9" s="35" t="s">
        <v>65</v>
      </c>
    </row>
    <row r="10" spans="1:11" s="35" customFormat="1" ht="12.75" customHeight="1" x14ac:dyDescent="0.2">
      <c r="A10" s="36" t="s">
        <v>76</v>
      </c>
      <c r="B10" s="34" t="s">
        <v>136</v>
      </c>
      <c r="C10" s="34" t="s">
        <v>137</v>
      </c>
      <c r="D10" s="33">
        <v>2</v>
      </c>
      <c r="E10" s="34" t="s">
        <v>139</v>
      </c>
      <c r="H10" s="35" t="s">
        <v>65</v>
      </c>
    </row>
    <row r="11" spans="1:11" s="35" customFormat="1" ht="12.75" customHeight="1" x14ac:dyDescent="0.2">
      <c r="A11" s="36" t="s">
        <v>83</v>
      </c>
      <c r="B11" s="34" t="s">
        <v>136</v>
      </c>
      <c r="C11" s="34" t="s">
        <v>137</v>
      </c>
      <c r="D11" s="33">
        <v>10</v>
      </c>
      <c r="E11" s="34" t="s">
        <v>143</v>
      </c>
      <c r="H11" s="35" t="s">
        <v>65</v>
      </c>
    </row>
    <row r="12" spans="1:11" ht="12.75" customHeight="1" x14ac:dyDescent="0.2">
      <c r="A12" s="27"/>
      <c r="B12" s="7"/>
      <c r="C12" s="7"/>
      <c r="D12" s="18"/>
      <c r="E12" s="7"/>
    </row>
    <row r="13" spans="1:11" ht="12.75" customHeight="1" x14ac:dyDescent="0.2">
      <c r="A13" s="28"/>
    </row>
    <row r="14" spans="1:11" ht="12.75" customHeight="1" x14ac:dyDescent="0.2">
      <c r="A14" s="28"/>
    </row>
    <row r="15" spans="1:11" ht="12.75" customHeight="1" x14ac:dyDescent="0.2">
      <c r="A15" s="28"/>
    </row>
    <row r="16" spans="1:11" ht="12.75" customHeight="1" x14ac:dyDescent="0.2">
      <c r="A16" s="28"/>
    </row>
    <row r="17" spans="1:4" ht="12.75" customHeight="1" x14ac:dyDescent="0.2">
      <c r="A17" s="28"/>
    </row>
    <row r="18" spans="1:4" ht="12.75" customHeight="1" x14ac:dyDescent="0.2">
      <c r="A18" s="28"/>
    </row>
    <row r="19" spans="1:4" ht="12.75" customHeight="1" x14ac:dyDescent="0.2">
      <c r="A19" s="28"/>
    </row>
    <row r="20" spans="1:4" ht="12.75" customHeight="1" x14ac:dyDescent="0.2">
      <c r="A20" s="28"/>
    </row>
    <row r="21" spans="1:4" ht="12.75" customHeight="1" x14ac:dyDescent="0.2">
      <c r="A21" s="28"/>
    </row>
    <row r="22" spans="1:4" ht="12.75" customHeight="1" x14ac:dyDescent="0.2">
      <c r="A22" s="28"/>
    </row>
    <row r="23" spans="1:4" ht="12.75" customHeight="1" x14ac:dyDescent="0.2">
      <c r="A23" s="28"/>
    </row>
    <row r="24" spans="1:4" ht="12.75" customHeight="1" x14ac:dyDescent="0.2">
      <c r="A24" s="28"/>
    </row>
    <row r="25" spans="1:4" ht="12.75" customHeight="1" x14ac:dyDescent="0.2">
      <c r="A25" s="28"/>
    </row>
    <row r="26" spans="1:4" ht="12.75" customHeight="1" x14ac:dyDescent="0.2">
      <c r="A26" s="28"/>
    </row>
    <row r="27" spans="1:4" ht="12.75" customHeight="1" x14ac:dyDescent="0.2">
      <c r="A27" s="28"/>
    </row>
    <row r="28" spans="1:4" ht="12.75" customHeight="1" x14ac:dyDescent="0.2">
      <c r="A28" s="28"/>
    </row>
    <row r="29" spans="1:4" ht="12.75" customHeight="1" x14ac:dyDescent="0.2">
      <c r="A29" s="28"/>
    </row>
    <row r="30" spans="1:4" ht="12.75" customHeight="1" x14ac:dyDescent="0.2">
      <c r="C30" s="1" t="s">
        <v>33</v>
      </c>
      <c r="D30" s="23">
        <f>SUM(D5:D29)</f>
        <v>30.5</v>
      </c>
    </row>
    <row r="31" spans="1:4" ht="12.75" customHeight="1" x14ac:dyDescent="0.2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Pablo Romanelli</cp:lastModifiedBy>
  <dcterms:created xsi:type="dcterms:W3CDTF">2010-08-29T14:54:31Z</dcterms:created>
  <dcterms:modified xsi:type="dcterms:W3CDTF">2010-11-08T02:22:54Z</dcterms:modified>
</cp:coreProperties>
</file>