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us\Desktop\22 fall and winter\Spatial data base\hw6\PPT与报告\"/>
    </mc:Choice>
  </mc:AlternateContent>
  <xr:revisionPtr revIDLastSave="0" documentId="13_ncr:1_{013937A9-C779-4CB9-8F51-326C4F2CCEBC}" xr6:coauthVersionLast="47" xr6:coauthVersionMax="47" xr10:uidLastSave="{00000000-0000-0000-0000-000000000000}"/>
  <bookViews>
    <workbookView xWindow="-8172" yWindow="5424" windowWidth="21756" windowHeight="12660" xr2:uid="{EC8FB76A-9BF9-464D-A691-A43705CD9BFE}"/>
  </bookViews>
  <sheets>
    <sheet name="汇总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6" i="7" l="1"/>
  <c r="H37" i="7"/>
  <c r="H38" i="7"/>
  <c r="H39" i="7"/>
  <c r="H40" i="7"/>
  <c r="H41" i="7"/>
  <c r="H42" i="7"/>
  <c r="H43" i="7"/>
  <c r="H44" i="7"/>
  <c r="H45" i="7"/>
  <c r="H46" i="7"/>
  <c r="H47" i="7"/>
  <c r="H48" i="7"/>
  <c r="H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35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19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3" i="7"/>
</calcChain>
</file>

<file path=xl/sharedStrings.xml><?xml version="1.0" encoding="utf-8"?>
<sst xmlns="http://schemas.openxmlformats.org/spreadsheetml/2006/main" count="19" uniqueCount="15">
  <si>
    <t>Capicity</t>
  </si>
  <si>
    <t>Height</t>
  </si>
  <si>
    <t>taxi number: 466951</t>
  </si>
  <si>
    <t>Interior node number</t>
  </si>
  <si>
    <t>Leaf node number</t>
  </si>
  <si>
    <t>Leaf node number</t>
    <phoneticPr fontId="3" type="noConversion"/>
  </si>
  <si>
    <t>Construction time</t>
  </si>
  <si>
    <t>Construction time</t>
    <phoneticPr fontId="3" type="noConversion"/>
  </si>
  <si>
    <t>NNQuery time</t>
  </si>
  <si>
    <t>NNQuery time</t>
    <phoneticPr fontId="3" type="noConversion"/>
  </si>
  <si>
    <t>highway number: 12433</t>
  </si>
  <si>
    <t>station number: 488</t>
  </si>
  <si>
    <t>测试8: QuadTreeAnalysis</t>
    <phoneticPr fontId="3" type="noConversion"/>
  </si>
  <si>
    <t>relative NNQuery time</t>
    <phoneticPr fontId="3" type="noConversion"/>
  </si>
  <si>
    <t>测试8: R-TreeAnalysis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</si>
</sst>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2" xfId="2" applyFont="1" applyBorder="1" applyAlignment="1">
      <alignment horizontal="left" vertical="center"/>
    </xf>
    <xf numFmtId="0" fontId="5" fillId="2" borderId="1" xfId="1" applyFont="1" applyFill="1" applyAlignment="1">
      <alignment horizontal="left" vertical="center"/>
    </xf>
    <xf numFmtId="0" fontId="5" fillId="2" borderId="1" xfId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2" xfId="3" applyFont="1" applyBorder="1" applyAlignment="1">
      <alignment horizontal="left" vertical="center"/>
    </xf>
    <xf numFmtId="0" fontId="4" fillId="4" borderId="2" xfId="4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5" borderId="2" xfId="5" applyFont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</cellXfs>
  <cellStyles count="6">
    <cellStyle name="20% - 着色 1" xfId="2" builtinId="30"/>
    <cellStyle name="20% - 着色 4" xfId="4" builtinId="42"/>
    <cellStyle name="20% - 着色 6" xfId="5" builtinId="50"/>
    <cellStyle name="40% - 着色 1" xfId="3" builtinId="31"/>
    <cellStyle name="常规" xfId="0" builtinId="0"/>
    <cellStyle name="标题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四叉树与</a:t>
            </a:r>
            <a:r>
              <a:rPr lang="en-US" altLang="zh-CN"/>
              <a:t>R-</a:t>
            </a:r>
            <a:r>
              <a:rPr lang="zh-CN" altLang="en-US"/>
              <a:t>树性能对比</a:t>
            </a:r>
            <a:r>
              <a:rPr lang="en-US" altLang="zh-CN"/>
              <a:t>——</a:t>
            </a:r>
            <a:r>
              <a:rPr lang="zh-CN" altLang="en-US"/>
              <a:t>十万次</a:t>
            </a:r>
            <a:r>
              <a:rPr lang="en-US" altLang="zh-CN"/>
              <a:t>NNQuery</a:t>
            </a:r>
            <a:r>
              <a:rPr lang="zh-CN" altLang="en-US"/>
              <a:t>，</a:t>
            </a:r>
            <a:r>
              <a:rPr lang="en-US" altLang="zh-CN"/>
              <a:t>taxi:</a:t>
            </a:r>
            <a:r>
              <a:rPr lang="en-US" altLang="zh-CN" baseline="0"/>
              <a:t> 466951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四叉树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汇总!$B$3:$B$16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190</c:v>
                </c:pt>
                <c:pt idx="13">
                  <c:v>200</c:v>
                </c:pt>
              </c:numCache>
            </c:numRef>
          </c:cat>
          <c:val>
            <c:numRef>
              <c:f>汇总!$G$3:$G$16</c:f>
              <c:numCache>
                <c:formatCode>General</c:formatCode>
                <c:ptCount val="14"/>
                <c:pt idx="0">
                  <c:v>124.605</c:v>
                </c:pt>
                <c:pt idx="1">
                  <c:v>98.617000000000004</c:v>
                </c:pt>
                <c:pt idx="2">
                  <c:v>82.855999999999995</c:v>
                </c:pt>
                <c:pt idx="3">
                  <c:v>76.995000000000005</c:v>
                </c:pt>
                <c:pt idx="4">
                  <c:v>62.094000000000001</c:v>
                </c:pt>
                <c:pt idx="5">
                  <c:v>60.811999999999998</c:v>
                </c:pt>
                <c:pt idx="6">
                  <c:v>58.13</c:v>
                </c:pt>
                <c:pt idx="7">
                  <c:v>56.289000000000001</c:v>
                </c:pt>
                <c:pt idx="8">
                  <c:v>54.682000000000002</c:v>
                </c:pt>
                <c:pt idx="9">
                  <c:v>45.067</c:v>
                </c:pt>
                <c:pt idx="10">
                  <c:v>49.067999999999998</c:v>
                </c:pt>
                <c:pt idx="11">
                  <c:v>41.07</c:v>
                </c:pt>
                <c:pt idx="12">
                  <c:v>45.454000000000001</c:v>
                </c:pt>
                <c:pt idx="13">
                  <c:v>38.228000000000002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0A-46B4-B7B7-37EF0952B19C}"/>
            </c:ext>
          </c:extLst>
        </c:ser>
        <c:ser>
          <c:idx val="1"/>
          <c:order val="1"/>
          <c:tx>
            <c:v>R-树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汇总!$B$3:$B$16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190</c:v>
                </c:pt>
                <c:pt idx="13">
                  <c:v>200</c:v>
                </c:pt>
              </c:numCache>
            </c:numRef>
          </c:cat>
          <c:val>
            <c:numRef>
              <c:f>汇总!$N$3:$N$16</c:f>
              <c:numCache>
                <c:formatCode>General</c:formatCode>
                <c:ptCount val="14"/>
                <c:pt idx="0">
                  <c:v>112.29</c:v>
                </c:pt>
                <c:pt idx="1">
                  <c:v>148.03399999999999</c:v>
                </c:pt>
                <c:pt idx="2">
                  <c:v>85.468999999999994</c:v>
                </c:pt>
                <c:pt idx="3">
                  <c:v>82.238</c:v>
                </c:pt>
                <c:pt idx="4">
                  <c:v>72.957999999999998</c:v>
                </c:pt>
                <c:pt idx="5">
                  <c:v>125.985</c:v>
                </c:pt>
                <c:pt idx="6">
                  <c:v>88.352000000000004</c:v>
                </c:pt>
                <c:pt idx="7">
                  <c:v>138.37299999999999</c:v>
                </c:pt>
                <c:pt idx="8">
                  <c:v>117.926</c:v>
                </c:pt>
                <c:pt idx="9">
                  <c:v>98.322000000000003</c:v>
                </c:pt>
                <c:pt idx="10">
                  <c:v>148.602</c:v>
                </c:pt>
                <c:pt idx="11">
                  <c:v>179.512</c:v>
                </c:pt>
                <c:pt idx="12">
                  <c:v>247.81700000000001</c:v>
                </c:pt>
                <c:pt idx="13">
                  <c:v>135.16999999999999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A-46B4-B7B7-37EF0952B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19951"/>
        <c:axId val="66930767"/>
      </c:lineChart>
      <c:catAx>
        <c:axId val="66919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capacity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30767"/>
        <c:crosses val="autoZero"/>
        <c:auto val="1"/>
        <c:lblAlgn val="ctr"/>
        <c:lblOffset val="100"/>
        <c:noMultiLvlLbl val="0"/>
      </c:catAx>
      <c:valAx>
        <c:axId val="66930767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用时</a:t>
                </a:r>
                <a:r>
                  <a:rPr lang="en-US" altLang="zh-CN"/>
                  <a:t>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1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四叉树与</a:t>
            </a:r>
            <a:r>
              <a:rPr lang="en-US" altLang="zh-CN"/>
              <a:t>R-</a:t>
            </a:r>
            <a:r>
              <a:rPr lang="zh-CN" altLang="en-US"/>
              <a:t>树性能对比</a:t>
            </a:r>
            <a:r>
              <a:rPr lang="en-US" altLang="zh-CN"/>
              <a:t>——</a:t>
            </a:r>
            <a:r>
              <a:rPr lang="zh-CN" altLang="en-US"/>
              <a:t>构建速度，</a:t>
            </a:r>
            <a:r>
              <a:rPr lang="en-US" altLang="zh-CN"/>
              <a:t>taxi:</a:t>
            </a:r>
            <a:r>
              <a:rPr lang="en-US" altLang="zh-CN" baseline="0"/>
              <a:t> 466951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四叉树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汇总!$B$3:$B$16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190</c:v>
                </c:pt>
                <c:pt idx="13">
                  <c:v>200</c:v>
                </c:pt>
              </c:numCache>
            </c:numRef>
          </c:cat>
          <c:val>
            <c:numRef>
              <c:f>汇总!$F$3:$F$16</c:f>
              <c:numCache>
                <c:formatCode>General</c:formatCode>
                <c:ptCount val="14"/>
                <c:pt idx="0">
                  <c:v>1.1659999999999999</c:v>
                </c:pt>
                <c:pt idx="1">
                  <c:v>1.1499999999999999</c:v>
                </c:pt>
                <c:pt idx="2">
                  <c:v>1.143</c:v>
                </c:pt>
                <c:pt idx="3">
                  <c:v>0.97699999999999998</c:v>
                </c:pt>
                <c:pt idx="4">
                  <c:v>1.24</c:v>
                </c:pt>
                <c:pt idx="5">
                  <c:v>0.99399999999999999</c:v>
                </c:pt>
                <c:pt idx="6">
                  <c:v>0.93100000000000005</c:v>
                </c:pt>
                <c:pt idx="7">
                  <c:v>0.98099999999999998</c:v>
                </c:pt>
                <c:pt idx="8">
                  <c:v>1.157</c:v>
                </c:pt>
                <c:pt idx="9">
                  <c:v>1.234</c:v>
                </c:pt>
                <c:pt idx="10">
                  <c:v>0.93100000000000005</c:v>
                </c:pt>
                <c:pt idx="11">
                  <c:v>1.036</c:v>
                </c:pt>
                <c:pt idx="12">
                  <c:v>0.91900000000000004</c:v>
                </c:pt>
                <c:pt idx="13">
                  <c:v>0.94499999999999995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E-492C-BFEC-B58A3C92EB62}"/>
            </c:ext>
          </c:extLst>
        </c:ser>
        <c:ser>
          <c:idx val="1"/>
          <c:order val="1"/>
          <c:tx>
            <c:v>R-树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汇总!$B$3:$B$16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190</c:v>
                </c:pt>
                <c:pt idx="13">
                  <c:v>200</c:v>
                </c:pt>
              </c:numCache>
            </c:numRef>
          </c:cat>
          <c:val>
            <c:numRef>
              <c:f>汇总!$M$3:$M$16</c:f>
              <c:numCache>
                <c:formatCode>General</c:formatCode>
                <c:ptCount val="14"/>
                <c:pt idx="0">
                  <c:v>12.9</c:v>
                </c:pt>
                <c:pt idx="1">
                  <c:v>15.275</c:v>
                </c:pt>
                <c:pt idx="2">
                  <c:v>13.819000000000001</c:v>
                </c:pt>
                <c:pt idx="3">
                  <c:v>8.9920000000000009</c:v>
                </c:pt>
                <c:pt idx="4">
                  <c:v>7.7619999999999996</c:v>
                </c:pt>
                <c:pt idx="5">
                  <c:v>7.2039999999999997</c:v>
                </c:pt>
                <c:pt idx="6">
                  <c:v>6.6369999999999996</c:v>
                </c:pt>
                <c:pt idx="7">
                  <c:v>6.2460000000000004</c:v>
                </c:pt>
                <c:pt idx="8">
                  <c:v>6.0620000000000003</c:v>
                </c:pt>
                <c:pt idx="9">
                  <c:v>5.8339999999999996</c:v>
                </c:pt>
                <c:pt idx="10">
                  <c:v>4.7469999999999999</c:v>
                </c:pt>
                <c:pt idx="11">
                  <c:v>4.5289999999999999</c:v>
                </c:pt>
                <c:pt idx="12">
                  <c:v>4.3849999999999998</c:v>
                </c:pt>
                <c:pt idx="13">
                  <c:v>4.7709999999999999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E-492C-BFEC-B58A3C92E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19951"/>
        <c:axId val="66930767"/>
      </c:lineChart>
      <c:catAx>
        <c:axId val="66919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capacity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30767"/>
        <c:crosses val="autoZero"/>
        <c:auto val="1"/>
        <c:lblAlgn val="ctr"/>
        <c:lblOffset val="100"/>
        <c:noMultiLvlLbl val="0"/>
      </c:catAx>
      <c:valAx>
        <c:axId val="66930767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用时</a:t>
                </a:r>
                <a:r>
                  <a:rPr lang="en-US" altLang="zh-CN"/>
                  <a:t>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1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四叉树与</a:t>
            </a:r>
            <a:r>
              <a:rPr lang="en-US" altLang="zh-CN"/>
              <a:t>R-</a:t>
            </a:r>
            <a:r>
              <a:rPr lang="zh-CN" altLang="en-US"/>
              <a:t>树性能对比</a:t>
            </a:r>
            <a:r>
              <a:rPr lang="en-US" altLang="zh-CN"/>
              <a:t>——</a:t>
            </a:r>
            <a:r>
              <a:rPr lang="zh-CN" altLang="en-US"/>
              <a:t>不同大小数据量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四叉树 taxi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汇总!$B$3:$B$16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190</c:v>
                </c:pt>
                <c:pt idx="13">
                  <c:v>200</c:v>
                </c:pt>
              </c:numCache>
            </c:numRef>
          </c:cat>
          <c:val>
            <c:numRef>
              <c:f>汇总!$H$3:$H$16</c:f>
              <c:numCache>
                <c:formatCode>General</c:formatCode>
                <c:ptCount val="14"/>
                <c:pt idx="0">
                  <c:v>2.6684812753372412E-4</c:v>
                </c:pt>
                <c:pt idx="1">
                  <c:v>2.1119346569554409E-4</c:v>
                </c:pt>
                <c:pt idx="2">
                  <c:v>1.7744045949146697E-4</c:v>
                </c:pt>
                <c:pt idx="3">
                  <c:v>1.6488882131101551E-4</c:v>
                </c:pt>
                <c:pt idx="4">
                  <c:v>1.3297755010697055E-4</c:v>
                </c:pt>
                <c:pt idx="5">
                  <c:v>1.3023208002552731E-4</c:v>
                </c:pt>
                <c:pt idx="6">
                  <c:v>1.2448843668821783E-4</c:v>
                </c:pt>
                <c:pt idx="7">
                  <c:v>1.2054583885675371E-4</c:v>
                </c:pt>
                <c:pt idx="8">
                  <c:v>1.1710436426948438E-4</c:v>
                </c:pt>
                <c:pt idx="9">
                  <c:v>9.6513338658660118E-5</c:v>
                </c:pt>
                <c:pt idx="10">
                  <c:v>1.0508168951346072E-4</c:v>
                </c:pt>
                <c:pt idx="11">
                  <c:v>8.7953554013161982E-5</c:v>
                </c:pt>
                <c:pt idx="12">
                  <c:v>9.7342119408674576E-5</c:v>
                </c:pt>
                <c:pt idx="13">
                  <c:v>8.18672623037535E-5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13-4798-B068-D156B002FFED}"/>
            </c:ext>
          </c:extLst>
        </c:ser>
        <c:ser>
          <c:idx val="2"/>
          <c:order val="1"/>
          <c:tx>
            <c:v>四叉树 highway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汇总!$H$19:$H$32</c:f>
              <c:numCache>
                <c:formatCode>General</c:formatCode>
                <c:ptCount val="14"/>
                <c:pt idx="0">
                  <c:v>8.5675219174776796E-4</c:v>
                </c:pt>
                <c:pt idx="1">
                  <c:v>7.4567682779699189E-4</c:v>
                </c:pt>
                <c:pt idx="2">
                  <c:v>7.3505992117751137E-4</c:v>
                </c:pt>
                <c:pt idx="3">
                  <c:v>7.3047534786455407E-4</c:v>
                </c:pt>
                <c:pt idx="4">
                  <c:v>7.262124989946111E-4</c:v>
                </c:pt>
                <c:pt idx="5">
                  <c:v>7.2629293010536471E-4</c:v>
                </c:pt>
                <c:pt idx="6">
                  <c:v>7.180085256977398E-4</c:v>
                </c:pt>
                <c:pt idx="7">
                  <c:v>6.735301214509773E-4</c:v>
                </c:pt>
                <c:pt idx="8">
                  <c:v>6.104721306201238E-4</c:v>
                </c:pt>
                <c:pt idx="9">
                  <c:v>5.9872918845009244E-4</c:v>
                </c:pt>
                <c:pt idx="10">
                  <c:v>6.006595351081798E-4</c:v>
                </c:pt>
                <c:pt idx="11">
                  <c:v>5.7202605967988419E-4</c:v>
                </c:pt>
                <c:pt idx="12">
                  <c:v>5.7532373522078332E-4</c:v>
                </c:pt>
                <c:pt idx="13">
                  <c:v>5.8023003297675549E-4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13-4798-B068-D156B002FFED}"/>
            </c:ext>
          </c:extLst>
        </c:ser>
        <c:ser>
          <c:idx val="4"/>
          <c:order val="2"/>
          <c:tx>
            <c:v>四叉树 station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汇总!$H$35:$H$48</c:f>
              <c:numCache>
                <c:formatCode>General</c:formatCode>
                <c:ptCount val="14"/>
                <c:pt idx="0">
                  <c:v>5.6762295081967218E-4</c:v>
                </c:pt>
                <c:pt idx="1">
                  <c:v>5.5942622950819676E-4</c:v>
                </c:pt>
                <c:pt idx="2">
                  <c:v>5.5942622950819676E-4</c:v>
                </c:pt>
                <c:pt idx="3">
                  <c:v>6.229508196721311E-4</c:v>
                </c:pt>
                <c:pt idx="4">
                  <c:v>6.3524590163934423E-4</c:v>
                </c:pt>
                <c:pt idx="5">
                  <c:v>6.209016393442623E-4</c:v>
                </c:pt>
                <c:pt idx="6">
                  <c:v>6.2500000000000001E-4</c:v>
                </c:pt>
                <c:pt idx="7">
                  <c:v>6.229508196721311E-4</c:v>
                </c:pt>
                <c:pt idx="8">
                  <c:v>8.0327868852459014E-4</c:v>
                </c:pt>
                <c:pt idx="9">
                  <c:v>8.0122950819672134E-4</c:v>
                </c:pt>
                <c:pt idx="10">
                  <c:v>8.0122950819672134E-4</c:v>
                </c:pt>
                <c:pt idx="11">
                  <c:v>8.1147540983606556E-4</c:v>
                </c:pt>
                <c:pt idx="12">
                  <c:v>1.0225409836065575E-3</c:v>
                </c:pt>
                <c:pt idx="13">
                  <c:v>1.012295081967213E-3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13-4798-B068-D156B002FFED}"/>
            </c:ext>
          </c:extLst>
        </c:ser>
        <c:ser>
          <c:idx val="1"/>
          <c:order val="3"/>
          <c:tx>
            <c:v>R-树 taxi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汇总!$B$3:$B$16</c:f>
              <c:numCache>
                <c:formatCode>General</c:formatCode>
                <c:ptCount val="1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190</c:v>
                </c:pt>
                <c:pt idx="13">
                  <c:v>200</c:v>
                </c:pt>
              </c:numCache>
            </c:numRef>
          </c:cat>
          <c:val>
            <c:numRef>
              <c:f>汇总!$O$3:$O$16</c:f>
              <c:numCache>
                <c:formatCode>General</c:formatCode>
                <c:ptCount val="14"/>
                <c:pt idx="0">
                  <c:v>2.4047491064372922E-4</c:v>
                </c:pt>
                <c:pt idx="1">
                  <c:v>3.1702255697064574E-4</c:v>
                </c:pt>
                <c:pt idx="2">
                  <c:v>1.8303633571830876E-4</c:v>
                </c:pt>
                <c:pt idx="3">
                  <c:v>1.7611698015423461E-4</c:v>
                </c:pt>
                <c:pt idx="4">
                  <c:v>1.5624337457249263E-4</c:v>
                </c:pt>
                <c:pt idx="5">
                  <c:v>2.6980346974307798E-4</c:v>
                </c:pt>
                <c:pt idx="6">
                  <c:v>1.8921043107306764E-4</c:v>
                </c:pt>
                <c:pt idx="7">
                  <c:v>2.96333019952843E-4</c:v>
                </c:pt>
                <c:pt idx="8">
                  <c:v>2.5254469955091649E-4</c:v>
                </c:pt>
                <c:pt idx="9">
                  <c:v>2.1056170775948655E-4</c:v>
                </c:pt>
                <c:pt idx="10">
                  <c:v>3.1823895869159718E-4</c:v>
                </c:pt>
                <c:pt idx="11">
                  <c:v>3.8443434107647269E-4</c:v>
                </c:pt>
                <c:pt idx="12">
                  <c:v>5.3071307267786127E-4</c:v>
                </c:pt>
                <c:pt idx="13">
                  <c:v>2.8947362785388612E-4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13-4798-B068-D156B002FFED}"/>
            </c:ext>
          </c:extLst>
        </c:ser>
        <c:ser>
          <c:idx val="3"/>
          <c:order val="4"/>
          <c:tx>
            <c:v>R-树 highway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汇总!$O$19:$O$32</c:f>
              <c:numCache>
                <c:formatCode>General</c:formatCode>
                <c:ptCount val="14"/>
                <c:pt idx="0">
                  <c:v>3.3814043271937584E-3</c:v>
                </c:pt>
                <c:pt idx="1">
                  <c:v>1.7595914099573715E-3</c:v>
                </c:pt>
                <c:pt idx="2">
                  <c:v>2.4715676023485886E-3</c:v>
                </c:pt>
                <c:pt idx="3">
                  <c:v>2.0668382530362743E-3</c:v>
                </c:pt>
                <c:pt idx="4">
                  <c:v>2.6512507037722193E-3</c:v>
                </c:pt>
                <c:pt idx="5">
                  <c:v>1.2608380921740529E-3</c:v>
                </c:pt>
                <c:pt idx="6">
                  <c:v>7.2854500120646661E-4</c:v>
                </c:pt>
                <c:pt idx="7">
                  <c:v>1.1720421459020349E-3</c:v>
                </c:pt>
                <c:pt idx="8">
                  <c:v>9.9983913777849259E-4</c:v>
                </c:pt>
                <c:pt idx="9">
                  <c:v>9.0412611598166166E-4</c:v>
                </c:pt>
                <c:pt idx="10">
                  <c:v>7.7567763210809938E-4</c:v>
                </c:pt>
                <c:pt idx="11">
                  <c:v>1.1327113327435053E-3</c:v>
                </c:pt>
                <c:pt idx="12">
                  <c:v>8.419528673690984E-4</c:v>
                </c:pt>
                <c:pt idx="13">
                  <c:v>2.4422102469235101E-3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13-4798-B068-D156B002FFED}"/>
            </c:ext>
          </c:extLst>
        </c:ser>
        <c:ser>
          <c:idx val="5"/>
          <c:order val="5"/>
          <c:tx>
            <c:v>R-树 station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汇总!$O$35:$O$48</c:f>
              <c:numCache>
                <c:formatCode>General</c:formatCode>
                <c:ptCount val="14"/>
                <c:pt idx="0">
                  <c:v>8.9344262295081966E-4</c:v>
                </c:pt>
                <c:pt idx="1">
                  <c:v>9.7745901639344256E-4</c:v>
                </c:pt>
                <c:pt idx="2">
                  <c:v>9.3442622950819676E-4</c:v>
                </c:pt>
                <c:pt idx="3">
                  <c:v>9.6516393442622943E-4</c:v>
                </c:pt>
                <c:pt idx="4">
                  <c:v>9.7745901639344256E-4</c:v>
                </c:pt>
                <c:pt idx="5">
                  <c:v>1.1065573770491805E-3</c:v>
                </c:pt>
                <c:pt idx="6">
                  <c:v>1.2602459016393442E-3</c:v>
                </c:pt>
                <c:pt idx="7">
                  <c:v>1.1926229508196721E-3</c:v>
                </c:pt>
                <c:pt idx="8">
                  <c:v>1.3258196721311476E-3</c:v>
                </c:pt>
                <c:pt idx="9">
                  <c:v>1.485655737704918E-3</c:v>
                </c:pt>
                <c:pt idx="10">
                  <c:v>1.497950819672131E-3</c:v>
                </c:pt>
                <c:pt idx="11">
                  <c:v>1.4303278688524588E-3</c:v>
                </c:pt>
                <c:pt idx="12">
                  <c:v>1.569672131147541E-3</c:v>
                </c:pt>
                <c:pt idx="13">
                  <c:v>1.6352459016393444E-3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13-4798-B068-D156B002F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19951"/>
        <c:axId val="66930767"/>
      </c:lineChart>
      <c:catAx>
        <c:axId val="66919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capacity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30767"/>
        <c:crosses val="autoZero"/>
        <c:auto val="1"/>
        <c:lblAlgn val="ctr"/>
        <c:lblOffset val="100"/>
        <c:noMultiLvlLbl val="0"/>
      </c:catAx>
      <c:valAx>
        <c:axId val="66930767"/>
        <c:scaling>
          <c:orientation val="minMax"/>
          <c:max val="3.5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相对用时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1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23337</xdr:colOff>
      <xdr:row>49</xdr:row>
      <xdr:rowOff>6487</xdr:rowOff>
    </xdr:from>
    <xdr:to>
      <xdr:col>5</xdr:col>
      <xdr:colOff>397410</xdr:colOff>
      <xdr:row>69</xdr:row>
      <xdr:rowOff>61905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4F6BF43-BBFB-AFE1-4A75-1074D2E9F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611410</xdr:colOff>
      <xdr:row>48</xdr:row>
      <xdr:rowOff>170632</xdr:rowOff>
    </xdr:from>
    <xdr:to>
      <xdr:col>11</xdr:col>
      <xdr:colOff>15664</xdr:colOff>
      <xdr:row>69</xdr:row>
      <xdr:rowOff>45941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A843B3-3FDC-4913-923C-58D3E1AF3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394447</xdr:colOff>
      <xdr:row>49</xdr:row>
      <xdr:rowOff>1</xdr:rowOff>
    </xdr:from>
    <xdr:to>
      <xdr:col>16</xdr:col>
      <xdr:colOff>72533</xdr:colOff>
      <xdr:row>69</xdr:row>
      <xdr:rowOff>55419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37275A2-F08E-4087-A94B-32B5DFD64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A398-A655-4714-B6A3-2E0C97397053}">
  <dimension ref="A1:V125"/>
  <sheetViews>
    <sheetView tabSelected="1" zoomScale="85" zoomScaleNormal="85" workbookViewId="0">
      <selection activeCell="M74" sqref="M74"/>
    </sheetView>
  </sheetViews>
  <sheetFormatPr defaultRowHeight="13.8" x14ac:dyDescent="0.25"/>
  <cols>
    <col min="1" max="1" width="26.109375" style="4" bestFit="1" customWidth="1"/>
    <col min="2" max="2" width="9.44140625" style="4" bestFit="1" customWidth="1"/>
    <col min="3" max="3" width="8.33203125" style="4" bestFit="1" customWidth="1"/>
    <col min="4" max="4" width="23.77734375" style="4" bestFit="1" customWidth="1"/>
    <col min="5" max="5" width="20.21875" style="4" bestFit="1" customWidth="1"/>
    <col min="6" max="6" width="19.88671875" style="4" bestFit="1" customWidth="1"/>
    <col min="7" max="7" width="16.109375" style="4" bestFit="1" customWidth="1"/>
    <col min="8" max="8" width="24.44140625" style="4" bestFit="1" customWidth="1"/>
    <col min="9" max="9" width="9.44140625" style="4" bestFit="1" customWidth="1"/>
    <col min="10" max="10" width="8.33203125" style="4" bestFit="1" customWidth="1"/>
    <col min="11" max="11" width="23.77734375" style="4" bestFit="1" customWidth="1"/>
    <col min="12" max="12" width="20.21875" style="4" bestFit="1" customWidth="1"/>
    <col min="13" max="13" width="19.88671875" style="4" bestFit="1" customWidth="1"/>
    <col min="14" max="14" width="16.109375" style="4" bestFit="1" customWidth="1"/>
    <col min="15" max="15" width="24.44140625" style="4" bestFit="1" customWidth="1"/>
    <col min="16" max="16" width="17.44140625" style="4" bestFit="1" customWidth="1"/>
    <col min="17" max="17" width="14.33203125" style="4" bestFit="1" customWidth="1"/>
    <col min="18" max="16384" width="8.88671875" style="4"/>
  </cols>
  <sheetData>
    <row r="1" spans="1:15" ht="20.399999999999999" thickTop="1" thickBot="1" x14ac:dyDescent="0.3">
      <c r="A1" s="1"/>
      <c r="B1" s="2" t="s">
        <v>12</v>
      </c>
      <c r="C1" s="2"/>
      <c r="D1" s="2"/>
      <c r="E1" s="2"/>
      <c r="F1" s="2"/>
      <c r="G1" s="2"/>
      <c r="H1" s="3"/>
      <c r="I1" s="10" t="s">
        <v>14</v>
      </c>
      <c r="J1" s="10"/>
      <c r="K1" s="10"/>
      <c r="L1" s="10"/>
      <c r="M1" s="10"/>
      <c r="N1" s="10"/>
      <c r="O1" s="10"/>
    </row>
    <row r="2" spans="1:15" ht="15" thickTop="1" thickBot="1" x14ac:dyDescent="0.3">
      <c r="A2" s="5"/>
      <c r="B2" s="5" t="s">
        <v>0</v>
      </c>
      <c r="C2" s="5" t="s">
        <v>1</v>
      </c>
      <c r="D2" s="5" t="s">
        <v>3</v>
      </c>
      <c r="E2" s="5" t="s">
        <v>4</v>
      </c>
      <c r="F2" s="5" t="s">
        <v>6</v>
      </c>
      <c r="G2" s="5" t="s">
        <v>8</v>
      </c>
      <c r="H2" s="5" t="s">
        <v>13</v>
      </c>
      <c r="I2" s="5" t="s">
        <v>0</v>
      </c>
      <c r="J2" s="5" t="s">
        <v>1</v>
      </c>
      <c r="K2" s="5" t="s">
        <v>3</v>
      </c>
      <c r="L2" s="5" t="s">
        <v>5</v>
      </c>
      <c r="M2" s="5" t="s">
        <v>7</v>
      </c>
      <c r="N2" s="5" t="s">
        <v>9</v>
      </c>
      <c r="O2" s="5" t="s">
        <v>13</v>
      </c>
    </row>
    <row r="3" spans="1:15" ht="15" thickTop="1" thickBot="1" x14ac:dyDescent="0.3">
      <c r="A3" s="5" t="s">
        <v>2</v>
      </c>
      <c r="B3" s="9">
        <v>70</v>
      </c>
      <c r="C3" s="9">
        <v>13</v>
      </c>
      <c r="D3" s="9">
        <v>5925</v>
      </c>
      <c r="E3" s="9">
        <v>17776</v>
      </c>
      <c r="F3" s="9">
        <v>1.1659999999999999</v>
      </c>
      <c r="G3" s="9">
        <v>124.605</v>
      </c>
      <c r="H3" s="9">
        <f>G3/466951</f>
        <v>2.6684812753372412E-4</v>
      </c>
      <c r="I3" s="6">
        <v>70</v>
      </c>
      <c r="J3" s="6">
        <v>4</v>
      </c>
      <c r="K3" s="6">
        <v>372</v>
      </c>
      <c r="L3" s="6">
        <v>11759</v>
      </c>
      <c r="M3" s="6">
        <v>12.9</v>
      </c>
      <c r="N3" s="6">
        <v>112.29</v>
      </c>
      <c r="O3" s="6">
        <f>N3/466951</f>
        <v>2.4047491064372922E-4</v>
      </c>
    </row>
    <row r="4" spans="1:15" ht="15" thickTop="1" thickBot="1" x14ac:dyDescent="0.3">
      <c r="A4" s="5"/>
      <c r="B4" s="9">
        <v>80</v>
      </c>
      <c r="C4" s="9">
        <v>13</v>
      </c>
      <c r="D4" s="9">
        <v>5230</v>
      </c>
      <c r="E4" s="9">
        <v>15691</v>
      </c>
      <c r="F4" s="9">
        <v>1.1499999999999999</v>
      </c>
      <c r="G4" s="9">
        <v>98.617000000000004</v>
      </c>
      <c r="H4" s="9">
        <f t="shared" ref="H4:H16" si="0">G4/466951</f>
        <v>2.1119346569554409E-4</v>
      </c>
      <c r="I4" s="6">
        <v>80</v>
      </c>
      <c r="J4" s="6">
        <v>4</v>
      </c>
      <c r="K4" s="6">
        <v>281</v>
      </c>
      <c r="L4" s="6">
        <v>10381</v>
      </c>
      <c r="M4" s="6">
        <v>15.275</v>
      </c>
      <c r="N4" s="6">
        <v>148.03399999999999</v>
      </c>
      <c r="O4" s="6">
        <f t="shared" ref="O4:O16" si="1">N4/466951</f>
        <v>3.1702255697064574E-4</v>
      </c>
    </row>
    <row r="5" spans="1:15" ht="15" thickTop="1" thickBot="1" x14ac:dyDescent="0.3">
      <c r="A5" s="5"/>
      <c r="B5" s="9">
        <v>90</v>
      </c>
      <c r="C5" s="9">
        <v>13</v>
      </c>
      <c r="D5" s="9">
        <v>4677</v>
      </c>
      <c r="E5" s="9">
        <v>14032</v>
      </c>
      <c r="F5" s="9">
        <v>1.143</v>
      </c>
      <c r="G5" s="9">
        <v>82.855999999999995</v>
      </c>
      <c r="H5" s="9">
        <f t="shared" si="0"/>
        <v>1.7744045949146697E-4</v>
      </c>
      <c r="I5" s="6">
        <v>90</v>
      </c>
      <c r="J5" s="6">
        <v>4</v>
      </c>
      <c r="K5" s="6">
        <v>217</v>
      </c>
      <c r="L5" s="6">
        <v>9248</v>
      </c>
      <c r="M5" s="6">
        <v>13.819000000000001</v>
      </c>
      <c r="N5" s="6">
        <v>85.468999999999994</v>
      </c>
      <c r="O5" s="6">
        <f t="shared" si="1"/>
        <v>1.8303633571830876E-4</v>
      </c>
    </row>
    <row r="6" spans="1:15" ht="15" thickTop="1" thickBot="1" x14ac:dyDescent="0.3">
      <c r="A6" s="5"/>
      <c r="B6" s="9">
        <v>100</v>
      </c>
      <c r="C6" s="9">
        <v>13</v>
      </c>
      <c r="D6" s="9">
        <v>4227</v>
      </c>
      <c r="E6" s="9">
        <v>12682</v>
      </c>
      <c r="F6" s="9">
        <v>0.97699999999999998</v>
      </c>
      <c r="G6" s="9">
        <v>76.995000000000005</v>
      </c>
      <c r="H6" s="9">
        <f t="shared" si="0"/>
        <v>1.6488882131101551E-4</v>
      </c>
      <c r="I6" s="6">
        <v>100</v>
      </c>
      <c r="J6" s="6">
        <v>4</v>
      </c>
      <c r="K6" s="6">
        <v>187</v>
      </c>
      <c r="L6" s="6">
        <v>8393</v>
      </c>
      <c r="M6" s="6">
        <v>8.9920000000000009</v>
      </c>
      <c r="N6" s="6">
        <v>82.238</v>
      </c>
      <c r="O6" s="6">
        <f t="shared" si="1"/>
        <v>1.7611698015423461E-4</v>
      </c>
    </row>
    <row r="7" spans="1:15" ht="15" thickTop="1" thickBot="1" x14ac:dyDescent="0.3">
      <c r="A7" s="5"/>
      <c r="B7" s="9">
        <v>110</v>
      </c>
      <c r="C7" s="9">
        <v>12</v>
      </c>
      <c r="D7" s="9">
        <v>3840</v>
      </c>
      <c r="E7" s="9">
        <v>11521</v>
      </c>
      <c r="F7" s="9">
        <v>1.24</v>
      </c>
      <c r="G7" s="9">
        <v>62.094000000000001</v>
      </c>
      <c r="H7" s="9">
        <f t="shared" si="0"/>
        <v>1.3297755010697055E-4</v>
      </c>
      <c r="I7" s="6">
        <v>110</v>
      </c>
      <c r="J7" s="6">
        <v>4</v>
      </c>
      <c r="K7" s="6">
        <v>160</v>
      </c>
      <c r="L7" s="6">
        <v>7593</v>
      </c>
      <c r="M7" s="6">
        <v>7.7619999999999996</v>
      </c>
      <c r="N7" s="6">
        <v>72.957999999999998</v>
      </c>
      <c r="O7" s="6">
        <f t="shared" si="1"/>
        <v>1.5624337457249263E-4</v>
      </c>
    </row>
    <row r="8" spans="1:15" ht="15" thickTop="1" thickBot="1" x14ac:dyDescent="0.3">
      <c r="A8" s="5"/>
      <c r="B8" s="9">
        <v>120</v>
      </c>
      <c r="C8" s="9">
        <v>12</v>
      </c>
      <c r="D8" s="9">
        <v>3521</v>
      </c>
      <c r="E8" s="9">
        <v>10564</v>
      </c>
      <c r="F8" s="9">
        <v>0.99399999999999999</v>
      </c>
      <c r="G8" s="9">
        <v>60.811999999999998</v>
      </c>
      <c r="H8" s="9">
        <f t="shared" si="0"/>
        <v>1.3023208002552731E-4</v>
      </c>
      <c r="I8" s="6">
        <v>120</v>
      </c>
      <c r="J8" s="6">
        <v>4</v>
      </c>
      <c r="K8" s="6">
        <v>133</v>
      </c>
      <c r="L8" s="6">
        <v>7098</v>
      </c>
      <c r="M8" s="6">
        <v>7.2039999999999997</v>
      </c>
      <c r="N8" s="6">
        <v>125.985</v>
      </c>
      <c r="O8" s="6">
        <f t="shared" si="1"/>
        <v>2.6980346974307798E-4</v>
      </c>
    </row>
    <row r="9" spans="1:15" ht="15" thickTop="1" thickBot="1" x14ac:dyDescent="0.3">
      <c r="A9" s="5"/>
      <c r="B9" s="9">
        <v>130</v>
      </c>
      <c r="C9" s="9">
        <v>12</v>
      </c>
      <c r="D9" s="9">
        <v>3251</v>
      </c>
      <c r="E9" s="9">
        <v>9754</v>
      </c>
      <c r="F9" s="9">
        <v>0.93100000000000005</v>
      </c>
      <c r="G9" s="9">
        <v>58.13</v>
      </c>
      <c r="H9" s="9">
        <f t="shared" si="0"/>
        <v>1.2448843668821783E-4</v>
      </c>
      <c r="I9" s="6">
        <v>130</v>
      </c>
      <c r="J9" s="6">
        <v>3</v>
      </c>
      <c r="K9" s="6">
        <v>118</v>
      </c>
      <c r="L9" s="6">
        <v>6538</v>
      </c>
      <c r="M9" s="6">
        <v>6.6369999999999996</v>
      </c>
      <c r="N9" s="6">
        <v>88.352000000000004</v>
      </c>
      <c r="O9" s="6">
        <f t="shared" si="1"/>
        <v>1.8921043107306764E-4</v>
      </c>
    </row>
    <row r="10" spans="1:15" ht="15" thickTop="1" thickBot="1" x14ac:dyDescent="0.3">
      <c r="A10" s="5"/>
      <c r="B10" s="9">
        <v>140</v>
      </c>
      <c r="C10" s="9">
        <v>12</v>
      </c>
      <c r="D10" s="9">
        <v>3023</v>
      </c>
      <c r="E10" s="9">
        <v>9070</v>
      </c>
      <c r="F10" s="9">
        <v>0.98099999999999998</v>
      </c>
      <c r="G10" s="9">
        <v>56.289000000000001</v>
      </c>
      <c r="H10" s="9">
        <f t="shared" si="0"/>
        <v>1.2054583885675371E-4</v>
      </c>
      <c r="I10" s="6">
        <v>140</v>
      </c>
      <c r="J10" s="6">
        <v>3</v>
      </c>
      <c r="K10" s="6">
        <v>90</v>
      </c>
      <c r="L10" s="6">
        <v>6101</v>
      </c>
      <c r="M10" s="6">
        <v>6.2460000000000004</v>
      </c>
      <c r="N10" s="6">
        <v>138.37299999999999</v>
      </c>
      <c r="O10" s="6">
        <f t="shared" si="1"/>
        <v>2.96333019952843E-4</v>
      </c>
    </row>
    <row r="11" spans="1:15" ht="15" thickTop="1" thickBot="1" x14ac:dyDescent="0.3">
      <c r="A11" s="5"/>
      <c r="B11" s="9">
        <v>150</v>
      </c>
      <c r="C11" s="9">
        <v>12</v>
      </c>
      <c r="D11" s="9">
        <v>2833</v>
      </c>
      <c r="E11" s="9">
        <v>8500</v>
      </c>
      <c r="F11" s="9">
        <v>1.157</v>
      </c>
      <c r="G11" s="9">
        <v>54.682000000000002</v>
      </c>
      <c r="H11" s="9">
        <f t="shared" si="0"/>
        <v>1.1710436426948438E-4</v>
      </c>
      <c r="I11" s="6">
        <v>150</v>
      </c>
      <c r="J11" s="6">
        <v>3</v>
      </c>
      <c r="K11" s="6">
        <v>89</v>
      </c>
      <c r="L11" s="6">
        <v>5672</v>
      </c>
      <c r="M11" s="6">
        <v>6.0620000000000003</v>
      </c>
      <c r="N11" s="6">
        <v>117.926</v>
      </c>
      <c r="O11" s="6">
        <f t="shared" si="1"/>
        <v>2.5254469955091649E-4</v>
      </c>
    </row>
    <row r="12" spans="1:15" ht="15" thickTop="1" thickBot="1" x14ac:dyDescent="0.3">
      <c r="A12" s="5"/>
      <c r="B12" s="9">
        <v>160</v>
      </c>
      <c r="C12" s="9">
        <v>12</v>
      </c>
      <c r="D12" s="9">
        <v>2646</v>
      </c>
      <c r="E12" s="9">
        <v>7939</v>
      </c>
      <c r="F12" s="9">
        <v>1.234</v>
      </c>
      <c r="G12" s="9">
        <v>45.067</v>
      </c>
      <c r="H12" s="9">
        <f t="shared" si="0"/>
        <v>9.6513338658660118E-5</v>
      </c>
      <c r="I12" s="6">
        <v>160</v>
      </c>
      <c r="J12" s="6">
        <v>3</v>
      </c>
      <c r="K12" s="6">
        <v>75</v>
      </c>
      <c r="L12" s="6">
        <v>5489</v>
      </c>
      <c r="M12" s="6">
        <v>5.8339999999999996</v>
      </c>
      <c r="N12" s="6">
        <v>98.322000000000003</v>
      </c>
      <c r="O12" s="6">
        <f t="shared" si="1"/>
        <v>2.1056170775948655E-4</v>
      </c>
    </row>
    <row r="13" spans="1:15" ht="15" thickTop="1" thickBot="1" x14ac:dyDescent="0.3">
      <c r="A13" s="5"/>
      <c r="B13" s="9">
        <v>170</v>
      </c>
      <c r="C13" s="9">
        <v>12</v>
      </c>
      <c r="D13" s="9">
        <v>2490</v>
      </c>
      <c r="E13" s="9">
        <v>7471</v>
      </c>
      <c r="F13" s="9">
        <v>0.93100000000000005</v>
      </c>
      <c r="G13" s="9">
        <v>49.067999999999998</v>
      </c>
      <c r="H13" s="9">
        <f t="shared" si="0"/>
        <v>1.0508168951346072E-4</v>
      </c>
      <c r="I13" s="6">
        <v>170</v>
      </c>
      <c r="J13" s="6">
        <v>3</v>
      </c>
      <c r="K13" s="6">
        <v>62</v>
      </c>
      <c r="L13" s="6">
        <v>5114</v>
      </c>
      <c r="M13" s="6">
        <v>4.7469999999999999</v>
      </c>
      <c r="N13" s="6">
        <v>148.602</v>
      </c>
      <c r="O13" s="6">
        <f t="shared" si="1"/>
        <v>3.1823895869159718E-4</v>
      </c>
    </row>
    <row r="14" spans="1:15" ht="15" thickTop="1" thickBot="1" x14ac:dyDescent="0.3">
      <c r="A14" s="5"/>
      <c r="B14" s="9">
        <v>180</v>
      </c>
      <c r="C14" s="9">
        <v>12</v>
      </c>
      <c r="D14" s="9">
        <v>2342</v>
      </c>
      <c r="E14" s="9">
        <v>7027</v>
      </c>
      <c r="F14" s="9">
        <v>1.036</v>
      </c>
      <c r="G14" s="9">
        <v>41.07</v>
      </c>
      <c r="H14" s="9">
        <f t="shared" si="0"/>
        <v>8.7953554013161982E-5</v>
      </c>
      <c r="I14" s="6">
        <v>180</v>
      </c>
      <c r="J14" s="6">
        <v>3</v>
      </c>
      <c r="K14" s="6">
        <v>60</v>
      </c>
      <c r="L14" s="6">
        <v>4858</v>
      </c>
      <c r="M14" s="6">
        <v>4.5289999999999999</v>
      </c>
      <c r="N14" s="6">
        <v>179.512</v>
      </c>
      <c r="O14" s="6">
        <f t="shared" si="1"/>
        <v>3.8443434107647269E-4</v>
      </c>
    </row>
    <row r="15" spans="1:15" ht="15" thickTop="1" thickBot="1" x14ac:dyDescent="0.3">
      <c r="A15" s="5"/>
      <c r="B15" s="9">
        <v>190</v>
      </c>
      <c r="C15" s="9">
        <v>12</v>
      </c>
      <c r="D15" s="9">
        <v>2227</v>
      </c>
      <c r="E15" s="9">
        <v>6682</v>
      </c>
      <c r="F15" s="9">
        <v>0.91900000000000004</v>
      </c>
      <c r="G15" s="9">
        <v>45.454000000000001</v>
      </c>
      <c r="H15" s="9">
        <f t="shared" si="0"/>
        <v>9.7342119408674576E-5</v>
      </c>
      <c r="I15" s="6">
        <v>190</v>
      </c>
      <c r="J15" s="6">
        <v>3</v>
      </c>
      <c r="K15" s="6">
        <v>65</v>
      </c>
      <c r="L15" s="6">
        <v>4547</v>
      </c>
      <c r="M15" s="6">
        <v>4.3849999999999998</v>
      </c>
      <c r="N15" s="6">
        <v>247.81700000000001</v>
      </c>
      <c r="O15" s="6">
        <f t="shared" si="1"/>
        <v>5.3071307267786127E-4</v>
      </c>
    </row>
    <row r="16" spans="1:15" ht="15" thickTop="1" thickBot="1" x14ac:dyDescent="0.3">
      <c r="A16" s="5"/>
      <c r="B16" s="9">
        <v>200</v>
      </c>
      <c r="C16" s="9">
        <v>12</v>
      </c>
      <c r="D16" s="9">
        <v>2121</v>
      </c>
      <c r="E16" s="9">
        <v>6364</v>
      </c>
      <c r="F16" s="9">
        <v>0.94499999999999995</v>
      </c>
      <c r="G16" s="9">
        <v>38.228000000000002</v>
      </c>
      <c r="H16" s="9">
        <f t="shared" si="0"/>
        <v>8.18672623037535E-5</v>
      </c>
      <c r="I16" s="6">
        <v>200</v>
      </c>
      <c r="J16" s="6">
        <v>3</v>
      </c>
      <c r="K16" s="6">
        <v>56</v>
      </c>
      <c r="L16" s="6">
        <v>4404</v>
      </c>
      <c r="M16" s="6">
        <v>4.7709999999999999</v>
      </c>
      <c r="N16" s="6">
        <v>135.16999999999999</v>
      </c>
      <c r="O16" s="6">
        <f t="shared" si="1"/>
        <v>2.8947362785388612E-4</v>
      </c>
    </row>
    <row r="17" spans="1:15" ht="15" thickTop="1" thickBot="1" x14ac:dyDescent="0.3">
      <c r="A17" s="5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N17" s="6"/>
      <c r="O17" s="6"/>
    </row>
    <row r="18" spans="1:15" ht="15" thickTop="1" thickBot="1" x14ac:dyDescent="0.3">
      <c r="A18" s="5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N18" s="6"/>
      <c r="O18" s="6"/>
    </row>
    <row r="19" spans="1:15" ht="15" thickTop="1" thickBot="1" x14ac:dyDescent="0.3">
      <c r="A19" s="5" t="s">
        <v>10</v>
      </c>
      <c r="B19" s="9">
        <v>70</v>
      </c>
      <c r="C19" s="9">
        <v>8</v>
      </c>
      <c r="D19" s="9">
        <v>219</v>
      </c>
      <c r="E19" s="9">
        <v>658</v>
      </c>
      <c r="F19" s="9">
        <v>8.0000000000000002E-3</v>
      </c>
      <c r="G19" s="9">
        <v>10.651999999999999</v>
      </c>
      <c r="H19" s="9">
        <f>G19/12433</f>
        <v>8.5675219174776796E-4</v>
      </c>
      <c r="I19" s="6">
        <v>70</v>
      </c>
      <c r="J19" s="6">
        <v>3</v>
      </c>
      <c r="K19" s="6">
        <v>18</v>
      </c>
      <c r="L19" s="6">
        <v>499</v>
      </c>
      <c r="M19" s="6">
        <v>1.4E-2</v>
      </c>
      <c r="N19" s="6">
        <v>42.040999999999997</v>
      </c>
      <c r="O19" s="6">
        <f>N19/12433</f>
        <v>3.3814043271937584E-3</v>
      </c>
    </row>
    <row r="20" spans="1:15" ht="15" thickTop="1" thickBot="1" x14ac:dyDescent="0.3">
      <c r="A20" s="5"/>
      <c r="B20" s="9">
        <v>80</v>
      </c>
      <c r="C20" s="9">
        <v>8</v>
      </c>
      <c r="D20" s="9">
        <v>187</v>
      </c>
      <c r="E20" s="9">
        <v>562</v>
      </c>
      <c r="F20" s="9">
        <v>4.0000000000000001E-3</v>
      </c>
      <c r="G20" s="9">
        <v>9.2710000000000008</v>
      </c>
      <c r="H20" s="9">
        <f t="shared" ref="H20:H32" si="2">G20/12433</f>
        <v>7.4567682779699189E-4</v>
      </c>
      <c r="I20" s="6">
        <v>80</v>
      </c>
      <c r="J20" s="6">
        <v>3</v>
      </c>
      <c r="K20" s="6">
        <v>10</v>
      </c>
      <c r="L20" s="6">
        <v>427</v>
      </c>
      <c r="M20" s="6">
        <v>1.0999999999999999E-2</v>
      </c>
      <c r="N20" s="6">
        <v>21.876999999999999</v>
      </c>
      <c r="O20" s="6">
        <f t="shared" ref="O20:O32" si="3">N20/12433</f>
        <v>1.7595914099573715E-3</v>
      </c>
    </row>
    <row r="21" spans="1:15" ht="15" thickTop="1" thickBot="1" x14ac:dyDescent="0.3">
      <c r="A21" s="5"/>
      <c r="B21" s="9">
        <v>90</v>
      </c>
      <c r="C21" s="9">
        <v>8</v>
      </c>
      <c r="D21" s="9">
        <v>160</v>
      </c>
      <c r="E21" s="9">
        <v>481</v>
      </c>
      <c r="F21" s="9">
        <v>6.0000000000000001E-3</v>
      </c>
      <c r="G21" s="9">
        <v>9.1389999999999993</v>
      </c>
      <c r="H21" s="9">
        <f t="shared" si="2"/>
        <v>7.3505992117751137E-4</v>
      </c>
      <c r="I21" s="6">
        <v>90</v>
      </c>
      <c r="J21" s="6">
        <v>3</v>
      </c>
      <c r="K21" s="6">
        <v>6</v>
      </c>
      <c r="L21" s="6">
        <v>342</v>
      </c>
      <c r="M21" s="6">
        <v>0.01</v>
      </c>
      <c r="N21" s="6">
        <v>30.728999999999999</v>
      </c>
      <c r="O21" s="6">
        <f t="shared" si="3"/>
        <v>2.4715676023485886E-3</v>
      </c>
    </row>
    <row r="22" spans="1:15" ht="15" thickTop="1" thickBot="1" x14ac:dyDescent="0.3">
      <c r="A22" s="5"/>
      <c r="B22" s="9">
        <v>100</v>
      </c>
      <c r="C22" s="9">
        <v>7</v>
      </c>
      <c r="D22" s="9">
        <v>140</v>
      </c>
      <c r="E22" s="9">
        <v>421</v>
      </c>
      <c r="F22" s="9">
        <v>3.0000000000000001E-3</v>
      </c>
      <c r="G22" s="9">
        <v>9.0820000000000007</v>
      </c>
      <c r="H22" s="9">
        <f t="shared" si="2"/>
        <v>7.3047534786455407E-4</v>
      </c>
      <c r="I22" s="6">
        <v>100</v>
      </c>
      <c r="J22" s="6">
        <v>3</v>
      </c>
      <c r="K22" s="6">
        <v>9</v>
      </c>
      <c r="L22" s="6">
        <v>369</v>
      </c>
      <c r="M22" s="6">
        <v>0.01</v>
      </c>
      <c r="N22" s="6">
        <v>25.696999999999999</v>
      </c>
      <c r="O22" s="6">
        <f t="shared" si="3"/>
        <v>2.0668382530362743E-3</v>
      </c>
    </row>
    <row r="23" spans="1:15" ht="15" thickTop="1" thickBot="1" x14ac:dyDescent="0.3">
      <c r="A23" s="5"/>
      <c r="B23" s="9">
        <v>110</v>
      </c>
      <c r="C23" s="9">
        <v>7</v>
      </c>
      <c r="D23" s="9">
        <v>124</v>
      </c>
      <c r="E23" s="9">
        <v>373</v>
      </c>
      <c r="F23" s="9">
        <v>4.0000000000000001E-3</v>
      </c>
      <c r="G23" s="9">
        <v>9.0289999999999999</v>
      </c>
      <c r="H23" s="9">
        <f t="shared" si="2"/>
        <v>7.262124989946111E-4</v>
      </c>
      <c r="I23" s="6">
        <v>110</v>
      </c>
      <c r="J23" s="6">
        <v>3</v>
      </c>
      <c r="K23" s="6">
        <v>6</v>
      </c>
      <c r="L23" s="6">
        <v>314</v>
      </c>
      <c r="M23" s="6">
        <v>8.9999999999999993E-3</v>
      </c>
      <c r="N23" s="6">
        <v>32.963000000000001</v>
      </c>
      <c r="O23" s="6">
        <f t="shared" si="3"/>
        <v>2.6512507037722193E-3</v>
      </c>
    </row>
    <row r="24" spans="1:15" ht="15" thickTop="1" thickBot="1" x14ac:dyDescent="0.3">
      <c r="A24" s="5"/>
      <c r="B24" s="9">
        <v>120</v>
      </c>
      <c r="C24" s="9">
        <v>7</v>
      </c>
      <c r="D24" s="9">
        <v>111</v>
      </c>
      <c r="E24" s="9">
        <v>334</v>
      </c>
      <c r="F24" s="9">
        <v>3.0000000000000001E-3</v>
      </c>
      <c r="G24" s="9">
        <v>9.0299999999999994</v>
      </c>
      <c r="H24" s="9">
        <f t="shared" si="2"/>
        <v>7.2629293010536471E-4</v>
      </c>
      <c r="I24" s="6">
        <v>120</v>
      </c>
      <c r="J24" s="6">
        <v>3</v>
      </c>
      <c r="K24" s="6">
        <v>4</v>
      </c>
      <c r="L24" s="6">
        <v>237</v>
      </c>
      <c r="M24" s="6">
        <v>7.0000000000000001E-3</v>
      </c>
      <c r="N24" s="6">
        <v>15.676</v>
      </c>
      <c r="O24" s="6">
        <f t="shared" si="3"/>
        <v>1.2608380921740529E-3</v>
      </c>
    </row>
    <row r="25" spans="1:15" ht="15" thickTop="1" thickBot="1" x14ac:dyDescent="0.3">
      <c r="A25" s="5"/>
      <c r="B25" s="9">
        <v>130</v>
      </c>
      <c r="C25" s="9">
        <v>7</v>
      </c>
      <c r="D25" s="9">
        <v>100</v>
      </c>
      <c r="E25" s="9">
        <v>301</v>
      </c>
      <c r="F25" s="9">
        <v>4.0000000000000001E-3</v>
      </c>
      <c r="G25" s="9">
        <v>8.9269999999999996</v>
      </c>
      <c r="H25" s="9">
        <f t="shared" si="2"/>
        <v>7.180085256977398E-4</v>
      </c>
      <c r="I25" s="6">
        <v>130</v>
      </c>
      <c r="J25" s="6">
        <v>3</v>
      </c>
      <c r="K25" s="6">
        <v>4</v>
      </c>
      <c r="L25" s="6">
        <v>199</v>
      </c>
      <c r="M25" s="6">
        <v>6.0000000000000001E-3</v>
      </c>
      <c r="N25" s="6">
        <v>9.0579999999999998</v>
      </c>
      <c r="O25" s="6">
        <f t="shared" si="3"/>
        <v>7.2854500120646661E-4</v>
      </c>
    </row>
    <row r="26" spans="1:15" ht="15" thickTop="1" thickBot="1" x14ac:dyDescent="0.3">
      <c r="A26" s="5"/>
      <c r="B26" s="9">
        <v>140</v>
      </c>
      <c r="C26" s="9">
        <v>7</v>
      </c>
      <c r="D26" s="9">
        <v>93</v>
      </c>
      <c r="E26" s="9">
        <v>280</v>
      </c>
      <c r="F26" s="9">
        <v>3.0000000000000001E-3</v>
      </c>
      <c r="G26" s="9">
        <v>8.3740000000000006</v>
      </c>
      <c r="H26" s="9">
        <f t="shared" si="2"/>
        <v>6.735301214509773E-4</v>
      </c>
      <c r="I26" s="6">
        <v>140</v>
      </c>
      <c r="J26" s="6">
        <v>3</v>
      </c>
      <c r="K26" s="6">
        <v>4</v>
      </c>
      <c r="L26" s="6">
        <v>240</v>
      </c>
      <c r="M26" s="6">
        <v>7.0000000000000001E-3</v>
      </c>
      <c r="N26" s="6">
        <v>14.571999999999999</v>
      </c>
      <c r="O26" s="6">
        <f t="shared" si="3"/>
        <v>1.1720421459020349E-3</v>
      </c>
    </row>
    <row r="27" spans="1:15" ht="15" thickTop="1" thickBot="1" x14ac:dyDescent="0.3">
      <c r="A27" s="5"/>
      <c r="B27" s="9">
        <v>150</v>
      </c>
      <c r="C27" s="9">
        <v>7</v>
      </c>
      <c r="D27" s="9">
        <v>87</v>
      </c>
      <c r="E27" s="9">
        <v>262</v>
      </c>
      <c r="F27" s="9">
        <v>3.0000000000000001E-3</v>
      </c>
      <c r="G27" s="9">
        <v>7.59</v>
      </c>
      <c r="H27" s="9">
        <f t="shared" si="2"/>
        <v>6.104721306201238E-4</v>
      </c>
      <c r="I27" s="6">
        <v>150</v>
      </c>
      <c r="J27" s="6">
        <v>3</v>
      </c>
      <c r="K27" s="6">
        <v>3</v>
      </c>
      <c r="L27" s="6">
        <v>198</v>
      </c>
      <c r="M27" s="6">
        <v>7.0000000000000001E-3</v>
      </c>
      <c r="N27" s="6">
        <v>12.430999999999999</v>
      </c>
      <c r="O27" s="6">
        <f t="shared" si="3"/>
        <v>9.9983913777849259E-4</v>
      </c>
    </row>
    <row r="28" spans="1:15" ht="15" thickTop="1" thickBot="1" x14ac:dyDescent="0.3">
      <c r="A28" s="5"/>
      <c r="B28" s="9">
        <v>160</v>
      </c>
      <c r="C28" s="9">
        <v>7</v>
      </c>
      <c r="D28" s="9">
        <v>78</v>
      </c>
      <c r="E28" s="9">
        <v>235</v>
      </c>
      <c r="F28" s="9">
        <v>3.0000000000000001E-3</v>
      </c>
      <c r="G28" s="9">
        <v>7.444</v>
      </c>
      <c r="H28" s="9">
        <f t="shared" si="2"/>
        <v>5.9872918845009244E-4</v>
      </c>
      <c r="I28" s="6">
        <v>160</v>
      </c>
      <c r="J28" s="6">
        <v>3</v>
      </c>
      <c r="K28" s="6">
        <v>3</v>
      </c>
      <c r="L28" s="6">
        <v>215</v>
      </c>
      <c r="M28" s="6">
        <v>7.0000000000000001E-3</v>
      </c>
      <c r="N28" s="6">
        <v>11.241</v>
      </c>
      <c r="O28" s="6">
        <f t="shared" si="3"/>
        <v>9.0412611598166166E-4</v>
      </c>
    </row>
    <row r="29" spans="1:15" ht="15" thickTop="1" thickBot="1" x14ac:dyDescent="0.3">
      <c r="A29" s="5"/>
      <c r="B29" s="9">
        <v>170</v>
      </c>
      <c r="C29" s="9">
        <v>7</v>
      </c>
      <c r="D29" s="9">
        <v>74</v>
      </c>
      <c r="E29" s="9">
        <v>223</v>
      </c>
      <c r="F29" s="9">
        <v>4.0000000000000001E-3</v>
      </c>
      <c r="G29" s="9">
        <v>7.468</v>
      </c>
      <c r="H29" s="9">
        <f t="shared" si="2"/>
        <v>6.006595351081798E-4</v>
      </c>
      <c r="I29" s="6">
        <v>170</v>
      </c>
      <c r="J29" s="6">
        <v>3</v>
      </c>
      <c r="K29" s="6">
        <v>3</v>
      </c>
      <c r="L29" s="6">
        <v>184</v>
      </c>
      <c r="M29" s="6">
        <v>6.0000000000000001E-3</v>
      </c>
      <c r="N29" s="6">
        <v>9.6440000000000001</v>
      </c>
      <c r="O29" s="6">
        <f t="shared" si="3"/>
        <v>7.7567763210809938E-4</v>
      </c>
    </row>
    <row r="30" spans="1:15" ht="15" thickTop="1" thickBot="1" x14ac:dyDescent="0.3">
      <c r="A30" s="5"/>
      <c r="B30" s="9">
        <v>180</v>
      </c>
      <c r="C30" s="9">
        <v>7</v>
      </c>
      <c r="D30" s="9">
        <v>69</v>
      </c>
      <c r="E30" s="9">
        <v>208</v>
      </c>
      <c r="F30" s="9">
        <v>3.0000000000000001E-3</v>
      </c>
      <c r="G30" s="9">
        <v>7.1120000000000001</v>
      </c>
      <c r="H30" s="9">
        <f t="shared" si="2"/>
        <v>5.7202605967988419E-4</v>
      </c>
      <c r="I30" s="6">
        <v>180</v>
      </c>
      <c r="J30" s="6">
        <v>3</v>
      </c>
      <c r="K30" s="6">
        <v>2</v>
      </c>
      <c r="L30" s="6">
        <v>168</v>
      </c>
      <c r="M30" s="6">
        <v>6.0000000000000001E-3</v>
      </c>
      <c r="N30" s="6">
        <v>14.083</v>
      </c>
      <c r="O30" s="6">
        <f t="shared" si="3"/>
        <v>1.1327113327435053E-3</v>
      </c>
    </row>
    <row r="31" spans="1:15" ht="15" thickTop="1" thickBot="1" x14ac:dyDescent="0.3">
      <c r="A31" s="5"/>
      <c r="B31" s="9">
        <v>190</v>
      </c>
      <c r="C31" s="9">
        <v>7</v>
      </c>
      <c r="D31" s="9">
        <v>64</v>
      </c>
      <c r="E31" s="9">
        <v>193</v>
      </c>
      <c r="F31" s="9">
        <v>3.0000000000000001E-3</v>
      </c>
      <c r="G31" s="9">
        <v>7.1529999999999996</v>
      </c>
      <c r="H31" s="9">
        <f t="shared" si="2"/>
        <v>5.7532373522078332E-4</v>
      </c>
      <c r="I31" s="6">
        <v>190</v>
      </c>
      <c r="J31" s="6">
        <v>3</v>
      </c>
      <c r="K31" s="6">
        <v>2</v>
      </c>
      <c r="L31" s="6">
        <v>158</v>
      </c>
      <c r="M31" s="6">
        <v>6.0000000000000001E-3</v>
      </c>
      <c r="N31" s="6">
        <v>10.468</v>
      </c>
      <c r="O31" s="6">
        <f t="shared" si="3"/>
        <v>8.419528673690984E-4</v>
      </c>
    </row>
    <row r="32" spans="1:15" ht="15" thickTop="1" thickBot="1" x14ac:dyDescent="0.3">
      <c r="A32" s="5"/>
      <c r="B32" s="9">
        <v>200</v>
      </c>
      <c r="C32" s="9">
        <v>7</v>
      </c>
      <c r="D32" s="9">
        <v>59</v>
      </c>
      <c r="E32" s="9">
        <v>178</v>
      </c>
      <c r="F32" s="9">
        <v>3.0000000000000001E-3</v>
      </c>
      <c r="G32" s="9">
        <v>7.2140000000000004</v>
      </c>
      <c r="H32" s="9">
        <f t="shared" si="2"/>
        <v>5.8023003297675549E-4</v>
      </c>
      <c r="I32" s="6">
        <v>200</v>
      </c>
      <c r="J32" s="6">
        <v>3</v>
      </c>
      <c r="K32" s="6">
        <v>2</v>
      </c>
      <c r="L32" s="6">
        <v>154</v>
      </c>
      <c r="M32" s="6">
        <v>5.0000000000000001E-3</v>
      </c>
      <c r="N32" s="6">
        <v>30.364000000000001</v>
      </c>
      <c r="O32" s="6">
        <f t="shared" si="3"/>
        <v>2.4422102469235101E-3</v>
      </c>
    </row>
    <row r="33" spans="1:15" ht="15" thickTop="1" thickBot="1" x14ac:dyDescent="0.3">
      <c r="A33" s="5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  <c r="N33" s="6"/>
      <c r="O33" s="6"/>
    </row>
    <row r="34" spans="1:15" ht="15" thickTop="1" thickBot="1" x14ac:dyDescent="0.3">
      <c r="A34" s="5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  <c r="N34" s="6"/>
      <c r="O34" s="6"/>
    </row>
    <row r="35" spans="1:15" ht="15" thickTop="1" thickBot="1" x14ac:dyDescent="0.3">
      <c r="A35" s="5" t="s">
        <v>11</v>
      </c>
      <c r="B35" s="9">
        <v>70</v>
      </c>
      <c r="C35" s="9">
        <v>3</v>
      </c>
      <c r="D35" s="9">
        <v>4</v>
      </c>
      <c r="E35" s="9">
        <v>13</v>
      </c>
      <c r="F35" s="9">
        <v>0</v>
      </c>
      <c r="G35" s="9">
        <v>0.27700000000000002</v>
      </c>
      <c r="H35" s="9">
        <f>G35/488</f>
        <v>5.6762295081967218E-4</v>
      </c>
      <c r="I35" s="6">
        <v>70</v>
      </c>
      <c r="J35" s="6">
        <v>3</v>
      </c>
      <c r="K35" s="6">
        <v>2</v>
      </c>
      <c r="L35" s="6">
        <v>12</v>
      </c>
      <c r="M35" s="6">
        <v>1E-3</v>
      </c>
      <c r="N35" s="6">
        <v>0.436</v>
      </c>
      <c r="O35" s="6">
        <f>N35/488</f>
        <v>8.9344262295081966E-4</v>
      </c>
    </row>
    <row r="36" spans="1:15" ht="15" thickTop="1" thickBot="1" x14ac:dyDescent="0.3">
      <c r="A36" s="5"/>
      <c r="B36" s="9">
        <v>80</v>
      </c>
      <c r="C36" s="9">
        <v>3</v>
      </c>
      <c r="D36" s="9">
        <v>4</v>
      </c>
      <c r="E36" s="9">
        <v>13</v>
      </c>
      <c r="F36" s="9">
        <v>0</v>
      </c>
      <c r="G36" s="9">
        <v>0.27300000000000002</v>
      </c>
      <c r="H36" s="9">
        <f t="shared" ref="H36:H48" si="4">G36/488</f>
        <v>5.5942622950819676E-4</v>
      </c>
      <c r="I36" s="6">
        <v>80</v>
      </c>
      <c r="J36" s="6">
        <v>3</v>
      </c>
      <c r="K36" s="6">
        <v>2</v>
      </c>
      <c r="L36" s="6">
        <v>11</v>
      </c>
      <c r="M36" s="6">
        <v>0</v>
      </c>
      <c r="N36" s="6">
        <v>0.47699999999999998</v>
      </c>
      <c r="O36" s="6">
        <f t="shared" ref="O36:O48" si="5">N36/488</f>
        <v>9.7745901639344256E-4</v>
      </c>
    </row>
    <row r="37" spans="1:15" ht="15" thickTop="1" thickBot="1" x14ac:dyDescent="0.3">
      <c r="A37" s="5"/>
      <c r="B37" s="9">
        <v>90</v>
      </c>
      <c r="C37" s="9">
        <v>3</v>
      </c>
      <c r="D37" s="9">
        <v>4</v>
      </c>
      <c r="E37" s="9">
        <v>13</v>
      </c>
      <c r="F37" s="9">
        <v>0</v>
      </c>
      <c r="G37" s="9">
        <v>0.27300000000000002</v>
      </c>
      <c r="H37" s="9">
        <f t="shared" si="4"/>
        <v>5.5942622950819676E-4</v>
      </c>
      <c r="I37" s="6">
        <v>90</v>
      </c>
      <c r="J37" s="6">
        <v>3</v>
      </c>
      <c r="K37" s="6">
        <v>2</v>
      </c>
      <c r="L37" s="6">
        <v>9</v>
      </c>
      <c r="M37" s="6">
        <v>0</v>
      </c>
      <c r="N37" s="6">
        <v>0.45600000000000002</v>
      </c>
      <c r="O37" s="6">
        <f t="shared" si="5"/>
        <v>9.3442622950819676E-4</v>
      </c>
    </row>
    <row r="38" spans="1:15" ht="15" thickTop="1" thickBot="1" x14ac:dyDescent="0.3">
      <c r="A38" s="5"/>
      <c r="B38" s="9">
        <v>100</v>
      </c>
      <c r="C38" s="9">
        <v>3</v>
      </c>
      <c r="D38" s="9">
        <v>3</v>
      </c>
      <c r="E38" s="9">
        <v>10</v>
      </c>
      <c r="F38" s="9">
        <v>1E-3</v>
      </c>
      <c r="G38" s="9">
        <v>0.30399999999999999</v>
      </c>
      <c r="H38" s="9">
        <f t="shared" si="4"/>
        <v>6.229508196721311E-4</v>
      </c>
      <c r="I38" s="6">
        <v>100</v>
      </c>
      <c r="J38" s="6">
        <v>3</v>
      </c>
      <c r="K38" s="6">
        <v>2</v>
      </c>
      <c r="L38" s="6">
        <v>8</v>
      </c>
      <c r="M38" s="6">
        <v>0</v>
      </c>
      <c r="N38" s="6">
        <v>0.47099999999999997</v>
      </c>
      <c r="O38" s="6">
        <f t="shared" si="5"/>
        <v>9.6516393442622943E-4</v>
      </c>
    </row>
    <row r="39" spans="1:15" ht="15" thickTop="1" thickBot="1" x14ac:dyDescent="0.3">
      <c r="A39" s="5"/>
      <c r="B39" s="9">
        <v>110</v>
      </c>
      <c r="C39" s="9">
        <v>3</v>
      </c>
      <c r="D39" s="9">
        <v>3</v>
      </c>
      <c r="E39" s="9">
        <v>10</v>
      </c>
      <c r="F39" s="9">
        <v>0</v>
      </c>
      <c r="G39" s="9">
        <v>0.31</v>
      </c>
      <c r="H39" s="9">
        <f t="shared" si="4"/>
        <v>6.3524590163934423E-4</v>
      </c>
      <c r="I39" s="6">
        <v>110</v>
      </c>
      <c r="J39" s="6">
        <v>3</v>
      </c>
      <c r="K39" s="6">
        <v>2</v>
      </c>
      <c r="L39" s="6">
        <v>8</v>
      </c>
      <c r="M39" s="6">
        <v>0</v>
      </c>
      <c r="N39" s="6">
        <v>0.47699999999999998</v>
      </c>
      <c r="O39" s="6">
        <f t="shared" si="5"/>
        <v>9.7745901639344256E-4</v>
      </c>
    </row>
    <row r="40" spans="1:15" ht="15" thickTop="1" thickBot="1" x14ac:dyDescent="0.3">
      <c r="A40" s="5"/>
      <c r="B40" s="9">
        <v>120</v>
      </c>
      <c r="C40" s="9">
        <v>3</v>
      </c>
      <c r="D40" s="9">
        <v>3</v>
      </c>
      <c r="E40" s="9">
        <v>10</v>
      </c>
      <c r="F40" s="9">
        <v>1E-3</v>
      </c>
      <c r="G40" s="9">
        <v>0.30299999999999999</v>
      </c>
      <c r="H40" s="9">
        <f t="shared" si="4"/>
        <v>6.209016393442623E-4</v>
      </c>
      <c r="I40" s="6">
        <v>120</v>
      </c>
      <c r="J40" s="6">
        <v>3</v>
      </c>
      <c r="K40" s="6">
        <v>2</v>
      </c>
      <c r="L40" s="6">
        <v>7</v>
      </c>
      <c r="M40" s="6">
        <v>0</v>
      </c>
      <c r="N40" s="6">
        <v>0.54</v>
      </c>
      <c r="O40" s="6">
        <f t="shared" si="5"/>
        <v>1.1065573770491805E-3</v>
      </c>
    </row>
    <row r="41" spans="1:15" ht="15" thickTop="1" thickBot="1" x14ac:dyDescent="0.3">
      <c r="A41" s="5"/>
      <c r="B41" s="9">
        <v>130</v>
      </c>
      <c r="C41" s="9">
        <v>3</v>
      </c>
      <c r="D41" s="9">
        <v>3</v>
      </c>
      <c r="E41" s="9">
        <v>10</v>
      </c>
      <c r="F41" s="9">
        <v>0</v>
      </c>
      <c r="G41" s="9">
        <v>0.30499999999999999</v>
      </c>
      <c r="H41" s="9">
        <f t="shared" si="4"/>
        <v>6.2500000000000001E-4</v>
      </c>
      <c r="I41" s="6">
        <v>130</v>
      </c>
      <c r="J41" s="6">
        <v>3</v>
      </c>
      <c r="K41" s="6">
        <v>2</v>
      </c>
      <c r="L41" s="6">
        <v>6</v>
      </c>
      <c r="M41" s="6">
        <v>0</v>
      </c>
      <c r="N41" s="6">
        <v>0.61499999999999999</v>
      </c>
      <c r="O41" s="6">
        <f t="shared" si="5"/>
        <v>1.2602459016393442E-3</v>
      </c>
    </row>
    <row r="42" spans="1:15" ht="15" thickTop="1" thickBot="1" x14ac:dyDescent="0.3">
      <c r="A42" s="5"/>
      <c r="B42" s="9">
        <v>140</v>
      </c>
      <c r="C42" s="9">
        <v>3</v>
      </c>
      <c r="D42" s="9">
        <v>3</v>
      </c>
      <c r="E42" s="9">
        <v>10</v>
      </c>
      <c r="F42" s="9">
        <v>0</v>
      </c>
      <c r="G42" s="9">
        <v>0.30399999999999999</v>
      </c>
      <c r="H42" s="9">
        <f t="shared" si="4"/>
        <v>6.229508196721311E-4</v>
      </c>
      <c r="I42" s="6">
        <v>140</v>
      </c>
      <c r="J42" s="6">
        <v>3</v>
      </c>
      <c r="K42" s="6">
        <v>2</v>
      </c>
      <c r="L42" s="6">
        <v>5</v>
      </c>
      <c r="M42" s="6">
        <v>0</v>
      </c>
      <c r="N42" s="6">
        <v>0.58199999999999996</v>
      </c>
      <c r="O42" s="6">
        <f t="shared" si="5"/>
        <v>1.1926229508196721E-3</v>
      </c>
    </row>
    <row r="43" spans="1:15" ht="15" thickTop="1" thickBot="1" x14ac:dyDescent="0.3">
      <c r="A43" s="5"/>
      <c r="B43" s="9">
        <v>150</v>
      </c>
      <c r="C43" s="9">
        <v>3</v>
      </c>
      <c r="D43" s="9">
        <v>2</v>
      </c>
      <c r="E43" s="9">
        <v>7</v>
      </c>
      <c r="F43" s="9">
        <v>0</v>
      </c>
      <c r="G43" s="9">
        <v>0.39200000000000002</v>
      </c>
      <c r="H43" s="9">
        <f t="shared" si="4"/>
        <v>8.0327868852459014E-4</v>
      </c>
      <c r="I43" s="6">
        <v>150</v>
      </c>
      <c r="J43" s="6">
        <v>3</v>
      </c>
      <c r="K43" s="6">
        <v>2</v>
      </c>
      <c r="L43" s="6">
        <v>4</v>
      </c>
      <c r="M43" s="6">
        <v>0</v>
      </c>
      <c r="N43" s="6">
        <v>0.64700000000000002</v>
      </c>
      <c r="O43" s="6">
        <f t="shared" si="5"/>
        <v>1.3258196721311476E-3</v>
      </c>
    </row>
    <row r="44" spans="1:15" ht="15" thickTop="1" thickBot="1" x14ac:dyDescent="0.3">
      <c r="A44" s="5"/>
      <c r="B44" s="9">
        <v>160</v>
      </c>
      <c r="C44" s="9">
        <v>3</v>
      </c>
      <c r="D44" s="9">
        <v>2</v>
      </c>
      <c r="E44" s="9">
        <v>7</v>
      </c>
      <c r="F44" s="9">
        <v>1E-3</v>
      </c>
      <c r="G44" s="9">
        <v>0.39100000000000001</v>
      </c>
      <c r="H44" s="9">
        <f t="shared" si="4"/>
        <v>8.0122950819672134E-4</v>
      </c>
      <c r="I44" s="6">
        <v>160</v>
      </c>
      <c r="J44" s="6">
        <v>3</v>
      </c>
      <c r="K44" s="6">
        <v>2</v>
      </c>
      <c r="L44" s="6">
        <v>5</v>
      </c>
      <c r="M44" s="6">
        <v>1E-3</v>
      </c>
      <c r="N44" s="6">
        <v>0.72499999999999998</v>
      </c>
      <c r="O44" s="6">
        <f t="shared" si="5"/>
        <v>1.485655737704918E-3</v>
      </c>
    </row>
    <row r="45" spans="1:15" ht="15" thickTop="1" thickBot="1" x14ac:dyDescent="0.3">
      <c r="A45" s="5"/>
      <c r="B45" s="9">
        <v>170</v>
      </c>
      <c r="C45" s="9">
        <v>3</v>
      </c>
      <c r="D45" s="9">
        <v>2</v>
      </c>
      <c r="E45" s="9">
        <v>7</v>
      </c>
      <c r="F45" s="9">
        <v>0</v>
      </c>
      <c r="G45" s="9">
        <v>0.39100000000000001</v>
      </c>
      <c r="H45" s="9">
        <f t="shared" si="4"/>
        <v>8.0122950819672134E-4</v>
      </c>
      <c r="I45" s="6">
        <v>170</v>
      </c>
      <c r="J45" s="6">
        <v>3</v>
      </c>
      <c r="K45" s="6">
        <v>2</v>
      </c>
      <c r="L45" s="6">
        <v>4</v>
      </c>
      <c r="M45" s="6">
        <v>0</v>
      </c>
      <c r="N45" s="6">
        <v>0.73099999999999998</v>
      </c>
      <c r="O45" s="6">
        <f t="shared" si="5"/>
        <v>1.497950819672131E-3</v>
      </c>
    </row>
    <row r="46" spans="1:15" ht="15" thickTop="1" thickBot="1" x14ac:dyDescent="0.3">
      <c r="A46" s="5"/>
      <c r="B46" s="9">
        <v>180</v>
      </c>
      <c r="C46" s="9">
        <v>3</v>
      </c>
      <c r="D46" s="9">
        <v>2</v>
      </c>
      <c r="E46" s="9">
        <v>7</v>
      </c>
      <c r="F46" s="9">
        <v>0</v>
      </c>
      <c r="G46" s="9">
        <v>0.39600000000000002</v>
      </c>
      <c r="H46" s="9">
        <f t="shared" si="4"/>
        <v>8.1147540983606556E-4</v>
      </c>
      <c r="I46" s="6">
        <v>180</v>
      </c>
      <c r="J46" s="6">
        <v>3</v>
      </c>
      <c r="K46" s="6">
        <v>2</v>
      </c>
      <c r="L46" s="6">
        <v>4</v>
      </c>
      <c r="M46" s="6">
        <v>0</v>
      </c>
      <c r="N46" s="6">
        <v>0.69799999999999995</v>
      </c>
      <c r="O46" s="6">
        <f t="shared" si="5"/>
        <v>1.4303278688524588E-3</v>
      </c>
    </row>
    <row r="47" spans="1:15" ht="15" thickTop="1" thickBot="1" x14ac:dyDescent="0.3">
      <c r="A47" s="5"/>
      <c r="B47" s="9">
        <v>190</v>
      </c>
      <c r="C47" s="9">
        <v>2</v>
      </c>
      <c r="D47" s="9">
        <v>1</v>
      </c>
      <c r="E47" s="9">
        <v>4</v>
      </c>
      <c r="F47" s="9">
        <v>0</v>
      </c>
      <c r="G47" s="9">
        <v>0.499</v>
      </c>
      <c r="H47" s="9">
        <f t="shared" si="4"/>
        <v>1.0225409836065575E-3</v>
      </c>
      <c r="I47" s="6">
        <v>190</v>
      </c>
      <c r="J47" s="6">
        <v>3</v>
      </c>
      <c r="K47" s="6">
        <v>2</v>
      </c>
      <c r="L47" s="6">
        <v>4</v>
      </c>
      <c r="M47" s="6">
        <v>0</v>
      </c>
      <c r="N47" s="6">
        <v>0.76600000000000001</v>
      </c>
      <c r="O47" s="6">
        <f t="shared" si="5"/>
        <v>1.569672131147541E-3</v>
      </c>
    </row>
    <row r="48" spans="1:15" ht="15" thickTop="1" thickBot="1" x14ac:dyDescent="0.3">
      <c r="A48" s="5"/>
      <c r="B48" s="9">
        <v>200</v>
      </c>
      <c r="C48" s="9">
        <v>2</v>
      </c>
      <c r="D48" s="9">
        <v>1</v>
      </c>
      <c r="E48" s="9">
        <v>4</v>
      </c>
      <c r="F48" s="9">
        <v>0</v>
      </c>
      <c r="G48" s="9">
        <v>0.49399999999999999</v>
      </c>
      <c r="H48" s="9">
        <f t="shared" si="4"/>
        <v>1.012295081967213E-3</v>
      </c>
      <c r="I48" s="6">
        <v>200</v>
      </c>
      <c r="J48" s="6">
        <v>3</v>
      </c>
      <c r="K48" s="6">
        <v>2</v>
      </c>
      <c r="L48" s="6">
        <v>3</v>
      </c>
      <c r="M48" s="6">
        <v>0</v>
      </c>
      <c r="N48" s="6">
        <v>0.79800000000000004</v>
      </c>
      <c r="O48" s="6">
        <f t="shared" si="5"/>
        <v>1.6352459016393444E-3</v>
      </c>
    </row>
    <row r="49" ht="14.4" thickTop="1" x14ac:dyDescent="0.25"/>
    <row r="73" spans="5:22" x14ac:dyDescent="0.25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5:22" x14ac:dyDescent="0.25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5:22" x14ac:dyDescent="0.25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5:22" x14ac:dyDescent="0.25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5:22" x14ac:dyDescent="0.25">
      <c r="E77" s="7"/>
      <c r="F77" s="7"/>
      <c r="G77" s="7"/>
      <c r="H77" s="7"/>
      <c r="I77" s="8"/>
      <c r="J77" s="8"/>
      <c r="K77" s="8"/>
      <c r="L77" s="8"/>
      <c r="M77" s="8"/>
      <c r="N77" s="8"/>
      <c r="O77" s="8"/>
      <c r="P77" s="7"/>
      <c r="Q77" s="7"/>
      <c r="R77" s="7"/>
      <c r="S77" s="7"/>
      <c r="T77" s="7"/>
      <c r="U77" s="7"/>
      <c r="V77" s="7"/>
    </row>
    <row r="78" spans="5:22" x14ac:dyDescent="0.25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5:22" x14ac:dyDescent="0.25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5:22" x14ac:dyDescent="0.25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5:22" x14ac:dyDescent="0.25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5:22" x14ac:dyDescent="0.25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5:22" x14ac:dyDescent="0.25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5:22" x14ac:dyDescent="0.25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5:22" x14ac:dyDescent="0.25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5:22" x14ac:dyDescent="0.25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5:22" x14ac:dyDescent="0.25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5:22" x14ac:dyDescent="0.25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5:22" x14ac:dyDescent="0.25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5:22" x14ac:dyDescent="0.25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5:22" x14ac:dyDescent="0.25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5:22" x14ac:dyDescent="0.25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5:22" x14ac:dyDescent="0.25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5:22" x14ac:dyDescent="0.25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5:22" x14ac:dyDescent="0.25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5:22" x14ac:dyDescent="0.25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5:22" x14ac:dyDescent="0.25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5:22" x14ac:dyDescent="0.25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5:22" x14ac:dyDescent="0.25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5:22" x14ac:dyDescent="0.25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5:22" x14ac:dyDescent="0.25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5:22" x14ac:dyDescent="0.25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5:22" x14ac:dyDescent="0.25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5:22" x14ac:dyDescent="0.25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5:22" x14ac:dyDescent="0.25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5:22" x14ac:dyDescent="0.25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5:22" x14ac:dyDescent="0.25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5:22" x14ac:dyDescent="0.25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5:22" x14ac:dyDescent="0.25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5:22" x14ac:dyDescent="0.25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5:22" x14ac:dyDescent="0.25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5:22" x14ac:dyDescent="0.25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5:22" x14ac:dyDescent="0.25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5:22" x14ac:dyDescent="0.25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5:22" x14ac:dyDescent="0.25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5:22" x14ac:dyDescent="0.25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5:22" x14ac:dyDescent="0.25"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5:22" x14ac:dyDescent="0.25"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5:22" x14ac:dyDescent="0.25"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5:22" x14ac:dyDescent="0.25"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5:22" x14ac:dyDescent="0.25"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5:22" x14ac:dyDescent="0.25"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5:22" x14ac:dyDescent="0.25"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5:22" x14ac:dyDescent="0.25"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5:22" x14ac:dyDescent="0.25"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</sheetData>
  <mergeCells count="3">
    <mergeCell ref="B1:G1"/>
    <mergeCell ref="I1:O1"/>
    <mergeCell ref="I77:O77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魏辰</dc:creator>
  <cp:lastModifiedBy>魏辰</cp:lastModifiedBy>
  <dcterms:created xsi:type="dcterms:W3CDTF">2022-12-16T13:27:58Z</dcterms:created>
  <dcterms:modified xsi:type="dcterms:W3CDTF">2022-12-18T11:18:07Z</dcterms:modified>
</cp:coreProperties>
</file>