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wangchenxu/Desktop/"/>
    </mc:Choice>
  </mc:AlternateContent>
  <xr:revisionPtr revIDLastSave="0" documentId="13_ncr:1_{38F1B8FE-AC73-564A-AC42-2D5F8346716D}" xr6:coauthVersionLast="45" xr6:coauthVersionMax="45" xr10:uidLastSave="{00000000-0000-0000-0000-000000000000}"/>
  <bookViews>
    <workbookView xWindow="0" yWindow="460" windowWidth="30720" windowHeight="17520" activeTab="2" xr2:uid="{00000000-000D-0000-FFFF-FFFF00000000}"/>
  </bookViews>
  <sheets>
    <sheet name="Data" sheetId="2" r:id="rId1"/>
    <sheet name="Midterm_#3" sheetId="3" r:id="rId2"/>
    <sheet name="Midterm_#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0" i="4" l="1"/>
  <c r="I74" i="4"/>
  <c r="I78" i="4"/>
  <c r="I68" i="4"/>
  <c r="I70" i="4"/>
  <c r="I72" i="4"/>
  <c r="I76" i="4"/>
  <c r="I82" i="4"/>
  <c r="I84" i="4"/>
  <c r="G68" i="4"/>
  <c r="G70" i="4"/>
  <c r="G72" i="4"/>
  <c r="G74" i="4"/>
  <c r="G76" i="4"/>
  <c r="G78" i="4"/>
  <c r="G80" i="4"/>
  <c r="G82" i="4"/>
  <c r="G84" i="4"/>
  <c r="G61" i="3" l="1"/>
  <c r="G59" i="3"/>
  <c r="G60" i="3"/>
  <c r="E59" i="3"/>
  <c r="E60" i="3"/>
  <c r="E61" i="3"/>
  <c r="G16" i="3"/>
  <c r="G43" i="3"/>
  <c r="G19" i="3"/>
  <c r="G7" i="3"/>
  <c r="G2" i="3"/>
  <c r="G39" i="3"/>
  <c r="G12" i="3"/>
  <c r="G44" i="3"/>
  <c r="G6" i="3"/>
  <c r="G5" i="3"/>
  <c r="G31" i="3"/>
  <c r="G13" i="3"/>
  <c r="G24" i="3"/>
  <c r="G48" i="3"/>
  <c r="G46" i="3"/>
  <c r="G10" i="3"/>
  <c r="G32" i="3"/>
  <c r="G45" i="3"/>
  <c r="G3" i="3"/>
  <c r="G8" i="3"/>
  <c r="G37" i="3"/>
  <c r="G17" i="3"/>
  <c r="G51" i="3"/>
  <c r="G38" i="3"/>
  <c r="G47" i="3"/>
  <c r="G22" i="3"/>
  <c r="G27" i="3"/>
  <c r="G18" i="3"/>
  <c r="G34" i="3"/>
  <c r="G30" i="3"/>
  <c r="G42" i="3"/>
  <c r="G20" i="3"/>
  <c r="G35" i="3"/>
  <c r="G25" i="3"/>
  <c r="G28" i="3"/>
  <c r="G14" i="3"/>
  <c r="G15" i="3"/>
  <c r="G21" i="3"/>
  <c r="G23" i="3"/>
  <c r="G9" i="3"/>
  <c r="G33" i="3"/>
  <c r="G41" i="3"/>
  <c r="G49" i="3"/>
  <c r="G50" i="3"/>
  <c r="G26" i="3"/>
  <c r="G36" i="3"/>
  <c r="G11" i="3"/>
  <c r="G4" i="3"/>
  <c r="G40" i="3"/>
  <c r="G29" i="3"/>
  <c r="E38" i="3"/>
  <c r="H38" i="3" s="1"/>
  <c r="E47" i="3"/>
  <c r="E22" i="3"/>
  <c r="E27" i="3"/>
  <c r="E18" i="3"/>
  <c r="E43" i="3"/>
  <c r="E19" i="3"/>
  <c r="E7" i="3"/>
  <c r="E2" i="3"/>
  <c r="E39" i="3"/>
  <c r="E16" i="3"/>
  <c r="I16" i="3" s="1"/>
  <c r="E40" i="3"/>
  <c r="J40" i="3" s="1"/>
  <c r="E12" i="3"/>
  <c r="E44" i="3"/>
  <c r="E6" i="3"/>
  <c r="E5" i="3"/>
  <c r="E31" i="3"/>
  <c r="E13" i="3"/>
  <c r="E24" i="3"/>
  <c r="E48" i="3"/>
  <c r="E46" i="3"/>
  <c r="E10" i="3"/>
  <c r="E32" i="3"/>
  <c r="E45" i="3"/>
  <c r="E3" i="3"/>
  <c r="E8" i="3"/>
  <c r="E37" i="3"/>
  <c r="E17" i="3"/>
  <c r="I17" i="3" s="1"/>
  <c r="E51" i="3"/>
  <c r="E34" i="3"/>
  <c r="E30" i="3"/>
  <c r="E42" i="3"/>
  <c r="J42" i="3" s="1"/>
  <c r="E20" i="3"/>
  <c r="E35" i="3"/>
  <c r="E25" i="3"/>
  <c r="E28" i="3"/>
  <c r="H28" i="3" s="1"/>
  <c r="E14" i="3"/>
  <c r="H14" i="3" s="1"/>
  <c r="E15" i="3"/>
  <c r="E21" i="3"/>
  <c r="I21" i="3" s="1"/>
  <c r="E23" i="3"/>
  <c r="I23" i="3" s="1"/>
  <c r="E9" i="3"/>
  <c r="E33" i="3"/>
  <c r="E41" i="3"/>
  <c r="E49" i="3"/>
  <c r="J49" i="3" s="1"/>
  <c r="E50" i="3"/>
  <c r="E26" i="3"/>
  <c r="E36" i="3"/>
  <c r="E11" i="3"/>
  <c r="H11" i="3" s="1"/>
  <c r="E4" i="3"/>
  <c r="I4" i="3" s="1"/>
  <c r="E29" i="3"/>
  <c r="C53" i="3"/>
  <c r="C52" i="3"/>
  <c r="A53" i="3"/>
  <c r="A52" i="3"/>
  <c r="J5" i="3" l="1"/>
  <c r="J6" i="3"/>
  <c r="J41" i="3"/>
  <c r="I7" i="3"/>
  <c r="H17" i="3"/>
  <c r="J30" i="3"/>
  <c r="I33" i="3"/>
  <c r="J34" i="3"/>
  <c r="J8" i="3"/>
  <c r="J18" i="3"/>
  <c r="J37" i="3"/>
  <c r="H23" i="3"/>
  <c r="I27" i="3"/>
  <c r="J19" i="3"/>
  <c r="H49" i="3"/>
  <c r="H33" i="3"/>
  <c r="I43" i="3"/>
  <c r="H41" i="3"/>
  <c r="H22" i="3"/>
  <c r="H5" i="3"/>
  <c r="I12" i="3"/>
  <c r="H45" i="3"/>
  <c r="J47" i="3"/>
  <c r="J26" i="3"/>
  <c r="I10" i="3"/>
  <c r="I39" i="3"/>
  <c r="I13" i="3"/>
  <c r="I5" i="3"/>
  <c r="H6" i="3"/>
  <c r="I3" i="3"/>
  <c r="J21" i="3"/>
  <c r="I36" i="3"/>
  <c r="J25" i="3"/>
  <c r="H32" i="3"/>
  <c r="I24" i="3"/>
  <c r="I37" i="3"/>
  <c r="J35" i="3"/>
  <c r="I50" i="3"/>
  <c r="I20" i="3"/>
  <c r="I2" i="3"/>
  <c r="H51" i="3"/>
  <c r="H31" i="3"/>
  <c r="H25" i="3"/>
  <c r="H42" i="3"/>
  <c r="J43" i="3"/>
  <c r="I48" i="3"/>
  <c r="I19" i="3"/>
  <c r="J31" i="3"/>
  <c r="H34" i="3"/>
  <c r="J16" i="3"/>
  <c r="J17" i="3"/>
  <c r="H36" i="3"/>
  <c r="J39" i="3"/>
  <c r="J27" i="3"/>
  <c r="I46" i="3"/>
  <c r="H35" i="3"/>
  <c r="J24" i="3"/>
  <c r="J51" i="3"/>
  <c r="I22" i="3"/>
  <c r="J22" i="3"/>
  <c r="H20" i="3"/>
  <c r="I6" i="3"/>
  <c r="J38" i="3"/>
  <c r="H13" i="3"/>
  <c r="H30" i="3"/>
  <c r="H21" i="3"/>
  <c r="H37" i="3"/>
  <c r="J33" i="3"/>
  <c r="H26" i="3"/>
  <c r="J2" i="3"/>
  <c r="H29" i="3"/>
  <c r="H15" i="3"/>
  <c r="H8" i="3"/>
  <c r="J44" i="3"/>
  <c r="H47" i="3"/>
  <c r="I9" i="3"/>
  <c r="I18" i="3"/>
  <c r="H50" i="3"/>
  <c r="J7" i="3"/>
  <c r="J3" i="3"/>
  <c r="J23" i="3"/>
  <c r="I29" i="3"/>
  <c r="H44" i="3"/>
  <c r="I40" i="3"/>
  <c r="I15" i="3"/>
  <c r="I51" i="3"/>
  <c r="I31" i="3"/>
  <c r="J29" i="3"/>
  <c r="J12" i="3"/>
  <c r="J15" i="3"/>
  <c r="I47" i="3"/>
  <c r="I28" i="3"/>
  <c r="J32" i="3"/>
  <c r="J4" i="3"/>
  <c r="J14" i="3"/>
  <c r="H18" i="3"/>
  <c r="H27" i="3"/>
  <c r="J45" i="3"/>
  <c r="J28" i="3"/>
  <c r="H12" i="3"/>
  <c r="I25" i="3"/>
  <c r="H16" i="3"/>
  <c r="I44" i="3"/>
  <c r="I38" i="3"/>
  <c r="H40" i="3"/>
  <c r="I8" i="3"/>
  <c r="J9" i="3"/>
  <c r="J10" i="3"/>
  <c r="H10" i="3"/>
  <c r="I26" i="3"/>
  <c r="J46" i="3"/>
  <c r="H2" i="3"/>
  <c r="I49" i="3"/>
  <c r="I42" i="3"/>
  <c r="I32" i="3"/>
  <c r="J50" i="3"/>
  <c r="J20" i="3"/>
  <c r="H24" i="3"/>
  <c r="H7" i="3"/>
  <c r="H3" i="3"/>
  <c r="I41" i="3"/>
  <c r="I30" i="3"/>
  <c r="J13" i="3"/>
  <c r="I14" i="3"/>
  <c r="H4" i="3"/>
  <c r="J11" i="3"/>
  <c r="H9" i="3"/>
  <c r="I35" i="3"/>
  <c r="J36" i="3"/>
  <c r="H46" i="3"/>
  <c r="H39" i="3"/>
  <c r="I45" i="3"/>
  <c r="J48" i="3"/>
  <c r="H48" i="3"/>
  <c r="H19" i="3"/>
  <c r="I34" i="3"/>
  <c r="I11" i="3"/>
  <c r="H43" i="3"/>
</calcChain>
</file>

<file path=xl/sharedStrings.xml><?xml version="1.0" encoding="utf-8"?>
<sst xmlns="http://schemas.openxmlformats.org/spreadsheetml/2006/main" count="431" uniqueCount="62">
  <si>
    <t>MaritalStatus</t>
  </si>
  <si>
    <t>Married</t>
  </si>
  <si>
    <t>No</t>
  </si>
  <si>
    <t>Yes</t>
  </si>
  <si>
    <t>Single</t>
  </si>
  <si>
    <t>Exposure</t>
  </si>
  <si>
    <t>MonthAtHospital</t>
  </si>
  <si>
    <t>Infected</t>
  </si>
  <si>
    <t xml:space="preserve"> </t>
  </si>
  <si>
    <t>Distance to test1</t>
    <phoneticPr fontId="1" type="noConversion"/>
  </si>
  <si>
    <t>Distance to test2</t>
    <phoneticPr fontId="1" type="noConversion"/>
  </si>
  <si>
    <t>Distance to test3</t>
    <phoneticPr fontId="1" type="noConversion"/>
  </si>
  <si>
    <t>Married</t>
    <phoneticPr fontId="1" type="noConversion"/>
  </si>
  <si>
    <t>Single</t>
    <phoneticPr fontId="1" type="noConversion"/>
  </si>
  <si>
    <t>single</t>
    <phoneticPr fontId="1" type="noConversion"/>
  </si>
  <si>
    <t>Yes</t>
    <phoneticPr fontId="1" type="noConversion"/>
  </si>
  <si>
    <t>No</t>
    <phoneticPr fontId="1" type="noConversion"/>
  </si>
  <si>
    <r>
      <t>Exposure</t>
    </r>
    <r>
      <rPr>
        <vertAlign val="subscript"/>
        <sz val="14"/>
        <color theme="1"/>
        <rFont val="宋体 (正文)"/>
        <family val="1"/>
        <charset val="134"/>
      </rPr>
      <t>MMN</t>
    </r>
    <phoneticPr fontId="1" type="noConversion"/>
  </si>
  <si>
    <r>
      <t>MonthAtHospital</t>
    </r>
    <r>
      <rPr>
        <vertAlign val="subscript"/>
        <sz val="14"/>
        <color theme="1"/>
        <rFont val="宋体 (正文)"/>
        <charset val="134"/>
      </rPr>
      <t>MMN</t>
    </r>
    <phoneticPr fontId="1" type="noConversion"/>
  </si>
  <si>
    <t>MaritalStatus_Num</t>
    <phoneticPr fontId="1" type="noConversion"/>
  </si>
  <si>
    <t>less than 6 months</t>
  </si>
  <si>
    <t>less than 6 months</t>
    <phoneticPr fontId="1" type="noConversion"/>
  </si>
  <si>
    <t>6 or more months</t>
  </si>
  <si>
    <t>6 or more months</t>
    <phoneticPr fontId="1" type="noConversion"/>
  </si>
  <si>
    <t xml:space="preserve">Candidate Split </t>
  </si>
  <si>
    <r>
      <t xml:space="preserve">Left Child Node, </t>
    </r>
    <r>
      <rPr>
        <i/>
        <sz val="16"/>
        <color theme="1"/>
        <rFont val="TimesLTStd"/>
      </rPr>
      <t xml:space="preserve">tL </t>
    </r>
  </si>
  <si>
    <r>
      <t xml:space="preserve">Right Child Node, </t>
    </r>
    <r>
      <rPr>
        <i/>
        <sz val="16"/>
        <color theme="1"/>
        <rFont val="TimesLTStd"/>
      </rPr>
      <t xml:space="preserve">tR </t>
    </r>
  </si>
  <si>
    <t>Candidate Splits for t = Root Node</t>
    <phoneticPr fontId="1" type="noConversion"/>
  </si>
  <si>
    <t>Exposure=1</t>
    <phoneticPr fontId="1" type="noConversion"/>
  </si>
  <si>
    <t>Exposure={2,3,4}</t>
    <phoneticPr fontId="1" type="noConversion"/>
  </si>
  <si>
    <t>Exposure=2</t>
    <phoneticPr fontId="1" type="noConversion"/>
  </si>
  <si>
    <t>Exposure={1,3,4}</t>
    <phoneticPr fontId="1" type="noConversion"/>
  </si>
  <si>
    <t>Exposure=3</t>
    <phoneticPr fontId="1" type="noConversion"/>
  </si>
  <si>
    <t>Exposure={1,2,4}</t>
    <phoneticPr fontId="1" type="noConversion"/>
  </si>
  <si>
    <t>Exposure=4</t>
    <phoneticPr fontId="1" type="noConversion"/>
  </si>
  <si>
    <t>Exposure={1,2,3}</t>
    <phoneticPr fontId="1" type="noConversion"/>
  </si>
  <si>
    <t>MaritalStatus=Married</t>
    <phoneticPr fontId="1" type="noConversion"/>
  </si>
  <si>
    <t>MaritalStatus=Single</t>
    <phoneticPr fontId="1" type="noConversion"/>
  </si>
  <si>
    <t>MonthAtHospital=less than 6 months</t>
    <phoneticPr fontId="1" type="noConversion"/>
  </si>
  <si>
    <t>MonthAtHospital=6 or more months</t>
    <phoneticPr fontId="1" type="noConversion"/>
  </si>
  <si>
    <t>Exposure=1 or 2</t>
    <phoneticPr fontId="1" type="noConversion"/>
  </si>
  <si>
    <t>3,4</t>
    <phoneticPr fontId="1" type="noConversion"/>
  </si>
  <si>
    <t>Exposure=1 or 3</t>
    <phoneticPr fontId="1" type="noConversion"/>
  </si>
  <si>
    <t>2,4</t>
    <phoneticPr fontId="1" type="noConversion"/>
  </si>
  <si>
    <t>Exposure=1 or 4</t>
    <phoneticPr fontId="1" type="noConversion"/>
  </si>
  <si>
    <t>2,3</t>
    <phoneticPr fontId="1" type="noConversion"/>
  </si>
  <si>
    <t>CLASSIFICATION AND REGRESSION TREES</t>
    <phoneticPr fontId="1" type="noConversion"/>
  </si>
  <si>
    <t>Step1</t>
    <phoneticPr fontId="1" type="noConversion"/>
  </si>
  <si>
    <t>Given Data Set</t>
    <phoneticPr fontId="1" type="noConversion"/>
  </si>
  <si>
    <t>step2</t>
    <phoneticPr fontId="1" type="noConversion"/>
  </si>
  <si>
    <t>Step 3</t>
  </si>
  <si>
    <t>Optimality Measure Ö(s |t ) for Each Candidate Split</t>
  </si>
  <si>
    <t>Split</t>
  </si>
  <si>
    <t>PL</t>
  </si>
  <si>
    <t>PR</t>
  </si>
  <si>
    <t>Level</t>
  </si>
  <si>
    <t>P( j |tL )</t>
  </si>
  <si>
    <t>P( j |tR)</t>
  </si>
  <si>
    <t>2PL PR</t>
  </si>
  <si>
    <t>Q(s|t)</t>
  </si>
  <si>
    <r>
      <rPr>
        <sz val="11"/>
        <color theme="1"/>
        <rFont val="Calibri"/>
        <family val="2"/>
      </rPr>
      <t>Φ</t>
    </r>
    <r>
      <rPr>
        <sz val="11"/>
        <color theme="1"/>
        <rFont val="宋体"/>
        <family val="2"/>
        <scheme val="minor"/>
      </rPr>
      <t>(s|t)</t>
    </r>
  </si>
  <si>
    <t>列1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</si>
</sst>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vertAlign val="subscript"/>
      <sz val="14"/>
      <color theme="1"/>
      <name val="宋体 (正文)"/>
      <family val="1"/>
      <charset val="134"/>
    </font>
    <font>
      <vertAlign val="subscript"/>
      <sz val="14"/>
      <color theme="1"/>
      <name val="宋体 (正文)"/>
      <charset val="134"/>
    </font>
    <font>
      <b/>
      <sz val="11"/>
      <color theme="1"/>
      <name val="宋体"/>
      <family val="2"/>
      <scheme val="minor"/>
    </font>
    <font>
      <sz val="16"/>
      <color theme="1"/>
      <name val="TimesLTStd"/>
    </font>
    <font>
      <i/>
      <sz val="16"/>
      <color theme="1"/>
      <name val="TimesLTStd"/>
    </font>
    <font>
      <sz val="16"/>
      <color theme="1"/>
      <name val="宋体"/>
      <family val="2"/>
      <scheme val="minor"/>
    </font>
    <font>
      <b/>
      <sz val="18"/>
      <color theme="1"/>
      <name val="宋体 (正文)"/>
      <charset val="134"/>
    </font>
    <font>
      <b/>
      <sz val="20"/>
      <color rgb="FFFF0000"/>
      <name val="宋体 (正文)"/>
      <charset val="134"/>
    </font>
    <font>
      <b/>
      <sz val="14"/>
      <color theme="1"/>
      <name val="宋体 (正文)"/>
      <charset val="134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宋体"/>
      <family val="2"/>
      <scheme val="minor"/>
    </font>
    <font>
      <sz val="12"/>
      <color rgb="FFFF00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5" fillId="0" borderId="0" xfId="0" applyFont="1"/>
    <xf numFmtId="0" fontId="12" fillId="0" borderId="0" xfId="0" applyFont="1"/>
    <xf numFmtId="0" fontId="14" fillId="0" borderId="0" xfId="0" applyFont="1" applyAlignment="1">
      <alignment horizont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15" fillId="0" borderId="0" xfId="0" applyFont="1" applyAlignment="1">
      <alignment horizontal="center"/>
    </xf>
    <xf numFmtId="0" fontId="14" fillId="10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</cellXfs>
  <cellStyles count="1">
    <cellStyle name="常规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LTSt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227463</xdr:colOff>
      <xdr:row>4</xdr:row>
      <xdr:rowOff>151642</xdr:rowOff>
    </xdr:from>
    <xdr:to>
      <xdr:col>16</xdr:col>
      <xdr:colOff>815075</xdr:colOff>
      <xdr:row>22</xdr:row>
      <xdr:rowOff>18955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8CF0B9E-1B4F-024E-A43F-DA12FF655979}"/>
            </a:ext>
          </a:extLst>
        </xdr:cNvPr>
        <xdr:cNvSpPr txBox="1"/>
      </xdr:nvSpPr>
      <xdr:spPr>
        <a:xfrm>
          <a:off x="18272836" y="1023582"/>
          <a:ext cx="4757761" cy="3620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/>
            <a:t>To</a:t>
          </a:r>
          <a:r>
            <a:rPr lang="en-US" altLang="zh-CN" sz="2400" baseline="0"/>
            <a:t> sum up,  </a:t>
          </a:r>
        </a:p>
        <a:p>
          <a:r>
            <a:rPr lang="en-US" altLang="zh-CN" sz="2400" baseline="0"/>
            <a:t>Infected of test1 is NO</a:t>
          </a:r>
        </a:p>
        <a:p>
          <a:r>
            <a:rPr lang="en-US" altLang="zh-CN" sz="2400" baseline="0"/>
            <a:t>Infected of test2 is NO</a:t>
          </a:r>
        </a:p>
        <a:p>
          <a:r>
            <a:rPr lang="en-US" altLang="zh-CN" sz="2400" baseline="0"/>
            <a:t>Infected of test3 is NO.</a:t>
          </a:r>
        </a:p>
        <a:p>
          <a:endParaRPr lang="zh-CN" altLang="en-US" sz="2400"/>
        </a:p>
      </xdr:txBody>
    </xdr:sp>
    <xdr:clientData/>
  </xdr:twoCellAnchor>
  <xdr:oneCellAnchor>
    <xdr:from>
      <xdr:col>11</xdr:col>
      <xdr:colOff>711200</xdr:colOff>
      <xdr:row>26</xdr:row>
      <xdr:rowOff>203200</xdr:rowOff>
    </xdr:from>
    <xdr:ext cx="6324600" cy="9093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B78BC63C-D327-5346-806E-A1C3273FD665}"/>
                </a:ext>
              </a:extLst>
            </xdr:cNvPr>
            <xdr:cNvSpPr txBox="1"/>
          </xdr:nvSpPr>
          <xdr:spPr>
            <a:xfrm>
              <a:off x="21285200" y="6172200"/>
              <a:ext cx="6324600" cy="909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altLang="zh-CN" sz="2000" b="0" i="1">
                            <a:latin typeface="Cambria Math" panose="02040503050406030204" pitchFamily="18" charset="0"/>
                          </a:rPr>
                          <m:t>𝐸𝑢𝑐𝑙𝑖𝑑𝑒𝑎𝑛</m:t>
                        </m:r>
                      </m:sub>
                    </m:sSub>
                    <m:d>
                      <m:dPr>
                        <m:ctrlPr>
                          <a:rPr lang="en-US" altLang="zh-CN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20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altLang="zh-CN" sz="20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20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d>
                    <m:r>
                      <a:rPr lang="en-US" altLang="zh-CN" sz="20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zh-CN" sz="20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en-US" altLang="zh-CN" sz="20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US" altLang="zh-CN" sz="20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/>
                          <m:e>
                            <m:sSup>
                              <m:sSupPr>
                                <m:ctrlPr>
                                  <a:rPr lang="en-US" altLang="zh-CN" sz="20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altLang="zh-CN" sz="20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sSubSup>
                                  <m:sSubSupPr>
                                    <m:ctrlPr>
                                      <a:rPr lang="en-US" altLang="zh-CN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altLang="zh-CN" sz="20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zh-CN" sz="20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/>
                                </m:sSubSup>
                                <m:r>
                                  <a:rPr lang="en-US" altLang="zh-CN" sz="20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n-US" altLang="zh-CN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altLang="zh-CN" sz="20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altLang="zh-CN" sz="20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/>
                                </m:sSubSup>
                                <m:r>
                                  <a:rPr lang="en-US" altLang="zh-CN" sz="20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altLang="zh-CN" sz="20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zh-CN" altLang="en-US" sz="20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B78BC63C-D327-5346-806E-A1C3273FD665}"/>
                </a:ext>
              </a:extLst>
            </xdr:cNvPr>
            <xdr:cNvSpPr txBox="1"/>
          </xdr:nvSpPr>
          <xdr:spPr>
            <a:xfrm>
              <a:off x="21285200" y="6172200"/>
              <a:ext cx="6324600" cy="909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2000" b="0" i="0">
                  <a:latin typeface="Cambria Math" panose="02040503050406030204" pitchFamily="18" charset="0"/>
                </a:rPr>
                <a:t>𝑑_𝐸𝑢𝑐𝑙𝑖𝑑𝑒𝑎𝑛 (𝑥,𝑦)=√(∑_𝑖▒〖(𝑥_𝑖^ −𝑦_𝑖^ )〗^2 )</a:t>
              </a:r>
              <a:endParaRPr lang="zh-CN" altLang="en-US" sz="2000"/>
            </a:p>
          </xdr:txBody>
        </xdr:sp>
      </mc:Fallback>
    </mc:AlternateContent>
    <xdr:clientData/>
  </xdr:oneCellAnchor>
  <xdr:twoCellAnchor>
    <xdr:from>
      <xdr:col>12</xdr:col>
      <xdr:colOff>0</xdr:colOff>
      <xdr:row>38</xdr:row>
      <xdr:rowOff>0</xdr:rowOff>
    </xdr:from>
    <xdr:to>
      <xdr:col>15</xdr:col>
      <xdr:colOff>444500</xdr:colOff>
      <xdr:row>43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E74ECD6-DCF7-4E45-83A8-4B01A4F8CE25}"/>
            </a:ext>
          </a:extLst>
        </xdr:cNvPr>
        <xdr:cNvSpPr txBox="1"/>
      </xdr:nvSpPr>
      <xdr:spPr>
        <a:xfrm>
          <a:off x="21412200" y="8712200"/>
          <a:ext cx="29591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 Name: 	Chenxu Wang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Course :	513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CWID : 	10457625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Project: 	Midterm_#3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952500</xdr:colOff>
          <xdr:row>38</xdr:row>
          <xdr:rowOff>25400</xdr:rowOff>
        </xdr:from>
        <xdr:to>
          <xdr:col>7</xdr:col>
          <xdr:colOff>1422400</xdr:colOff>
          <xdr:row>44</xdr:row>
          <xdr:rowOff>50800</xdr:rowOff>
        </xdr:to>
        <xdr:sp macro="" textlink="">
          <xdr:nvSpPr>
            <xdr:cNvPr id="3073" name="Object 5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CB03071C-E6EA-1A4E-ABDE-BFAF54E92F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8</xdr:col>
      <xdr:colOff>304800</xdr:colOff>
      <xdr:row>48</xdr:row>
      <xdr:rowOff>25400</xdr:rowOff>
    </xdr:from>
    <xdr:to>
      <xdr:col>10</xdr:col>
      <xdr:colOff>758658</xdr:colOff>
      <xdr:row>54</xdr:row>
      <xdr:rowOff>72635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3FF9693-9D17-1B4D-954D-6496C49F2FD6}"/>
            </a:ext>
          </a:extLst>
        </xdr:cNvPr>
        <xdr:cNvSpPr txBox="1"/>
      </xdr:nvSpPr>
      <xdr:spPr>
        <a:xfrm>
          <a:off x="19710400" y="10083800"/>
          <a:ext cx="2917658" cy="1114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 Name: 	Chenxu Wang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Course :	513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CWID : 	10457625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Project: 	Midterm_#4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F7024-6173-6848-AD91-95638CDA9C30}" name="表1" displayName="表1" ref="A1:J51" totalsRowShown="0" headerRowDxfId="35" dataDxfId="34">
  <autoFilter ref="A1:J51" xr:uid="{331606D3-6501-2349-8313-8B6E52C696FB}"/>
  <sortState xmlns:xlrd2="http://schemas.microsoft.com/office/spreadsheetml/2017/richdata2" ref="A2:J51">
    <sortCondition ref="J1:J51"/>
  </sortState>
  <tableColumns count="10">
    <tableColumn id="1" xr3:uid="{F84EB4D5-680A-DB4D-A39D-796CE359F4B5}" name="Exposure" dataDxfId="33"/>
    <tableColumn id="2" xr3:uid="{A0A81F35-98F3-7F4A-9359-CE4B75345D94}" name="MaritalStatus" dataDxfId="32"/>
    <tableColumn id="3" xr3:uid="{37E32C32-FDFB-5241-8FEE-8676FAC22447}" name="MonthAtHospital" dataDxfId="31"/>
    <tableColumn id="4" xr3:uid="{6DBBCAAD-D9F7-F847-9367-069781E48DDE}" name="Infected" dataDxfId="30"/>
    <tableColumn id="5" xr3:uid="{4DC44C50-0806-BB48-A6D1-B94BFCA9DD7B}" name="ExposureMMN" dataDxfId="29">
      <calculatedColumnFormula>(A2-1)/3</calculatedColumnFormula>
    </tableColumn>
    <tableColumn id="6" xr3:uid="{07DB6429-7384-BC4D-BEB8-23FD0FA39DB2}" name="MaritalStatus_Num" dataDxfId="28"/>
    <tableColumn id="7" xr3:uid="{0CD78A45-04AA-A044-832B-0A63E8B6907C}" name="MonthAtHospitalMMN" dataDxfId="27">
      <calculatedColumnFormula>(C2-1)/33</calculatedColumnFormula>
    </tableColumn>
    <tableColumn id="8" xr3:uid="{8D0445AA-BE12-7744-A5B8-3F56639FF6E8}" name="Distance to test1" dataDxfId="26">
      <calculatedColumnFormula>SQRT((0-E2)^2+(0-F2)^2+(0-G2)^2)</calculatedColumnFormula>
    </tableColumn>
    <tableColumn id="9" xr3:uid="{44019BB2-A702-CA47-B34F-15BDB44B04A1}" name="Distance to test2" dataDxfId="25">
      <calculatedColumnFormula>SQRT((0.666666667-E2)^2+(1-F2)^2+(0.090909091-G2)^2)</calculatedColumnFormula>
    </tableColumn>
    <tableColumn id="10" xr3:uid="{D81C8E52-6A41-9245-B933-F75AE237E105}" name="Distance to test3" dataDxfId="24">
      <calculatedColumnFormula>SQRT((0.3333333-E2)^2+(1-F2)^2+(0.151515152-G2)^2)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F6C23-A4BD-4344-8E14-869096C6F5BE}" name="表2" displayName="表2" ref="A4:D54" totalsRowShown="0" headerRowDxfId="23" dataDxfId="22">
  <autoFilter ref="A4:D54" xr:uid="{EA6C8CCB-DC51-7543-B810-1B87DACE9893}"/>
  <sortState xmlns:xlrd2="http://schemas.microsoft.com/office/spreadsheetml/2017/richdata2" ref="A5:D54">
    <sortCondition ref="C4:C54"/>
  </sortState>
  <tableColumns count="4">
    <tableColumn id="1" xr3:uid="{919AE0CD-E2CC-1241-8723-94632BE394B5}" name="Exposure" dataDxfId="21"/>
    <tableColumn id="2" xr3:uid="{9E58D639-D1F4-EF43-A2F4-5E2C8200B6F8}" name="MaritalStatus" dataDxfId="20"/>
    <tableColumn id="3" xr3:uid="{59C877E4-1E90-3F4B-8119-26589AE107A3}" name="MonthAtHospital" dataDxfId="19"/>
    <tableColumn id="4" xr3:uid="{527CBA5E-0AFF-8349-A802-BACA045565E8}" name="Infected" dataDxfId="1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621A79-A49C-584B-853B-E62EF79340E8}" name="表4" displayName="表4" ref="F24:I33" totalsRowShown="0" headerRowDxfId="5" dataDxfId="4">
  <autoFilter ref="F24:I33" xr:uid="{26F3169E-A1F9-DB46-B72A-D00908D97734}"/>
  <tableColumns count="4">
    <tableColumn id="1" xr3:uid="{92EA197D-F110-F14C-90D9-9AFDD8C44E06}" name="Candidate Split " dataDxfId="3"/>
    <tableColumn id="2" xr3:uid="{209DFA22-9CD8-C748-B203-B064F8B102D4}" name="Left Child Node, tL " dataDxfId="2"/>
    <tableColumn id="3" xr3:uid="{D58CA3C4-48A9-5344-A397-69212243920A}" name="Right Child Node, tR " dataDxfId="1"/>
    <tableColumn id="4" xr3:uid="{405C2A14-A23C-B547-BAB6-BD1D212F94BE}" name="列1" dataDxfId="0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05BC2C-0BA6-8E47-874E-02A0EC9D3F2E}" name="表5_7" displayName="表5_7" ref="A67:I85" totalsRowShown="0" headerRowDxfId="17" dataDxfId="16" tableBorderDxfId="15">
  <autoFilter ref="A67:I85" xr:uid="{D2836E3F-9DBA-2948-A00E-ABBFC5DDD89C}"/>
  <tableColumns count="9">
    <tableColumn id="1" xr3:uid="{0E4B6EDD-FE73-064C-AB8A-A5317B7AE02F}" name="Split" dataDxfId="14"/>
    <tableColumn id="2" xr3:uid="{ADEE392A-082B-C149-A127-CD9ECF696EE2}" name="PL" dataDxfId="13"/>
    <tableColumn id="3" xr3:uid="{BCABB868-2EA6-9A44-BE1A-B6A4EDDBBF2B}" name="PR" dataDxfId="12"/>
    <tableColumn id="4" xr3:uid="{D06065E0-23D2-BF40-9F20-6E1C9371A9C3}" name="Level" dataDxfId="11"/>
    <tableColumn id="5" xr3:uid="{ACF117DA-F85F-E54F-92CF-2C756A7337D2}" name="P( j |tL )" dataDxfId="10"/>
    <tableColumn id="6" xr3:uid="{7D9FE4D9-0B9A-9948-B55B-40930C023E32}" name="P( j |tR)" dataDxfId="9"/>
    <tableColumn id="7" xr3:uid="{0472CE14-47A1-7444-B46E-E8C925BE618D}" name="2PL PR" dataDxfId="7">
      <calculatedColumnFormula>2*B68*C68</calculatedColumnFormula>
    </tableColumn>
    <tableColumn id="8" xr3:uid="{A212AB81-C9DD-9A4F-B224-F431DD77D300}" name="Q(s|t)" dataDxfId="8"/>
    <tableColumn id="9" xr3:uid="{9E4EDF29-5201-D44D-9102-B2AA3F81D764}" name="Φ(s|t)" dataDxfId="6">
      <calculatedColumnFormula>G68*H68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7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A24" workbookViewId="0">
      <selection activeCell="D51" sqref="A1:D51"/>
    </sheetView>
  </sheetViews>
  <sheetFormatPr baseColWidth="10" defaultColWidth="8.83203125" defaultRowHeight="14"/>
  <cols>
    <col min="1" max="1" width="18.83203125" style="1" customWidth="1"/>
    <col min="2" max="2" width="17.1640625" style="1" customWidth="1"/>
    <col min="3" max="3" width="23.6640625" style="1" customWidth="1"/>
    <col min="4" max="4" width="8.83203125" style="1"/>
    <col min="5" max="5" width="14" style="1" customWidth="1"/>
  </cols>
  <sheetData>
    <row r="1" spans="1:4">
      <c r="A1" s="1" t="s">
        <v>5</v>
      </c>
      <c r="B1" s="1" t="s">
        <v>0</v>
      </c>
      <c r="C1" s="1" t="s">
        <v>6</v>
      </c>
      <c r="D1" s="1" t="s">
        <v>7</v>
      </c>
    </row>
    <row r="2" spans="1:4">
      <c r="A2" s="1">
        <v>3</v>
      </c>
      <c r="B2" s="2" t="s">
        <v>1</v>
      </c>
      <c r="C2" s="2">
        <v>7</v>
      </c>
      <c r="D2" s="3" t="s">
        <v>2</v>
      </c>
    </row>
    <row r="3" spans="1:4">
      <c r="A3" s="1">
        <v>3</v>
      </c>
      <c r="B3" s="2" t="s">
        <v>1</v>
      </c>
      <c r="C3" s="2">
        <v>2</v>
      </c>
      <c r="D3" s="3" t="s">
        <v>3</v>
      </c>
    </row>
    <row r="4" spans="1:4">
      <c r="A4" s="1">
        <v>3</v>
      </c>
      <c r="B4" s="2" t="s">
        <v>1</v>
      </c>
      <c r="C4" s="2">
        <v>7</v>
      </c>
      <c r="D4" s="3" t="s">
        <v>2</v>
      </c>
    </row>
    <row r="5" spans="1:4">
      <c r="A5" s="1">
        <v>1</v>
      </c>
      <c r="B5" s="2" t="s">
        <v>1</v>
      </c>
      <c r="C5" s="2">
        <v>18</v>
      </c>
      <c r="D5" s="3" t="s">
        <v>2</v>
      </c>
    </row>
    <row r="6" spans="1:4">
      <c r="A6" s="1">
        <v>4</v>
      </c>
      <c r="B6" s="2" t="s">
        <v>4</v>
      </c>
      <c r="C6" s="2">
        <v>1</v>
      </c>
      <c r="D6" s="3" t="s">
        <v>2</v>
      </c>
    </row>
    <row r="7" spans="1:4">
      <c r="A7" s="1">
        <v>3</v>
      </c>
      <c r="B7" s="2" t="s">
        <v>1</v>
      </c>
      <c r="C7" s="2">
        <v>2</v>
      </c>
      <c r="D7" s="3" t="s">
        <v>2</v>
      </c>
    </row>
    <row r="8" spans="1:4">
      <c r="A8" s="1">
        <v>2</v>
      </c>
      <c r="B8" s="2" t="s">
        <v>1</v>
      </c>
      <c r="C8" s="2">
        <v>3</v>
      </c>
      <c r="D8" s="3" t="s">
        <v>3</v>
      </c>
    </row>
    <row r="9" spans="1:4">
      <c r="A9" s="1">
        <v>1</v>
      </c>
      <c r="B9" s="2" t="s">
        <v>1</v>
      </c>
      <c r="C9" s="2">
        <v>7</v>
      </c>
      <c r="D9" s="3" t="s">
        <v>2</v>
      </c>
    </row>
    <row r="10" spans="1:4">
      <c r="A10" s="1">
        <v>4</v>
      </c>
      <c r="B10" s="2" t="s">
        <v>4</v>
      </c>
      <c r="C10" s="2">
        <v>6</v>
      </c>
      <c r="D10" s="3" t="s">
        <v>2</v>
      </c>
    </row>
    <row r="11" spans="1:4">
      <c r="A11" s="1">
        <v>4</v>
      </c>
      <c r="B11" s="2" t="s">
        <v>4</v>
      </c>
      <c r="C11" s="2">
        <v>6</v>
      </c>
      <c r="D11" s="3" t="s">
        <v>2</v>
      </c>
    </row>
    <row r="12" spans="1:4">
      <c r="A12" s="1">
        <v>4</v>
      </c>
      <c r="B12" s="2" t="s">
        <v>4</v>
      </c>
      <c r="C12" s="2">
        <v>1</v>
      </c>
      <c r="D12" s="3" t="s">
        <v>2</v>
      </c>
    </row>
    <row r="13" spans="1:4">
      <c r="A13" s="1">
        <v>2</v>
      </c>
      <c r="B13" s="2" t="s">
        <v>1</v>
      </c>
      <c r="C13" s="2">
        <v>7</v>
      </c>
      <c r="D13" s="3" t="s">
        <v>2</v>
      </c>
    </row>
    <row r="14" spans="1:4">
      <c r="A14" s="1">
        <v>1</v>
      </c>
      <c r="B14" s="2" t="s">
        <v>4</v>
      </c>
      <c r="C14" s="2">
        <v>2</v>
      </c>
      <c r="D14" s="3" t="s">
        <v>3</v>
      </c>
    </row>
    <row r="15" spans="1:4">
      <c r="A15" s="1">
        <v>3</v>
      </c>
      <c r="B15" s="2" t="s">
        <v>1</v>
      </c>
      <c r="C15" s="2">
        <v>10</v>
      </c>
      <c r="D15" s="3" t="s">
        <v>2</v>
      </c>
    </row>
    <row r="16" spans="1:4">
      <c r="A16" s="1">
        <v>1</v>
      </c>
      <c r="B16" s="2" t="s">
        <v>1</v>
      </c>
      <c r="C16" s="2">
        <v>12</v>
      </c>
      <c r="D16" s="3" t="s">
        <v>3</v>
      </c>
    </row>
    <row r="17" spans="1:4">
      <c r="A17" s="1">
        <v>1</v>
      </c>
      <c r="B17" s="2" t="s">
        <v>1</v>
      </c>
      <c r="C17" s="2">
        <v>29</v>
      </c>
      <c r="D17" s="3" t="s">
        <v>2</v>
      </c>
    </row>
    <row r="18" spans="1:4">
      <c r="A18" s="1">
        <v>4</v>
      </c>
      <c r="B18" s="2" t="s">
        <v>1</v>
      </c>
      <c r="C18" s="2">
        <v>22</v>
      </c>
      <c r="D18" s="3" t="s">
        <v>2</v>
      </c>
    </row>
    <row r="19" spans="1:4">
      <c r="A19" s="1">
        <v>2</v>
      </c>
      <c r="B19" s="2" t="s">
        <v>1</v>
      </c>
      <c r="C19" s="2">
        <v>1</v>
      </c>
      <c r="D19" s="3" t="s">
        <v>3</v>
      </c>
    </row>
    <row r="20" spans="1:4">
      <c r="A20" s="1">
        <v>3</v>
      </c>
      <c r="B20" s="2" t="s">
        <v>1</v>
      </c>
      <c r="C20" s="2">
        <v>2</v>
      </c>
      <c r="D20" s="3" t="s">
        <v>2</v>
      </c>
    </row>
    <row r="21" spans="1:4">
      <c r="A21" s="1">
        <v>3</v>
      </c>
      <c r="B21" s="2" t="s">
        <v>4</v>
      </c>
      <c r="C21" s="2">
        <v>11</v>
      </c>
      <c r="D21" s="3" t="s">
        <v>2</v>
      </c>
    </row>
    <row r="22" spans="1:4">
      <c r="A22" s="1">
        <v>2</v>
      </c>
      <c r="B22" s="2" t="s">
        <v>4</v>
      </c>
      <c r="C22" s="2">
        <v>3</v>
      </c>
      <c r="D22" s="3" t="s">
        <v>3</v>
      </c>
    </row>
    <row r="23" spans="1:4">
      <c r="A23" s="1">
        <v>3</v>
      </c>
      <c r="B23" s="2" t="s">
        <v>1</v>
      </c>
      <c r="C23" s="2">
        <v>1</v>
      </c>
      <c r="D23" s="3" t="s">
        <v>3</v>
      </c>
    </row>
    <row r="24" spans="1:4">
      <c r="A24" s="1">
        <v>3</v>
      </c>
      <c r="B24" s="2" t="s">
        <v>4</v>
      </c>
      <c r="C24" s="2">
        <v>1</v>
      </c>
      <c r="D24" s="3" t="s">
        <v>2</v>
      </c>
    </row>
    <row r="25" spans="1:4">
      <c r="A25" s="1">
        <v>4</v>
      </c>
      <c r="B25" s="2" t="s">
        <v>1</v>
      </c>
      <c r="C25" s="2">
        <v>5</v>
      </c>
      <c r="D25" s="3" t="s">
        <v>2</v>
      </c>
    </row>
    <row r="26" spans="1:4">
      <c r="A26" s="1">
        <v>1</v>
      </c>
      <c r="B26" s="2" t="s">
        <v>4</v>
      </c>
      <c r="C26" s="2">
        <v>9</v>
      </c>
      <c r="D26" s="3" t="s">
        <v>3</v>
      </c>
    </row>
    <row r="27" spans="1:4">
      <c r="A27" s="1">
        <v>3</v>
      </c>
      <c r="B27" s="2" t="s">
        <v>4</v>
      </c>
      <c r="C27" s="2">
        <v>8</v>
      </c>
      <c r="D27" s="3" t="s">
        <v>2</v>
      </c>
    </row>
    <row r="28" spans="1:4">
      <c r="A28" s="1">
        <v>3</v>
      </c>
      <c r="B28" s="2" t="s">
        <v>1</v>
      </c>
      <c r="C28" s="2">
        <v>5</v>
      </c>
      <c r="D28" s="3" t="s">
        <v>2</v>
      </c>
    </row>
    <row r="29" spans="1:4">
      <c r="A29" s="1">
        <v>3</v>
      </c>
      <c r="B29" s="2" t="s">
        <v>4</v>
      </c>
      <c r="C29" s="2">
        <v>1</v>
      </c>
      <c r="D29" s="3" t="s">
        <v>2</v>
      </c>
    </row>
    <row r="30" spans="1:4">
      <c r="A30" s="1">
        <v>2</v>
      </c>
      <c r="B30" s="2" t="s">
        <v>1</v>
      </c>
      <c r="C30" s="2">
        <v>5</v>
      </c>
      <c r="D30" s="3" t="s">
        <v>3</v>
      </c>
    </row>
    <row r="31" spans="1:4">
      <c r="A31" s="1">
        <v>4</v>
      </c>
      <c r="B31" s="2" t="s">
        <v>1</v>
      </c>
      <c r="C31" s="2">
        <v>18</v>
      </c>
      <c r="D31" s="3" t="s">
        <v>2</v>
      </c>
    </row>
    <row r="32" spans="1:4">
      <c r="A32" s="1">
        <v>4</v>
      </c>
      <c r="B32" s="2" t="s">
        <v>1</v>
      </c>
      <c r="C32" s="2">
        <v>3</v>
      </c>
      <c r="D32" s="3" t="s">
        <v>2</v>
      </c>
    </row>
    <row r="33" spans="1:4">
      <c r="A33" s="1">
        <v>3</v>
      </c>
      <c r="B33" s="2" t="s">
        <v>4</v>
      </c>
      <c r="C33" s="2">
        <v>10</v>
      </c>
      <c r="D33" s="3" t="s">
        <v>2</v>
      </c>
    </row>
    <row r="34" spans="1:4">
      <c r="A34" s="1">
        <v>1</v>
      </c>
      <c r="B34" s="2" t="s">
        <v>1</v>
      </c>
      <c r="C34" s="2">
        <v>10</v>
      </c>
      <c r="D34" s="3" t="s">
        <v>2</v>
      </c>
    </row>
    <row r="35" spans="1:4">
      <c r="A35" s="1">
        <v>4</v>
      </c>
      <c r="B35" s="2" t="s">
        <v>1</v>
      </c>
      <c r="C35" s="2">
        <v>8</v>
      </c>
      <c r="D35" s="3" t="s">
        <v>2</v>
      </c>
    </row>
    <row r="36" spans="1:4">
      <c r="A36" s="1">
        <v>2</v>
      </c>
      <c r="B36" s="2" t="s">
        <v>4</v>
      </c>
      <c r="C36" s="2">
        <v>5</v>
      </c>
      <c r="D36" s="3" t="s">
        <v>2</v>
      </c>
    </row>
    <row r="37" spans="1:4">
      <c r="A37" s="1">
        <v>1</v>
      </c>
      <c r="B37" s="2" t="s">
        <v>4</v>
      </c>
      <c r="C37" s="2">
        <v>3</v>
      </c>
      <c r="D37" s="3" t="s">
        <v>2</v>
      </c>
    </row>
    <row r="38" spans="1:4">
      <c r="A38" s="1">
        <v>3</v>
      </c>
      <c r="B38" s="2" t="s">
        <v>1</v>
      </c>
      <c r="C38" s="2">
        <v>2</v>
      </c>
      <c r="D38" s="3" t="s">
        <v>2</v>
      </c>
    </row>
    <row r="39" spans="1:4">
      <c r="A39" s="1">
        <v>4</v>
      </c>
      <c r="B39" s="2" t="s">
        <v>4</v>
      </c>
      <c r="C39" s="2">
        <v>5</v>
      </c>
      <c r="D39" s="3" t="s">
        <v>2</v>
      </c>
    </row>
    <row r="40" spans="1:4">
      <c r="A40" s="1">
        <v>1</v>
      </c>
      <c r="B40" s="2" t="s">
        <v>1</v>
      </c>
      <c r="C40" s="2">
        <v>34</v>
      </c>
      <c r="D40" s="3" t="s">
        <v>2</v>
      </c>
    </row>
    <row r="41" spans="1:4">
      <c r="A41" s="1">
        <v>3</v>
      </c>
      <c r="B41" s="2" t="s">
        <v>1</v>
      </c>
      <c r="C41" s="2">
        <v>2</v>
      </c>
      <c r="D41" s="3" t="s">
        <v>3</v>
      </c>
    </row>
    <row r="42" spans="1:4">
      <c r="A42" s="1">
        <v>4</v>
      </c>
      <c r="B42" s="2" t="s">
        <v>1</v>
      </c>
      <c r="C42" s="2">
        <v>3</v>
      </c>
      <c r="D42" s="3" t="s">
        <v>2</v>
      </c>
    </row>
    <row r="43" spans="1:4">
      <c r="A43" s="1">
        <v>4</v>
      </c>
      <c r="B43" s="2" t="s">
        <v>4</v>
      </c>
      <c r="C43" s="2">
        <v>1</v>
      </c>
      <c r="D43" s="3" t="s">
        <v>2</v>
      </c>
    </row>
    <row r="44" spans="1:4">
      <c r="A44" s="1">
        <v>1</v>
      </c>
      <c r="B44" s="2" t="s">
        <v>1</v>
      </c>
      <c r="C44" s="2">
        <v>6</v>
      </c>
      <c r="D44" s="3" t="s">
        <v>2</v>
      </c>
    </row>
    <row r="45" spans="1:4">
      <c r="A45" s="1">
        <v>4</v>
      </c>
      <c r="B45" s="2" t="s">
        <v>4</v>
      </c>
      <c r="C45" s="2">
        <v>2</v>
      </c>
      <c r="D45" s="3" t="s">
        <v>2</v>
      </c>
    </row>
    <row r="46" spans="1:4">
      <c r="A46" s="1">
        <v>3</v>
      </c>
      <c r="B46" s="2" t="s">
        <v>1</v>
      </c>
      <c r="C46" s="2">
        <v>19</v>
      </c>
      <c r="D46" s="3" t="s">
        <v>2</v>
      </c>
    </row>
    <row r="47" spans="1:4">
      <c r="A47" s="1">
        <v>4</v>
      </c>
      <c r="B47" s="2" t="s">
        <v>4</v>
      </c>
      <c r="C47" s="2">
        <v>2</v>
      </c>
      <c r="D47" s="3" t="s">
        <v>2</v>
      </c>
    </row>
    <row r="48" spans="1:4">
      <c r="A48" s="1">
        <v>1</v>
      </c>
      <c r="B48" s="2" t="s">
        <v>4</v>
      </c>
      <c r="C48" s="2">
        <v>9</v>
      </c>
      <c r="D48" s="3" t="s">
        <v>3</v>
      </c>
    </row>
    <row r="49" spans="1:4">
      <c r="A49" s="1">
        <v>2</v>
      </c>
      <c r="B49" s="2" t="s">
        <v>4</v>
      </c>
      <c r="C49" s="2">
        <v>6</v>
      </c>
      <c r="D49" s="3" t="s">
        <v>2</v>
      </c>
    </row>
    <row r="50" spans="1:4">
      <c r="A50" s="1">
        <v>3</v>
      </c>
      <c r="B50" s="2" t="s">
        <v>1</v>
      </c>
      <c r="C50" s="2">
        <v>11</v>
      </c>
      <c r="D50" s="3" t="s">
        <v>2</v>
      </c>
    </row>
    <row r="51" spans="1:4">
      <c r="A51" s="1">
        <v>4</v>
      </c>
      <c r="B51" s="2" t="s">
        <v>4</v>
      </c>
      <c r="C51" s="2">
        <v>6</v>
      </c>
      <c r="D51" s="3" t="s">
        <v>2</v>
      </c>
    </row>
    <row r="52" spans="1:4">
      <c r="C52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E31F-A97A-FF49-A3ED-B56D005F9FB5}">
  <dimension ref="A1:J61"/>
  <sheetViews>
    <sheetView zoomScale="57" workbookViewId="0">
      <selection activeCell="F9" sqref="F9"/>
    </sheetView>
  </sheetViews>
  <sheetFormatPr baseColWidth="10" defaultRowHeight="14"/>
  <cols>
    <col min="1" max="1" width="13" customWidth="1"/>
    <col min="2" max="2" width="20.6640625" customWidth="1"/>
    <col min="3" max="3" width="21" customWidth="1"/>
    <col min="4" max="4" width="14.83203125" customWidth="1"/>
    <col min="5" max="5" width="21.5" customWidth="1"/>
    <col min="6" max="6" width="25.33203125" customWidth="1"/>
    <col min="7" max="7" width="28.1640625" customWidth="1"/>
    <col min="8" max="8" width="42.1640625" customWidth="1"/>
    <col min="9" max="9" width="32.1640625" customWidth="1"/>
    <col min="10" max="10" width="39.33203125" customWidth="1"/>
  </cols>
  <sheetData>
    <row r="1" spans="1:10" ht="19">
      <c r="A1" s="6" t="s">
        <v>5</v>
      </c>
      <c r="B1" s="6" t="s">
        <v>0</v>
      </c>
      <c r="C1" s="6" t="s">
        <v>6</v>
      </c>
      <c r="D1" s="6" t="s">
        <v>7</v>
      </c>
      <c r="E1" s="6" t="s">
        <v>17</v>
      </c>
      <c r="F1" s="6" t="s">
        <v>19</v>
      </c>
      <c r="G1" s="6" t="s">
        <v>18</v>
      </c>
      <c r="H1" s="6" t="s">
        <v>9</v>
      </c>
      <c r="I1" s="6" t="s">
        <v>10</v>
      </c>
      <c r="J1" s="6" t="s">
        <v>11</v>
      </c>
    </row>
    <row r="2" spans="1:10" ht="17">
      <c r="A2" s="6">
        <v>2</v>
      </c>
      <c r="B2" s="7" t="s">
        <v>4</v>
      </c>
      <c r="C2" s="7">
        <v>6</v>
      </c>
      <c r="D2" s="18" t="s">
        <v>2</v>
      </c>
      <c r="E2" s="9">
        <f t="shared" ref="E2:E33" si="0">(A2-1)/3</f>
        <v>0.33333333333333331</v>
      </c>
      <c r="F2" s="9">
        <v>1</v>
      </c>
      <c r="G2" s="9">
        <f t="shared" ref="G2:G33" si="1">(C2-1)/33</f>
        <v>0.15151515151515152</v>
      </c>
      <c r="H2" s="9">
        <f t="shared" ref="H2:H33" si="2">SQRT((0-E2)^2+(0-F2)^2+(0-G2)^2)</f>
        <v>1.064926266109429</v>
      </c>
      <c r="I2" s="9">
        <f t="shared" ref="I2:I33" si="3">SQRT((0.666666667-E2)^2+(1-F2)^2+(0.090909091-G2)^2)</f>
        <v>0.33879817872075341</v>
      </c>
      <c r="J2" s="15">
        <f t="shared" ref="J2:J33" si="4">SQRT((0.3333333-E2)^2+(1-F2)^2+(0.151515152-G2)^2)</f>
        <v>3.3336859299839817E-8</v>
      </c>
    </row>
    <row r="3" spans="1:10" ht="17">
      <c r="A3" s="6">
        <v>2</v>
      </c>
      <c r="B3" s="7" t="s">
        <v>4</v>
      </c>
      <c r="C3" s="7">
        <v>5</v>
      </c>
      <c r="D3" s="18" t="s">
        <v>2</v>
      </c>
      <c r="E3" s="9">
        <f t="shared" si="0"/>
        <v>0.33333333333333331</v>
      </c>
      <c r="F3" s="9">
        <v>1</v>
      </c>
      <c r="G3" s="9">
        <f t="shared" si="1"/>
        <v>0.12121212121212122</v>
      </c>
      <c r="H3" s="9">
        <f t="shared" si="2"/>
        <v>1.0610388727279756</v>
      </c>
      <c r="I3" s="9">
        <f t="shared" si="3"/>
        <v>0.33470790993546906</v>
      </c>
      <c r="J3" s="15">
        <f t="shared" si="4"/>
        <v>3.0303030787897103E-2</v>
      </c>
    </row>
    <row r="4" spans="1:10" ht="17">
      <c r="A4" s="6">
        <v>2</v>
      </c>
      <c r="B4" s="7" t="s">
        <v>4</v>
      </c>
      <c r="C4" s="7">
        <v>3</v>
      </c>
      <c r="D4" s="18" t="s">
        <v>3</v>
      </c>
      <c r="E4" s="9">
        <f t="shared" si="0"/>
        <v>0.33333333333333331</v>
      </c>
      <c r="F4" s="9">
        <v>1</v>
      </c>
      <c r="G4" s="9">
        <f t="shared" si="1"/>
        <v>6.0606060606060608E-2</v>
      </c>
      <c r="H4" s="9">
        <f t="shared" si="2"/>
        <v>1.0558334175869299</v>
      </c>
      <c r="I4" s="9">
        <f t="shared" si="3"/>
        <v>0.33470790995193012</v>
      </c>
      <c r="J4" s="15">
        <f t="shared" si="4"/>
        <v>9.0909091393945499E-2</v>
      </c>
    </row>
    <row r="5" spans="1:10" ht="17">
      <c r="A5" s="6">
        <v>3</v>
      </c>
      <c r="B5" s="7" t="s">
        <v>4</v>
      </c>
      <c r="C5" s="7">
        <v>8</v>
      </c>
      <c r="D5" s="17" t="s">
        <v>2</v>
      </c>
      <c r="E5" s="9">
        <f t="shared" si="0"/>
        <v>0.66666666666666663</v>
      </c>
      <c r="F5" s="9">
        <v>1</v>
      </c>
      <c r="G5" s="9">
        <f t="shared" si="1"/>
        <v>0.21212121212121213</v>
      </c>
      <c r="H5" s="9">
        <f t="shared" si="2"/>
        <v>1.2204260948849859</v>
      </c>
      <c r="I5" s="14">
        <f t="shared" si="3"/>
        <v>0.12121212112121213</v>
      </c>
      <c r="J5" s="9">
        <f t="shared" si="4"/>
        <v>0.33879821111799041</v>
      </c>
    </row>
    <row r="6" spans="1:10" ht="17">
      <c r="A6" s="6">
        <v>1</v>
      </c>
      <c r="B6" s="7" t="s">
        <v>4</v>
      </c>
      <c r="C6" s="7">
        <v>9</v>
      </c>
      <c r="D6" s="8" t="s">
        <v>3</v>
      </c>
      <c r="E6" s="9">
        <f t="shared" si="0"/>
        <v>0</v>
      </c>
      <c r="F6" s="9">
        <v>1</v>
      </c>
      <c r="G6" s="9">
        <f t="shared" si="1"/>
        <v>0.24242424242424243</v>
      </c>
      <c r="H6" s="9">
        <f t="shared" si="2"/>
        <v>1.0289652634151301</v>
      </c>
      <c r="I6" s="9">
        <f t="shared" si="3"/>
        <v>0.68366752592177438</v>
      </c>
      <c r="J6" s="9">
        <f t="shared" si="4"/>
        <v>0.34550767228913037</v>
      </c>
    </row>
    <row r="7" spans="1:10" ht="17">
      <c r="A7" s="6">
        <v>1</v>
      </c>
      <c r="B7" s="7" t="s">
        <v>4</v>
      </c>
      <c r="C7" s="7">
        <v>9</v>
      </c>
      <c r="D7" s="8" t="s">
        <v>3</v>
      </c>
      <c r="E7" s="9">
        <f t="shared" si="0"/>
        <v>0</v>
      </c>
      <c r="F7" s="9">
        <v>1</v>
      </c>
      <c r="G7" s="9">
        <f t="shared" si="1"/>
        <v>0.24242424242424243</v>
      </c>
      <c r="H7" s="9">
        <f t="shared" si="2"/>
        <v>1.0289652634151301</v>
      </c>
      <c r="I7" s="9">
        <f t="shared" si="3"/>
        <v>0.68366752592177438</v>
      </c>
      <c r="J7" s="9">
        <f t="shared" si="4"/>
        <v>0.34550767228913037</v>
      </c>
    </row>
    <row r="8" spans="1:10" ht="17">
      <c r="A8" s="6">
        <v>1</v>
      </c>
      <c r="B8" s="7" t="s">
        <v>4</v>
      </c>
      <c r="C8" s="7">
        <v>3</v>
      </c>
      <c r="D8" s="8" t="s">
        <v>2</v>
      </c>
      <c r="E8" s="9">
        <f t="shared" si="0"/>
        <v>0</v>
      </c>
      <c r="F8" s="9">
        <v>1</v>
      </c>
      <c r="G8" s="9">
        <f t="shared" si="1"/>
        <v>6.0606060606060608E-2</v>
      </c>
      <c r="H8" s="9">
        <f t="shared" si="2"/>
        <v>1.001834863928275</v>
      </c>
      <c r="I8" s="9">
        <f t="shared" si="3"/>
        <v>0.6673550168687914</v>
      </c>
      <c r="J8" s="9">
        <f t="shared" si="4"/>
        <v>0.3455076725442745</v>
      </c>
    </row>
    <row r="9" spans="1:10" ht="17">
      <c r="A9" s="6">
        <v>1</v>
      </c>
      <c r="B9" s="7" t="s">
        <v>4</v>
      </c>
      <c r="C9" s="7">
        <v>2</v>
      </c>
      <c r="D9" s="8" t="s">
        <v>3</v>
      </c>
      <c r="E9" s="9">
        <f t="shared" si="0"/>
        <v>0</v>
      </c>
      <c r="F9" s="9">
        <v>1</v>
      </c>
      <c r="G9" s="9">
        <f t="shared" si="1"/>
        <v>3.0303030303030304E-2</v>
      </c>
      <c r="H9" s="9">
        <f t="shared" si="2"/>
        <v>1.000459031467829</v>
      </c>
      <c r="I9" s="9">
        <f t="shared" si="3"/>
        <v>0.66941581956366525</v>
      </c>
      <c r="J9" s="9">
        <f t="shared" si="4"/>
        <v>0.35468784492165922</v>
      </c>
    </row>
    <row r="10" spans="1:10" ht="17">
      <c r="A10" s="6">
        <v>3</v>
      </c>
      <c r="B10" s="7" t="s">
        <v>4</v>
      </c>
      <c r="C10" s="7">
        <v>10</v>
      </c>
      <c r="D10" s="8" t="s">
        <v>2</v>
      </c>
      <c r="E10" s="9">
        <f t="shared" si="0"/>
        <v>0.66666666666666663</v>
      </c>
      <c r="F10" s="9">
        <v>1</v>
      </c>
      <c r="G10" s="9">
        <f t="shared" si="1"/>
        <v>0.27272727272727271</v>
      </c>
      <c r="H10" s="9">
        <f t="shared" si="2"/>
        <v>1.2324060247068336</v>
      </c>
      <c r="I10" s="9">
        <f t="shared" si="3"/>
        <v>0.18181818172727271</v>
      </c>
      <c r="J10" s="9">
        <f t="shared" si="4"/>
        <v>0.3546879072431669</v>
      </c>
    </row>
    <row r="11" spans="1:10" ht="17">
      <c r="A11" s="6">
        <v>3</v>
      </c>
      <c r="B11" s="7" t="s">
        <v>4</v>
      </c>
      <c r="C11" s="7">
        <v>11</v>
      </c>
      <c r="D11" s="8" t="s">
        <v>2</v>
      </c>
      <c r="E11" s="9">
        <f t="shared" si="0"/>
        <v>0.66666666666666663</v>
      </c>
      <c r="F11" s="9">
        <v>1</v>
      </c>
      <c r="G11" s="9">
        <f t="shared" si="1"/>
        <v>0.30303030303030304</v>
      </c>
      <c r="H11" s="9">
        <f t="shared" si="2"/>
        <v>1.2394643234071248</v>
      </c>
      <c r="I11" s="9">
        <f t="shared" si="3"/>
        <v>0.21212121203030304</v>
      </c>
      <c r="J11" s="9">
        <f t="shared" si="4"/>
        <v>0.36615293843566238</v>
      </c>
    </row>
    <row r="12" spans="1:10" ht="17">
      <c r="A12" s="6">
        <v>3</v>
      </c>
      <c r="B12" s="7" t="s">
        <v>4</v>
      </c>
      <c r="C12" s="7">
        <v>1</v>
      </c>
      <c r="D12" s="17" t="s">
        <v>2</v>
      </c>
      <c r="E12" s="9">
        <f t="shared" si="0"/>
        <v>0.66666666666666663</v>
      </c>
      <c r="F12" s="9">
        <v>1</v>
      </c>
      <c r="G12" s="9">
        <f t="shared" si="1"/>
        <v>0</v>
      </c>
      <c r="H12" s="9">
        <f t="shared" si="2"/>
        <v>1.2018504251546631</v>
      </c>
      <c r="I12" s="14">
        <f t="shared" si="3"/>
        <v>9.0909090999999997E-2</v>
      </c>
      <c r="J12" s="9">
        <f t="shared" si="4"/>
        <v>0.36615293883692579</v>
      </c>
    </row>
    <row r="13" spans="1:10" ht="17">
      <c r="A13" s="6">
        <v>3</v>
      </c>
      <c r="B13" s="7" t="s">
        <v>4</v>
      </c>
      <c r="C13" s="7">
        <v>1</v>
      </c>
      <c r="D13" s="17" t="s">
        <v>2</v>
      </c>
      <c r="E13" s="9">
        <f t="shared" si="0"/>
        <v>0.66666666666666663</v>
      </c>
      <c r="F13" s="9">
        <v>1</v>
      </c>
      <c r="G13" s="9">
        <f t="shared" si="1"/>
        <v>0</v>
      </c>
      <c r="H13" s="9">
        <f t="shared" si="2"/>
        <v>1.2018504251546631</v>
      </c>
      <c r="I13" s="14">
        <f t="shared" si="3"/>
        <v>9.0909090999999997E-2</v>
      </c>
      <c r="J13" s="9">
        <f t="shared" si="4"/>
        <v>0.36615293883692579</v>
      </c>
    </row>
    <row r="14" spans="1:10" ht="17">
      <c r="A14" s="6">
        <v>4</v>
      </c>
      <c r="B14" s="7" t="s">
        <v>4</v>
      </c>
      <c r="C14" s="7">
        <v>6</v>
      </c>
      <c r="D14" s="8" t="s">
        <v>2</v>
      </c>
      <c r="E14" s="9">
        <f t="shared" si="0"/>
        <v>1</v>
      </c>
      <c r="F14" s="9">
        <v>1</v>
      </c>
      <c r="G14" s="9">
        <f t="shared" si="1"/>
        <v>0.15151515151515152</v>
      </c>
      <c r="H14" s="9">
        <f t="shared" si="2"/>
        <v>1.4223068730547073</v>
      </c>
      <c r="I14" s="9">
        <f t="shared" si="3"/>
        <v>0.33879817806484008</v>
      </c>
      <c r="J14" s="9">
        <f t="shared" si="4"/>
        <v>0.66666669999999995</v>
      </c>
    </row>
    <row r="15" spans="1:10" ht="17">
      <c r="A15" s="6">
        <v>4</v>
      </c>
      <c r="B15" s="7" t="s">
        <v>4</v>
      </c>
      <c r="C15" s="7">
        <v>6</v>
      </c>
      <c r="D15" s="8" t="s">
        <v>2</v>
      </c>
      <c r="E15" s="9">
        <f t="shared" si="0"/>
        <v>1</v>
      </c>
      <c r="F15" s="9">
        <v>1</v>
      </c>
      <c r="G15" s="9">
        <f t="shared" si="1"/>
        <v>0.15151515151515152</v>
      </c>
      <c r="H15" s="9">
        <f t="shared" si="2"/>
        <v>1.4223068730547073</v>
      </c>
      <c r="I15" s="9">
        <f t="shared" si="3"/>
        <v>0.33879817806484008</v>
      </c>
      <c r="J15" s="9">
        <f t="shared" si="4"/>
        <v>0.66666669999999995</v>
      </c>
    </row>
    <row r="16" spans="1:10" ht="17">
      <c r="A16" s="6">
        <v>4</v>
      </c>
      <c r="B16" s="7" t="s">
        <v>4</v>
      </c>
      <c r="C16" s="7">
        <v>6</v>
      </c>
      <c r="D16" s="8" t="s">
        <v>2</v>
      </c>
      <c r="E16" s="9">
        <f t="shared" si="0"/>
        <v>1</v>
      </c>
      <c r="F16" s="9">
        <v>1</v>
      </c>
      <c r="G16" s="9">
        <f t="shared" si="1"/>
        <v>0.15151515151515152</v>
      </c>
      <c r="H16" s="9">
        <f t="shared" si="2"/>
        <v>1.4223068730547073</v>
      </c>
      <c r="I16" s="9">
        <f t="shared" si="3"/>
        <v>0.33879817806484008</v>
      </c>
      <c r="J16" s="9">
        <f t="shared" si="4"/>
        <v>0.66666669999999995</v>
      </c>
    </row>
    <row r="17" spans="1:10" ht="17">
      <c r="A17" s="6">
        <v>4</v>
      </c>
      <c r="B17" s="7" t="s">
        <v>4</v>
      </c>
      <c r="C17" s="7">
        <v>5</v>
      </c>
      <c r="D17" s="8" t="s">
        <v>2</v>
      </c>
      <c r="E17" s="9">
        <f t="shared" si="0"/>
        <v>1</v>
      </c>
      <c r="F17" s="9">
        <v>1</v>
      </c>
      <c r="G17" s="9">
        <f t="shared" si="1"/>
        <v>0.12121212121212122</v>
      </c>
      <c r="H17" s="9">
        <f t="shared" si="2"/>
        <v>1.4193985974097416</v>
      </c>
      <c r="I17" s="9">
        <f t="shared" si="3"/>
        <v>0.33470790927154026</v>
      </c>
      <c r="J17" s="9">
        <f t="shared" si="4"/>
        <v>0.66735504985264105</v>
      </c>
    </row>
    <row r="18" spans="1:10" ht="17">
      <c r="A18" s="6">
        <v>4</v>
      </c>
      <c r="B18" s="7" t="s">
        <v>4</v>
      </c>
      <c r="C18" s="7">
        <v>2</v>
      </c>
      <c r="D18" s="8" t="s">
        <v>2</v>
      </c>
      <c r="E18" s="9">
        <f t="shared" si="0"/>
        <v>1</v>
      </c>
      <c r="F18" s="9">
        <v>1</v>
      </c>
      <c r="G18" s="9">
        <f t="shared" si="1"/>
        <v>3.0303030303030304E-2</v>
      </c>
      <c r="H18" s="9">
        <f t="shared" si="2"/>
        <v>1.414538183876825</v>
      </c>
      <c r="I18" s="9">
        <f t="shared" si="3"/>
        <v>0.33879817809736473</v>
      </c>
      <c r="J18" s="9">
        <f t="shared" si="4"/>
        <v>0.67759638970051406</v>
      </c>
    </row>
    <row r="19" spans="1:10" ht="17">
      <c r="A19" s="6">
        <v>4</v>
      </c>
      <c r="B19" s="7" t="s">
        <v>4</v>
      </c>
      <c r="C19" s="7">
        <v>2</v>
      </c>
      <c r="D19" s="8" t="s">
        <v>2</v>
      </c>
      <c r="E19" s="9">
        <f t="shared" si="0"/>
        <v>1</v>
      </c>
      <c r="F19" s="9">
        <v>1</v>
      </c>
      <c r="G19" s="9">
        <f t="shared" si="1"/>
        <v>3.0303030303030304E-2</v>
      </c>
      <c r="H19" s="9">
        <f t="shared" si="2"/>
        <v>1.414538183876825</v>
      </c>
      <c r="I19" s="9">
        <f t="shared" si="3"/>
        <v>0.33879817809736473</v>
      </c>
      <c r="J19" s="9">
        <f t="shared" si="4"/>
        <v>0.67759638970051406</v>
      </c>
    </row>
    <row r="20" spans="1:10" ht="17">
      <c r="A20" s="6">
        <v>4</v>
      </c>
      <c r="B20" s="7" t="s">
        <v>4</v>
      </c>
      <c r="C20" s="7">
        <v>1</v>
      </c>
      <c r="D20" s="8" t="s">
        <v>2</v>
      </c>
      <c r="E20" s="9">
        <f t="shared" si="0"/>
        <v>1</v>
      </c>
      <c r="F20" s="9">
        <v>1</v>
      </c>
      <c r="G20" s="9">
        <f t="shared" si="1"/>
        <v>0</v>
      </c>
      <c r="H20" s="9">
        <f t="shared" si="2"/>
        <v>1.4142135623730951</v>
      </c>
      <c r="I20" s="9">
        <f t="shared" si="3"/>
        <v>0.34550770427782818</v>
      </c>
      <c r="J20" s="9">
        <f t="shared" si="4"/>
        <v>0.68366755822875858</v>
      </c>
    </row>
    <row r="21" spans="1:10" ht="17">
      <c r="A21" s="6">
        <v>4</v>
      </c>
      <c r="B21" s="7" t="s">
        <v>4</v>
      </c>
      <c r="C21" s="7">
        <v>1</v>
      </c>
      <c r="D21" s="8" t="s">
        <v>2</v>
      </c>
      <c r="E21" s="9">
        <f t="shared" si="0"/>
        <v>1</v>
      </c>
      <c r="F21" s="9">
        <v>1</v>
      </c>
      <c r="G21" s="9">
        <f t="shared" si="1"/>
        <v>0</v>
      </c>
      <c r="H21" s="9">
        <f t="shared" si="2"/>
        <v>1.4142135623730951</v>
      </c>
      <c r="I21" s="9">
        <f t="shared" si="3"/>
        <v>0.34550770427782818</v>
      </c>
      <c r="J21" s="9">
        <f t="shared" si="4"/>
        <v>0.68366755822875858</v>
      </c>
    </row>
    <row r="22" spans="1:10" ht="17">
      <c r="A22" s="6">
        <v>4</v>
      </c>
      <c r="B22" s="7" t="s">
        <v>4</v>
      </c>
      <c r="C22" s="7">
        <v>1</v>
      </c>
      <c r="D22" s="8" t="s">
        <v>2</v>
      </c>
      <c r="E22" s="9">
        <f t="shared" si="0"/>
        <v>1</v>
      </c>
      <c r="F22" s="9">
        <v>1</v>
      </c>
      <c r="G22" s="9">
        <f t="shared" si="1"/>
        <v>0</v>
      </c>
      <c r="H22" s="9">
        <f t="shared" si="2"/>
        <v>1.4142135623730951</v>
      </c>
      <c r="I22" s="9">
        <f t="shared" si="3"/>
        <v>0.34550770427782818</v>
      </c>
      <c r="J22" s="9">
        <f t="shared" si="4"/>
        <v>0.68366755822875858</v>
      </c>
    </row>
    <row r="23" spans="1:10" ht="17">
      <c r="A23" s="6">
        <v>2</v>
      </c>
      <c r="B23" s="7" t="s">
        <v>1</v>
      </c>
      <c r="C23" s="7">
        <v>7</v>
      </c>
      <c r="D23" s="8" t="s">
        <v>2</v>
      </c>
      <c r="E23" s="9">
        <f t="shared" si="0"/>
        <v>0.33333333333333331</v>
      </c>
      <c r="F23" s="9">
        <v>0</v>
      </c>
      <c r="G23" s="9">
        <f t="shared" si="1"/>
        <v>0.18181818181818182</v>
      </c>
      <c r="H23" s="9">
        <f t="shared" si="2"/>
        <v>0.37969588139823235</v>
      </c>
      <c r="I23" s="9">
        <f t="shared" si="3"/>
        <v>1.0580054698000014</v>
      </c>
      <c r="J23" s="9">
        <f t="shared" si="4"/>
        <v>1.0004590314531439</v>
      </c>
    </row>
    <row r="24" spans="1:10" ht="17">
      <c r="A24" s="6">
        <v>2</v>
      </c>
      <c r="B24" s="7" t="s">
        <v>1</v>
      </c>
      <c r="C24" s="7">
        <v>5</v>
      </c>
      <c r="D24" s="8" t="s">
        <v>3</v>
      </c>
      <c r="E24" s="9">
        <f t="shared" si="0"/>
        <v>0.33333333333333331</v>
      </c>
      <c r="F24" s="9">
        <v>0</v>
      </c>
      <c r="G24" s="9">
        <f t="shared" si="1"/>
        <v>0.12121212121212122</v>
      </c>
      <c r="H24" s="9">
        <f t="shared" si="2"/>
        <v>0.35468787608241287</v>
      </c>
      <c r="I24" s="9">
        <f t="shared" si="3"/>
        <v>1.0545280389697422</v>
      </c>
      <c r="J24" s="9">
        <f t="shared" si="4"/>
        <v>1.0004590314825152</v>
      </c>
    </row>
    <row r="25" spans="1:10" ht="17">
      <c r="A25" s="6">
        <v>2</v>
      </c>
      <c r="B25" s="7" t="s">
        <v>1</v>
      </c>
      <c r="C25" s="7">
        <v>3</v>
      </c>
      <c r="D25" s="8" t="s">
        <v>3</v>
      </c>
      <c r="E25" s="9">
        <f t="shared" si="0"/>
        <v>0.33333333333333331</v>
      </c>
      <c r="F25" s="9">
        <v>0</v>
      </c>
      <c r="G25" s="9">
        <f t="shared" si="1"/>
        <v>6.0606060606060608E-2</v>
      </c>
      <c r="H25" s="9">
        <f t="shared" si="2"/>
        <v>0.33879817840905907</v>
      </c>
      <c r="I25" s="9">
        <f t="shared" si="3"/>
        <v>1.0545280389749669</v>
      </c>
      <c r="J25" s="9">
        <f t="shared" si="4"/>
        <v>1.0041237288791023</v>
      </c>
    </row>
    <row r="26" spans="1:10" ht="17">
      <c r="A26" s="6">
        <v>2</v>
      </c>
      <c r="B26" s="7" t="s">
        <v>1</v>
      </c>
      <c r="C26" s="7">
        <v>1</v>
      </c>
      <c r="D26" s="8" t="s">
        <v>3</v>
      </c>
      <c r="E26" s="9">
        <f t="shared" si="0"/>
        <v>0.33333333333333331</v>
      </c>
      <c r="F26" s="9">
        <v>0</v>
      </c>
      <c r="G26" s="9">
        <f t="shared" si="1"/>
        <v>0</v>
      </c>
      <c r="H26" s="9">
        <f t="shared" si="2"/>
        <v>0.33333333333333331</v>
      </c>
      <c r="I26" s="9">
        <f t="shared" si="3"/>
        <v>1.0580054698156243</v>
      </c>
      <c r="J26" s="9">
        <f t="shared" si="4"/>
        <v>1.0114132890592176</v>
      </c>
    </row>
    <row r="27" spans="1:10" ht="17">
      <c r="A27" s="6">
        <v>1</v>
      </c>
      <c r="B27" s="7" t="s">
        <v>1</v>
      </c>
      <c r="C27" s="7">
        <v>6</v>
      </c>
      <c r="D27" s="16" t="s">
        <v>2</v>
      </c>
      <c r="E27" s="9">
        <f t="shared" si="0"/>
        <v>0</v>
      </c>
      <c r="F27" s="9">
        <v>0</v>
      </c>
      <c r="G27" s="9">
        <f t="shared" si="1"/>
        <v>0.15151515151515152</v>
      </c>
      <c r="H27" s="13">
        <f t="shared" si="2"/>
        <v>0.15151515151515152</v>
      </c>
      <c r="I27" s="9">
        <f t="shared" si="3"/>
        <v>1.2033775548264374</v>
      </c>
      <c r="J27" s="9">
        <f t="shared" si="4"/>
        <v>1.0540925428485348</v>
      </c>
    </row>
    <row r="28" spans="1:10" ht="17">
      <c r="A28" s="6">
        <v>1</v>
      </c>
      <c r="B28" s="7" t="s">
        <v>1</v>
      </c>
      <c r="C28" s="7">
        <v>7</v>
      </c>
      <c r="D28" s="16" t="s">
        <v>2</v>
      </c>
      <c r="E28" s="9">
        <f t="shared" si="0"/>
        <v>0</v>
      </c>
      <c r="F28" s="9">
        <v>0</v>
      </c>
      <c r="G28" s="9">
        <f t="shared" si="1"/>
        <v>0.18181818181818182</v>
      </c>
      <c r="H28" s="13">
        <f t="shared" si="2"/>
        <v>0.18181818181818182</v>
      </c>
      <c r="I28" s="9">
        <f t="shared" si="3"/>
        <v>1.2052837457139614</v>
      </c>
      <c r="J28" s="9">
        <f t="shared" si="4"/>
        <v>1.0545280283164842</v>
      </c>
    </row>
    <row r="29" spans="1:10" ht="17">
      <c r="A29" s="6">
        <v>3</v>
      </c>
      <c r="B29" s="7" t="s">
        <v>1</v>
      </c>
      <c r="C29" s="7">
        <v>7</v>
      </c>
      <c r="D29" s="8" t="s">
        <v>2</v>
      </c>
      <c r="E29" s="9">
        <f t="shared" si="0"/>
        <v>0.66666666666666663</v>
      </c>
      <c r="F29" s="9">
        <v>0</v>
      </c>
      <c r="G29" s="9">
        <f t="shared" si="1"/>
        <v>0.18181818181818182</v>
      </c>
      <c r="H29" s="9">
        <f t="shared" si="2"/>
        <v>0.69101540915099269</v>
      </c>
      <c r="I29" s="9">
        <f t="shared" si="3"/>
        <v>1.0041237288269749</v>
      </c>
      <c r="J29" s="9">
        <f t="shared" si="4"/>
        <v>1.0545280493896292</v>
      </c>
    </row>
    <row r="30" spans="1:10" ht="17">
      <c r="A30" s="6">
        <v>3</v>
      </c>
      <c r="B30" s="7" t="s">
        <v>1</v>
      </c>
      <c r="C30" s="7">
        <v>7</v>
      </c>
      <c r="D30" s="8" t="s">
        <v>2</v>
      </c>
      <c r="E30" s="9">
        <f t="shared" si="0"/>
        <v>0.66666666666666663</v>
      </c>
      <c r="F30" s="9">
        <v>0</v>
      </c>
      <c r="G30" s="9">
        <f t="shared" si="1"/>
        <v>0.18181818181818182</v>
      </c>
      <c r="H30" s="9">
        <f t="shared" si="2"/>
        <v>0.69101540915099269</v>
      </c>
      <c r="I30" s="9">
        <f t="shared" si="3"/>
        <v>1.0041237288269749</v>
      </c>
      <c r="J30" s="9">
        <f t="shared" si="4"/>
        <v>1.0545280493896292</v>
      </c>
    </row>
    <row r="31" spans="1:10" ht="17">
      <c r="A31" s="6">
        <v>3</v>
      </c>
      <c r="B31" s="7" t="s">
        <v>1</v>
      </c>
      <c r="C31" s="7">
        <v>5</v>
      </c>
      <c r="D31" s="8" t="s">
        <v>2</v>
      </c>
      <c r="E31" s="9">
        <f t="shared" si="0"/>
        <v>0.66666666666666663</v>
      </c>
      <c r="F31" s="9">
        <v>0</v>
      </c>
      <c r="G31" s="9">
        <f t="shared" si="1"/>
        <v>0.12121212121212122</v>
      </c>
      <c r="H31" s="9">
        <f t="shared" si="2"/>
        <v>0.67759635681811814</v>
      </c>
      <c r="I31" s="9">
        <f t="shared" si="3"/>
        <v>1.0004590314650754</v>
      </c>
      <c r="J31" s="9">
        <f t="shared" si="4"/>
        <v>1.0545280494174945</v>
      </c>
    </row>
    <row r="32" spans="1:10" ht="17">
      <c r="A32" s="6">
        <v>1</v>
      </c>
      <c r="B32" s="7" t="s">
        <v>1</v>
      </c>
      <c r="C32" s="7">
        <v>10</v>
      </c>
      <c r="D32" s="16" t="s">
        <v>2</v>
      </c>
      <c r="E32" s="9">
        <f t="shared" si="0"/>
        <v>0</v>
      </c>
      <c r="F32" s="9">
        <v>0</v>
      </c>
      <c r="G32" s="9">
        <f t="shared" si="1"/>
        <v>0.27272727272727271</v>
      </c>
      <c r="H32" s="13">
        <f t="shared" si="2"/>
        <v>0.27272727272727271</v>
      </c>
      <c r="I32" s="9">
        <f t="shared" si="3"/>
        <v>1.2155255226014385</v>
      </c>
      <c r="J32" s="9">
        <f t="shared" si="4"/>
        <v>1.0610388622006703</v>
      </c>
    </row>
    <row r="33" spans="1:10" ht="17">
      <c r="A33" s="6">
        <v>3</v>
      </c>
      <c r="B33" s="7" t="s">
        <v>1</v>
      </c>
      <c r="C33" s="7">
        <v>10</v>
      </c>
      <c r="D33" s="8" t="s">
        <v>2</v>
      </c>
      <c r="E33" s="9">
        <f t="shared" si="0"/>
        <v>0.66666666666666663</v>
      </c>
      <c r="F33" s="9">
        <v>0</v>
      </c>
      <c r="G33" s="9">
        <f t="shared" si="1"/>
        <v>0.27272727272727271</v>
      </c>
      <c r="H33" s="9">
        <f t="shared" si="2"/>
        <v>0.72029480751543706</v>
      </c>
      <c r="I33" s="9">
        <f t="shared" si="3"/>
        <v>1.0163945352109147</v>
      </c>
      <c r="J33" s="9">
        <f t="shared" si="4"/>
        <v>1.0610388831445043</v>
      </c>
    </row>
    <row r="34" spans="1:10" ht="17">
      <c r="A34" s="6">
        <v>3</v>
      </c>
      <c r="B34" s="7" t="s">
        <v>1</v>
      </c>
      <c r="C34" s="7">
        <v>2</v>
      </c>
      <c r="D34" s="8" t="s">
        <v>3</v>
      </c>
      <c r="E34" s="9">
        <f t="shared" ref="E34:E51" si="5">(A34-1)/3</f>
        <v>0.66666666666666663</v>
      </c>
      <c r="F34" s="9">
        <v>0</v>
      </c>
      <c r="G34" s="9">
        <f t="shared" ref="G34:G51" si="6">(C34-1)/33</f>
        <v>3.0303030303030304E-2</v>
      </c>
      <c r="H34" s="9">
        <f t="shared" ref="H34:H51" si="7">SQRT((0-E34)^2+(0-F34)^2+(0-G34)^2)</f>
        <v>0.66735501653167395</v>
      </c>
      <c r="I34" s="9">
        <f t="shared" ref="I34:I51" si="8">SQRT((0.666666667-E34)^2+(1-F34)^2+(0.090909091-G34)^2)</f>
        <v>1.0018348639337746</v>
      </c>
      <c r="J34" s="9">
        <f t="shared" ref="J34:J51" si="9">SQRT((0.3333333-E34)^2+(1-F34)^2+(0.151515152-G34)^2)</f>
        <v>1.0610388832552817</v>
      </c>
    </row>
    <row r="35" spans="1:10" ht="17">
      <c r="A35" s="6">
        <v>3</v>
      </c>
      <c r="B35" s="7" t="s">
        <v>1</v>
      </c>
      <c r="C35" s="7">
        <v>2</v>
      </c>
      <c r="D35" s="8" t="s">
        <v>2</v>
      </c>
      <c r="E35" s="9">
        <f t="shared" si="5"/>
        <v>0.66666666666666663</v>
      </c>
      <c r="F35" s="9">
        <v>0</v>
      </c>
      <c r="G35" s="9">
        <f t="shared" si="6"/>
        <v>3.0303030303030304E-2</v>
      </c>
      <c r="H35" s="9">
        <f t="shared" si="7"/>
        <v>0.66735501653167395</v>
      </c>
      <c r="I35" s="9">
        <f t="shared" si="8"/>
        <v>1.0018348639337746</v>
      </c>
      <c r="J35" s="9">
        <f t="shared" si="9"/>
        <v>1.0610388832552817</v>
      </c>
    </row>
    <row r="36" spans="1:10" ht="17">
      <c r="A36" s="6">
        <v>3</v>
      </c>
      <c r="B36" s="7" t="s">
        <v>1</v>
      </c>
      <c r="C36" s="7">
        <v>2</v>
      </c>
      <c r="D36" s="8" t="s">
        <v>2</v>
      </c>
      <c r="E36" s="9">
        <f t="shared" si="5"/>
        <v>0.66666666666666663</v>
      </c>
      <c r="F36" s="9">
        <v>0</v>
      </c>
      <c r="G36" s="9">
        <f t="shared" si="6"/>
        <v>3.0303030303030304E-2</v>
      </c>
      <c r="H36" s="9">
        <f t="shared" si="7"/>
        <v>0.66735501653167395</v>
      </c>
      <c r="I36" s="9">
        <f t="shared" si="8"/>
        <v>1.0018348639337746</v>
      </c>
      <c r="J36" s="9">
        <f t="shared" si="9"/>
        <v>1.0610388832552817</v>
      </c>
    </row>
    <row r="37" spans="1:10" ht="17">
      <c r="A37" s="6">
        <v>3</v>
      </c>
      <c r="B37" s="7" t="s">
        <v>1</v>
      </c>
      <c r="C37" s="7">
        <v>2</v>
      </c>
      <c r="D37" s="8" t="s">
        <v>2</v>
      </c>
      <c r="E37" s="9">
        <f t="shared" si="5"/>
        <v>0.66666666666666663</v>
      </c>
      <c r="F37" s="9">
        <v>0</v>
      </c>
      <c r="G37" s="9">
        <f t="shared" si="6"/>
        <v>3.0303030303030304E-2</v>
      </c>
      <c r="H37" s="9">
        <f t="shared" si="7"/>
        <v>0.66735501653167395</v>
      </c>
      <c r="I37" s="9">
        <f t="shared" si="8"/>
        <v>1.0018348639337746</v>
      </c>
      <c r="J37" s="9">
        <f t="shared" si="9"/>
        <v>1.0610388832552817</v>
      </c>
    </row>
    <row r="38" spans="1:10" ht="17">
      <c r="A38" s="6">
        <v>3</v>
      </c>
      <c r="B38" s="7" t="s">
        <v>1</v>
      </c>
      <c r="C38" s="7">
        <v>2</v>
      </c>
      <c r="D38" s="8" t="s">
        <v>3</v>
      </c>
      <c r="E38" s="9">
        <f t="shared" si="5"/>
        <v>0.66666666666666663</v>
      </c>
      <c r="F38" s="9">
        <v>0</v>
      </c>
      <c r="G38" s="9">
        <f t="shared" si="6"/>
        <v>3.0303030303030304E-2</v>
      </c>
      <c r="H38" s="9">
        <f t="shared" si="7"/>
        <v>0.66735501653167395</v>
      </c>
      <c r="I38" s="9">
        <f t="shared" si="8"/>
        <v>1.0018348639337746</v>
      </c>
      <c r="J38" s="9">
        <f t="shared" si="9"/>
        <v>1.0610388832552817</v>
      </c>
    </row>
    <row r="39" spans="1:10" ht="17">
      <c r="A39" s="6">
        <v>3</v>
      </c>
      <c r="B39" s="7" t="s">
        <v>1</v>
      </c>
      <c r="C39" s="7">
        <v>11</v>
      </c>
      <c r="D39" s="8" t="s">
        <v>2</v>
      </c>
      <c r="E39" s="9">
        <f t="shared" si="5"/>
        <v>0.66666666666666663</v>
      </c>
      <c r="F39" s="9">
        <v>0</v>
      </c>
      <c r="G39" s="9">
        <f t="shared" si="6"/>
        <v>0.30303030303030304</v>
      </c>
      <c r="H39" s="9">
        <f t="shared" si="7"/>
        <v>0.73230581658148919</v>
      </c>
      <c r="I39" s="9">
        <f t="shared" si="8"/>
        <v>1.0222501692801056</v>
      </c>
      <c r="J39" s="9">
        <f t="shared" si="9"/>
        <v>1.064926276474137</v>
      </c>
    </row>
    <row r="40" spans="1:10" ht="17">
      <c r="A40" s="6">
        <v>3</v>
      </c>
      <c r="B40" s="7" t="s">
        <v>1</v>
      </c>
      <c r="C40" s="7">
        <v>1</v>
      </c>
      <c r="D40" s="8" t="s">
        <v>3</v>
      </c>
      <c r="E40" s="9">
        <f t="shared" si="5"/>
        <v>0.66666666666666663</v>
      </c>
      <c r="F40" s="9">
        <v>0</v>
      </c>
      <c r="G40" s="9">
        <f t="shared" si="6"/>
        <v>0</v>
      </c>
      <c r="H40" s="9">
        <f t="shared" si="7"/>
        <v>0.66666666666666663</v>
      </c>
      <c r="I40" s="9">
        <f t="shared" si="8"/>
        <v>1.0041237288434361</v>
      </c>
      <c r="J40" s="9">
        <f t="shared" si="9"/>
        <v>1.064926276612103</v>
      </c>
    </row>
    <row r="41" spans="1:10" ht="17">
      <c r="A41" s="6">
        <v>1</v>
      </c>
      <c r="B41" s="7" t="s">
        <v>1</v>
      </c>
      <c r="C41" s="7">
        <v>12</v>
      </c>
      <c r="D41" s="8" t="s">
        <v>3</v>
      </c>
      <c r="E41" s="9">
        <f t="shared" si="5"/>
        <v>0</v>
      </c>
      <c r="F41" s="9">
        <v>0</v>
      </c>
      <c r="G41" s="9">
        <f t="shared" si="6"/>
        <v>0.33333333333333331</v>
      </c>
      <c r="H41" s="9">
        <f t="shared" si="7"/>
        <v>0.33333333333333331</v>
      </c>
      <c r="I41" s="9">
        <f t="shared" si="8"/>
        <v>1.2260562622326023</v>
      </c>
      <c r="J41" s="9">
        <f t="shared" si="9"/>
        <v>1.0696583286041625</v>
      </c>
    </row>
    <row r="42" spans="1:10" ht="17">
      <c r="A42" s="6">
        <v>1</v>
      </c>
      <c r="B42" s="7" t="s">
        <v>1</v>
      </c>
      <c r="C42" s="7">
        <v>18</v>
      </c>
      <c r="D42" s="8" t="s">
        <v>2</v>
      </c>
      <c r="E42" s="9">
        <f t="shared" si="5"/>
        <v>0</v>
      </c>
      <c r="F42" s="9">
        <v>0</v>
      </c>
      <c r="G42" s="9">
        <f t="shared" si="6"/>
        <v>0.51515151515151514</v>
      </c>
      <c r="H42" s="9">
        <f t="shared" si="7"/>
        <v>0.51515151515151514</v>
      </c>
      <c r="I42" s="9">
        <f t="shared" si="8"/>
        <v>1.2745297483145863</v>
      </c>
      <c r="J42" s="9">
        <f t="shared" si="9"/>
        <v>1.1150526864211174</v>
      </c>
    </row>
    <row r="43" spans="1:10" ht="17">
      <c r="A43" s="6">
        <v>3</v>
      </c>
      <c r="B43" s="7" t="s">
        <v>1</v>
      </c>
      <c r="C43" s="7">
        <v>19</v>
      </c>
      <c r="D43" s="8" t="s">
        <v>2</v>
      </c>
      <c r="E43" s="9">
        <f t="shared" si="5"/>
        <v>0.66666666666666663</v>
      </c>
      <c r="F43" s="9">
        <v>0</v>
      </c>
      <c r="G43" s="9">
        <f t="shared" si="6"/>
        <v>0.54545454545454541</v>
      </c>
      <c r="H43" s="9">
        <f t="shared" si="7"/>
        <v>0.86137396385163001</v>
      </c>
      <c r="I43" s="9">
        <f t="shared" si="8"/>
        <v>1.0984587248346154</v>
      </c>
      <c r="J43" s="9">
        <f t="shared" si="9"/>
        <v>1.1252996841058249</v>
      </c>
    </row>
    <row r="44" spans="1:10" ht="17">
      <c r="A44" s="6">
        <v>4</v>
      </c>
      <c r="B44" s="7" t="s">
        <v>1</v>
      </c>
      <c r="C44" s="7">
        <v>5</v>
      </c>
      <c r="D44" s="8" t="s">
        <v>2</v>
      </c>
      <c r="E44" s="9">
        <f t="shared" si="5"/>
        <v>1</v>
      </c>
      <c r="F44" s="9">
        <v>0</v>
      </c>
      <c r="G44" s="9">
        <f t="shared" si="6"/>
        <v>0.12121212121212122</v>
      </c>
      <c r="H44" s="9">
        <f t="shared" si="7"/>
        <v>1.0073194023390704</v>
      </c>
      <c r="I44" s="9">
        <f t="shared" si="8"/>
        <v>1.0545280387590108</v>
      </c>
      <c r="J44" s="9">
        <f t="shared" si="9"/>
        <v>1.2022324078828606</v>
      </c>
    </row>
    <row r="45" spans="1:10" ht="17">
      <c r="A45" s="6">
        <v>4</v>
      </c>
      <c r="B45" s="7" t="s">
        <v>1</v>
      </c>
      <c r="C45" s="7">
        <v>8</v>
      </c>
      <c r="D45" s="8" t="s">
        <v>2</v>
      </c>
      <c r="E45" s="9">
        <f t="shared" si="5"/>
        <v>1</v>
      </c>
      <c r="F45" s="9">
        <v>0</v>
      </c>
      <c r="G45" s="9">
        <f t="shared" si="6"/>
        <v>0.21212121212121213</v>
      </c>
      <c r="H45" s="9">
        <f t="shared" si="7"/>
        <v>1.0222501692989698</v>
      </c>
      <c r="I45" s="9">
        <f t="shared" si="8"/>
        <v>1.061038872612871</v>
      </c>
      <c r="J45" s="9">
        <f t="shared" si="9"/>
        <v>1.2033775730884742</v>
      </c>
    </row>
    <row r="46" spans="1:10" ht="17">
      <c r="A46" s="6">
        <v>4</v>
      </c>
      <c r="B46" s="7" t="s">
        <v>1</v>
      </c>
      <c r="C46" s="7">
        <v>3</v>
      </c>
      <c r="D46" s="8" t="s">
        <v>2</v>
      </c>
      <c r="E46" s="9">
        <f t="shared" si="5"/>
        <v>1</v>
      </c>
      <c r="F46" s="9">
        <v>0</v>
      </c>
      <c r="G46" s="9">
        <f t="shared" si="6"/>
        <v>6.0606060606060608E-2</v>
      </c>
      <c r="H46" s="9">
        <f t="shared" si="7"/>
        <v>1.001834863928275</v>
      </c>
      <c r="I46" s="9">
        <f t="shared" si="8"/>
        <v>1.0545280387642355</v>
      </c>
      <c r="J46" s="9">
        <f t="shared" si="9"/>
        <v>1.205283764010352</v>
      </c>
    </row>
    <row r="47" spans="1:10" ht="17">
      <c r="A47" s="6">
        <v>4</v>
      </c>
      <c r="B47" s="7" t="s">
        <v>1</v>
      </c>
      <c r="C47" s="7">
        <v>3</v>
      </c>
      <c r="D47" s="8" t="s">
        <v>2</v>
      </c>
      <c r="E47" s="9">
        <f t="shared" si="5"/>
        <v>1</v>
      </c>
      <c r="F47" s="9">
        <v>0</v>
      </c>
      <c r="G47" s="9">
        <f t="shared" si="6"/>
        <v>6.0606060606060608E-2</v>
      </c>
      <c r="H47" s="9">
        <f t="shared" si="7"/>
        <v>1.001834863928275</v>
      </c>
      <c r="I47" s="9">
        <f t="shared" si="8"/>
        <v>1.0545280387642355</v>
      </c>
      <c r="J47" s="9">
        <f t="shared" si="9"/>
        <v>1.205283764010352</v>
      </c>
    </row>
    <row r="48" spans="1:10" ht="17">
      <c r="A48" s="6">
        <v>4</v>
      </c>
      <c r="B48" s="7" t="s">
        <v>1</v>
      </c>
      <c r="C48" s="7">
        <v>18</v>
      </c>
      <c r="D48" s="8" t="s">
        <v>2</v>
      </c>
      <c r="E48" s="9">
        <f t="shared" si="5"/>
        <v>1</v>
      </c>
      <c r="F48" s="9">
        <v>0</v>
      </c>
      <c r="G48" s="9">
        <f t="shared" si="6"/>
        <v>0.51515151515151514</v>
      </c>
      <c r="H48" s="9">
        <f t="shared" si="7"/>
        <v>1.1248915874709446</v>
      </c>
      <c r="I48" s="9">
        <f t="shared" si="8"/>
        <v>1.1362626216411604</v>
      </c>
      <c r="J48" s="9">
        <f t="shared" si="9"/>
        <v>1.2556575542300339</v>
      </c>
    </row>
    <row r="49" spans="1:10" ht="17">
      <c r="A49" s="6">
        <v>1</v>
      </c>
      <c r="B49" s="7" t="s">
        <v>1</v>
      </c>
      <c r="C49" s="7">
        <v>29</v>
      </c>
      <c r="D49" s="8" t="s">
        <v>2</v>
      </c>
      <c r="E49" s="9">
        <f t="shared" si="5"/>
        <v>0</v>
      </c>
      <c r="F49" s="9">
        <v>0</v>
      </c>
      <c r="G49" s="9">
        <f t="shared" si="6"/>
        <v>0.84848484848484851</v>
      </c>
      <c r="H49" s="9">
        <f t="shared" si="7"/>
        <v>0.84848484848484851</v>
      </c>
      <c r="I49" s="9">
        <f t="shared" si="8"/>
        <v>1.4206918994692801</v>
      </c>
      <c r="J49" s="9">
        <f t="shared" si="9"/>
        <v>1.2636763219697804</v>
      </c>
    </row>
    <row r="50" spans="1:10" ht="17">
      <c r="A50" s="6">
        <v>4</v>
      </c>
      <c r="B50" s="7" t="s">
        <v>1</v>
      </c>
      <c r="C50" s="7">
        <v>22</v>
      </c>
      <c r="D50" s="8" t="s">
        <v>2</v>
      </c>
      <c r="E50" s="9">
        <f t="shared" si="5"/>
        <v>1</v>
      </c>
      <c r="F50" s="9">
        <v>0</v>
      </c>
      <c r="G50" s="9">
        <f t="shared" si="6"/>
        <v>0.63636363636363635</v>
      </c>
      <c r="H50" s="9">
        <f t="shared" si="7"/>
        <v>1.1853095282186634</v>
      </c>
      <c r="I50" s="9">
        <f t="shared" si="8"/>
        <v>1.1868579409292168</v>
      </c>
      <c r="J50" s="9">
        <f t="shared" si="9"/>
        <v>1.2959639430472614</v>
      </c>
    </row>
    <row r="51" spans="1:10" ht="17">
      <c r="A51" s="6">
        <v>1</v>
      </c>
      <c r="B51" s="7" t="s">
        <v>1</v>
      </c>
      <c r="C51" s="7">
        <v>34</v>
      </c>
      <c r="D51" s="8" t="s">
        <v>2</v>
      </c>
      <c r="E51" s="9">
        <f t="shared" si="5"/>
        <v>0</v>
      </c>
      <c r="F51" s="9">
        <v>0</v>
      </c>
      <c r="G51" s="9">
        <f t="shared" si="6"/>
        <v>1</v>
      </c>
      <c r="H51" s="9">
        <f t="shared" si="7"/>
        <v>1</v>
      </c>
      <c r="I51" s="9">
        <f t="shared" si="8"/>
        <v>1.5069474860509691</v>
      </c>
      <c r="J51" s="9">
        <f t="shared" si="9"/>
        <v>1.3531583891675332</v>
      </c>
    </row>
    <row r="52" spans="1:10" ht="17">
      <c r="A52" s="10">
        <f>MAX(A2:A51)</f>
        <v>4</v>
      </c>
      <c r="C52" s="10">
        <f>MAX(C2:C51)</f>
        <v>34</v>
      </c>
      <c r="E52" s="9"/>
      <c r="F52" s="9"/>
      <c r="G52" s="9"/>
    </row>
    <row r="53" spans="1:10" ht="17">
      <c r="A53" s="11">
        <f>MIN(A2:A51)</f>
        <v>1</v>
      </c>
      <c r="C53" s="11">
        <f>MIN(C2:C51)</f>
        <v>1</v>
      </c>
      <c r="E53" s="9"/>
      <c r="F53" s="9"/>
      <c r="G53" s="9"/>
    </row>
    <row r="54" spans="1:10" ht="17">
      <c r="E54" s="9"/>
      <c r="F54" s="9"/>
      <c r="G54" s="9"/>
    </row>
    <row r="55" spans="1:10" ht="17">
      <c r="E55" s="9"/>
      <c r="F55" s="9"/>
      <c r="G55" s="9"/>
    </row>
    <row r="56" spans="1:10" ht="17">
      <c r="E56" s="9"/>
      <c r="F56" s="9"/>
      <c r="G56" s="9"/>
    </row>
    <row r="57" spans="1:10" ht="17">
      <c r="E57" s="9"/>
      <c r="F57" s="9"/>
      <c r="G57" s="9"/>
    </row>
    <row r="58" spans="1:10" ht="17">
      <c r="E58" s="9"/>
      <c r="F58" s="9"/>
      <c r="G58" s="9"/>
    </row>
    <row r="59" spans="1:10" ht="17">
      <c r="A59" s="4">
        <v>1</v>
      </c>
      <c r="B59" s="5" t="s">
        <v>12</v>
      </c>
      <c r="C59" s="5">
        <v>1</v>
      </c>
      <c r="D59" s="4" t="s">
        <v>15</v>
      </c>
      <c r="E59" s="12">
        <f t="shared" ref="E59:E61" si="10">(A59-1)/3</f>
        <v>0</v>
      </c>
      <c r="F59" s="12">
        <v>0</v>
      </c>
      <c r="G59" s="12">
        <f>(C59-1)/33</f>
        <v>0</v>
      </c>
    </row>
    <row r="60" spans="1:10" ht="17">
      <c r="A60" s="4">
        <v>3</v>
      </c>
      <c r="B60" s="5" t="s">
        <v>13</v>
      </c>
      <c r="C60" s="5">
        <v>4</v>
      </c>
      <c r="D60" s="4" t="s">
        <v>16</v>
      </c>
      <c r="E60" s="12">
        <f t="shared" si="10"/>
        <v>0.66666666666666663</v>
      </c>
      <c r="F60" s="12">
        <v>1</v>
      </c>
      <c r="G60" s="12">
        <f>(C60-1)/33</f>
        <v>9.0909090909090912E-2</v>
      </c>
    </row>
    <row r="61" spans="1:10" ht="17">
      <c r="A61" s="4">
        <v>2</v>
      </c>
      <c r="B61" s="5" t="s">
        <v>14</v>
      </c>
      <c r="C61" s="5">
        <v>6</v>
      </c>
      <c r="D61" s="4" t="s">
        <v>15</v>
      </c>
      <c r="E61" s="12">
        <f t="shared" si="10"/>
        <v>0.33333333333333331</v>
      </c>
      <c r="F61" s="12">
        <v>1</v>
      </c>
      <c r="G61" s="12">
        <f>(C61-1)/33</f>
        <v>0.15151515151515152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F6B8-E09C-0D49-8865-33E5E0F7156C}">
  <dimension ref="A1:I85"/>
  <sheetViews>
    <sheetView tabSelected="1" zoomScale="91" zoomScaleNormal="75" workbookViewId="0">
      <selection activeCell="H54" sqref="H54"/>
    </sheetView>
  </sheetViews>
  <sheetFormatPr baseColWidth="10" defaultRowHeight="14"/>
  <cols>
    <col min="1" max="1" width="19.5" customWidth="1"/>
    <col min="2" max="2" width="22" customWidth="1"/>
    <col min="3" max="3" width="29.1640625" customWidth="1"/>
    <col min="4" max="4" width="28.33203125" customWidth="1"/>
    <col min="5" max="5" width="13" customWidth="1"/>
    <col min="6" max="6" width="38" customWidth="1"/>
    <col min="7" max="7" width="50.1640625" customWidth="1"/>
    <col min="8" max="8" width="53.83203125" customWidth="1"/>
    <col min="9" max="9" width="21.33203125" customWidth="1"/>
  </cols>
  <sheetData>
    <row r="1" spans="1:4" ht="26">
      <c r="A1" s="23" t="s">
        <v>46</v>
      </c>
      <c r="B1" s="22"/>
      <c r="C1" s="22"/>
    </row>
    <row r="2" spans="1:4" ht="28" customHeight="1">
      <c r="A2" s="24" t="s">
        <v>47</v>
      </c>
    </row>
    <row r="3" spans="1:4" ht="27" customHeight="1">
      <c r="A3" s="24" t="s">
        <v>48</v>
      </c>
    </row>
    <row r="4" spans="1:4">
      <c r="A4" s="1" t="s">
        <v>5</v>
      </c>
      <c r="B4" s="1" t="s">
        <v>0</v>
      </c>
      <c r="C4" s="1" t="s">
        <v>6</v>
      </c>
      <c r="D4" s="1" t="s">
        <v>7</v>
      </c>
    </row>
    <row r="5" spans="1:4">
      <c r="A5" s="1">
        <v>4</v>
      </c>
      <c r="B5" s="2" t="s">
        <v>4</v>
      </c>
      <c r="C5" s="2" t="s">
        <v>21</v>
      </c>
      <c r="D5" s="3" t="s">
        <v>2</v>
      </c>
    </row>
    <row r="6" spans="1:4">
      <c r="A6" s="1">
        <v>4</v>
      </c>
      <c r="B6" s="2" t="s">
        <v>4</v>
      </c>
      <c r="C6" s="2" t="s">
        <v>20</v>
      </c>
      <c r="D6" s="3" t="s">
        <v>2</v>
      </c>
    </row>
    <row r="7" spans="1:4">
      <c r="A7" s="1">
        <v>2</v>
      </c>
      <c r="B7" s="2" t="s">
        <v>1</v>
      </c>
      <c r="C7" s="2" t="s">
        <v>20</v>
      </c>
      <c r="D7" s="3" t="s">
        <v>3</v>
      </c>
    </row>
    <row r="8" spans="1:4">
      <c r="A8" s="1">
        <v>3</v>
      </c>
      <c r="B8" s="2" t="s">
        <v>1</v>
      </c>
      <c r="C8" s="2" t="s">
        <v>20</v>
      </c>
      <c r="D8" s="3" t="s">
        <v>3</v>
      </c>
    </row>
    <row r="9" spans="1:4">
      <c r="A9" s="1">
        <v>3</v>
      </c>
      <c r="B9" s="2" t="s">
        <v>4</v>
      </c>
      <c r="C9" s="2" t="s">
        <v>20</v>
      </c>
      <c r="D9" s="3" t="s">
        <v>2</v>
      </c>
    </row>
    <row r="10" spans="1:4">
      <c r="A10" s="1">
        <v>3</v>
      </c>
      <c r="B10" s="2" t="s">
        <v>4</v>
      </c>
      <c r="C10" s="2" t="s">
        <v>20</v>
      </c>
      <c r="D10" s="3" t="s">
        <v>2</v>
      </c>
    </row>
    <row r="11" spans="1:4">
      <c r="A11" s="1">
        <v>4</v>
      </c>
      <c r="B11" s="2" t="s">
        <v>4</v>
      </c>
      <c r="C11" s="2" t="s">
        <v>20</v>
      </c>
      <c r="D11" s="3" t="s">
        <v>2</v>
      </c>
    </row>
    <row r="12" spans="1:4">
      <c r="A12" s="1">
        <v>3</v>
      </c>
      <c r="B12" s="2" t="s">
        <v>1</v>
      </c>
      <c r="C12" s="2" t="s">
        <v>20</v>
      </c>
      <c r="D12" s="3" t="s">
        <v>3</v>
      </c>
    </row>
    <row r="13" spans="1:4">
      <c r="A13" s="1">
        <v>3</v>
      </c>
      <c r="B13" s="2" t="s">
        <v>1</v>
      </c>
      <c r="C13" s="2" t="s">
        <v>21</v>
      </c>
      <c r="D13" s="3" t="s">
        <v>2</v>
      </c>
    </row>
    <row r="14" spans="1:4">
      <c r="A14" s="1">
        <v>1</v>
      </c>
      <c r="B14" s="2" t="s">
        <v>4</v>
      </c>
      <c r="C14" s="2" t="s">
        <v>20</v>
      </c>
      <c r="D14" s="3" t="s">
        <v>3</v>
      </c>
    </row>
    <row r="15" spans="1:4">
      <c r="A15" s="1">
        <v>3</v>
      </c>
      <c r="B15" s="2" t="s">
        <v>1</v>
      </c>
      <c r="C15" s="2" t="s">
        <v>21</v>
      </c>
      <c r="D15" s="3" t="s">
        <v>2</v>
      </c>
    </row>
    <row r="16" spans="1:4">
      <c r="A16" s="1">
        <v>3</v>
      </c>
      <c r="B16" s="2" t="s">
        <v>1</v>
      </c>
      <c r="C16" s="2" t="s">
        <v>20</v>
      </c>
      <c r="D16" s="3" t="s">
        <v>2</v>
      </c>
    </row>
    <row r="17" spans="1:9">
      <c r="A17" s="1">
        <v>3</v>
      </c>
      <c r="B17" s="2" t="s">
        <v>1</v>
      </c>
      <c r="C17" s="2" t="s">
        <v>20</v>
      </c>
      <c r="D17" s="3" t="s">
        <v>3</v>
      </c>
    </row>
    <row r="18" spans="1:9">
      <c r="A18" s="1">
        <v>4</v>
      </c>
      <c r="B18" s="2" t="s">
        <v>4</v>
      </c>
      <c r="C18" s="2" t="s">
        <v>20</v>
      </c>
      <c r="D18" s="3" t="s">
        <v>2</v>
      </c>
    </row>
    <row r="19" spans="1:9">
      <c r="A19" s="1">
        <v>4</v>
      </c>
      <c r="B19" s="2" t="s">
        <v>4</v>
      </c>
      <c r="C19" s="2" t="s">
        <v>20</v>
      </c>
      <c r="D19" s="3" t="s">
        <v>2</v>
      </c>
    </row>
    <row r="20" spans="1:9">
      <c r="A20" s="1">
        <v>2</v>
      </c>
      <c r="B20" s="2" t="s">
        <v>1</v>
      </c>
      <c r="C20" s="2" t="s">
        <v>20</v>
      </c>
      <c r="D20" s="3" t="s">
        <v>3</v>
      </c>
    </row>
    <row r="21" spans="1:9">
      <c r="A21" s="1">
        <v>2</v>
      </c>
      <c r="B21" s="2" t="s">
        <v>4</v>
      </c>
      <c r="C21" s="2" t="s">
        <v>20</v>
      </c>
      <c r="D21" s="3" t="s">
        <v>3</v>
      </c>
    </row>
    <row r="22" spans="1:9" ht="24">
      <c r="A22" s="1">
        <v>4</v>
      </c>
      <c r="B22" s="2" t="s">
        <v>1</v>
      </c>
      <c r="C22" s="2" t="s">
        <v>20</v>
      </c>
      <c r="D22" s="3" t="s">
        <v>2</v>
      </c>
      <c r="F22" s="21" t="s">
        <v>49</v>
      </c>
    </row>
    <row r="23" spans="1:9" ht="24">
      <c r="A23" s="1">
        <v>1</v>
      </c>
      <c r="B23" s="2" t="s">
        <v>4</v>
      </c>
      <c r="C23" s="2" t="s">
        <v>20</v>
      </c>
      <c r="D23" s="3" t="s">
        <v>2</v>
      </c>
      <c r="F23" s="21" t="s">
        <v>27</v>
      </c>
    </row>
    <row r="24" spans="1:9" ht="20">
      <c r="A24" s="1">
        <v>4</v>
      </c>
      <c r="B24" s="2" t="s">
        <v>1</v>
      </c>
      <c r="C24" s="2" t="s">
        <v>20</v>
      </c>
      <c r="D24" s="3" t="s">
        <v>2</v>
      </c>
      <c r="F24" s="19" t="s">
        <v>24</v>
      </c>
      <c r="G24" s="19" t="s">
        <v>25</v>
      </c>
      <c r="H24" s="19" t="s">
        <v>26</v>
      </c>
      <c r="I24" s="19" t="s">
        <v>61</v>
      </c>
    </row>
    <row r="25" spans="1:9" ht="19">
      <c r="A25" s="1">
        <v>4</v>
      </c>
      <c r="B25" s="2" t="s">
        <v>1</v>
      </c>
      <c r="C25" s="2" t="s">
        <v>20</v>
      </c>
      <c r="D25" s="3" t="s">
        <v>2</v>
      </c>
      <c r="F25" s="20">
        <v>1</v>
      </c>
      <c r="G25" s="20" t="s">
        <v>28</v>
      </c>
      <c r="H25" s="20" t="s">
        <v>29</v>
      </c>
      <c r="I25" s="20"/>
    </row>
    <row r="26" spans="1:9" ht="19">
      <c r="A26" s="1">
        <v>3</v>
      </c>
      <c r="B26" s="2" t="s">
        <v>1</v>
      </c>
      <c r="C26" s="2" t="s">
        <v>20</v>
      </c>
      <c r="D26" s="3" t="s">
        <v>2</v>
      </c>
      <c r="F26" s="20">
        <v>2</v>
      </c>
      <c r="G26" s="20" t="s">
        <v>30</v>
      </c>
      <c r="H26" s="20" t="s">
        <v>31</v>
      </c>
      <c r="I26" s="20"/>
    </row>
    <row r="27" spans="1:9" ht="19">
      <c r="A27" s="1">
        <v>2</v>
      </c>
      <c r="B27" s="2" t="s">
        <v>1</v>
      </c>
      <c r="C27" s="2" t="s">
        <v>20</v>
      </c>
      <c r="D27" s="3" t="s">
        <v>3</v>
      </c>
      <c r="F27" s="20">
        <v>3</v>
      </c>
      <c r="G27" s="20" t="s">
        <v>32</v>
      </c>
      <c r="H27" s="20" t="s">
        <v>33</v>
      </c>
      <c r="I27" s="20"/>
    </row>
    <row r="28" spans="1:9" ht="19">
      <c r="A28" s="1">
        <v>2</v>
      </c>
      <c r="B28" s="2" t="s">
        <v>4</v>
      </c>
      <c r="C28" s="2" t="s">
        <v>20</v>
      </c>
      <c r="D28" s="3" t="s">
        <v>2</v>
      </c>
      <c r="F28" s="20">
        <v>4</v>
      </c>
      <c r="G28" s="20" t="s">
        <v>34</v>
      </c>
      <c r="H28" s="20" t="s">
        <v>35</v>
      </c>
      <c r="I28" s="20"/>
    </row>
    <row r="29" spans="1:9" ht="19">
      <c r="A29" s="1">
        <v>4</v>
      </c>
      <c r="B29" s="2" t="s">
        <v>4</v>
      </c>
      <c r="C29" s="2" t="s">
        <v>20</v>
      </c>
      <c r="D29" s="3" t="s">
        <v>2</v>
      </c>
      <c r="F29" s="20">
        <v>5</v>
      </c>
      <c r="G29" s="20" t="s">
        <v>36</v>
      </c>
      <c r="H29" s="20" t="s">
        <v>37</v>
      </c>
      <c r="I29" s="20"/>
    </row>
    <row r="30" spans="1:9" ht="19">
      <c r="A30" s="1">
        <v>4</v>
      </c>
      <c r="B30" s="2" t="s">
        <v>4</v>
      </c>
      <c r="C30" s="2" t="s">
        <v>23</v>
      </c>
      <c r="D30" s="3" t="s">
        <v>2</v>
      </c>
      <c r="F30" s="20">
        <v>6</v>
      </c>
      <c r="G30" s="20" t="s">
        <v>38</v>
      </c>
      <c r="H30" s="20" t="s">
        <v>39</v>
      </c>
      <c r="I30" s="20"/>
    </row>
    <row r="31" spans="1:9" ht="19">
      <c r="A31" s="1">
        <v>4</v>
      </c>
      <c r="B31" s="2" t="s">
        <v>4</v>
      </c>
      <c r="C31" s="2" t="s">
        <v>22</v>
      </c>
      <c r="D31" s="3" t="s">
        <v>2</v>
      </c>
      <c r="F31" s="20">
        <v>7</v>
      </c>
      <c r="G31" s="20" t="s">
        <v>40</v>
      </c>
      <c r="H31" s="20" t="s">
        <v>41</v>
      </c>
      <c r="I31" s="33">
        <v>0.32348159999999998</v>
      </c>
    </row>
    <row r="32" spans="1:9" ht="19">
      <c r="A32" s="1">
        <v>1</v>
      </c>
      <c r="B32" s="2" t="s">
        <v>1</v>
      </c>
      <c r="C32" s="2" t="s">
        <v>22</v>
      </c>
      <c r="D32" s="3" t="s">
        <v>2</v>
      </c>
      <c r="F32" s="20">
        <v>8</v>
      </c>
      <c r="G32" s="20" t="s">
        <v>42</v>
      </c>
      <c r="H32" s="20" t="s">
        <v>43</v>
      </c>
      <c r="I32" s="20"/>
    </row>
    <row r="33" spans="1:9" ht="19">
      <c r="A33" s="1">
        <v>2</v>
      </c>
      <c r="B33" s="2" t="s">
        <v>4</v>
      </c>
      <c r="C33" s="2" t="s">
        <v>22</v>
      </c>
      <c r="D33" s="3" t="s">
        <v>2</v>
      </c>
      <c r="F33" s="20">
        <v>9</v>
      </c>
      <c r="G33" s="20" t="s">
        <v>44</v>
      </c>
      <c r="H33" s="20" t="s">
        <v>45</v>
      </c>
      <c r="I33" s="20"/>
    </row>
    <row r="34" spans="1:9">
      <c r="A34" s="1">
        <v>4</v>
      </c>
      <c r="B34" s="2" t="s">
        <v>4</v>
      </c>
      <c r="C34" s="2" t="s">
        <v>22</v>
      </c>
      <c r="D34" s="3" t="s">
        <v>2</v>
      </c>
    </row>
    <row r="35" spans="1:9">
      <c r="A35" s="1">
        <v>3</v>
      </c>
      <c r="B35" s="2" t="s">
        <v>1</v>
      </c>
      <c r="C35" s="2" t="s">
        <v>22</v>
      </c>
      <c r="D35" s="3" t="s">
        <v>2</v>
      </c>
    </row>
    <row r="36" spans="1:9">
      <c r="A36" s="1">
        <v>3</v>
      </c>
      <c r="B36" s="2" t="s">
        <v>1</v>
      </c>
      <c r="C36" s="2" t="s">
        <v>22</v>
      </c>
      <c r="D36" s="3" t="s">
        <v>2</v>
      </c>
    </row>
    <row r="37" spans="1:9">
      <c r="A37" s="1">
        <v>1</v>
      </c>
      <c r="B37" s="2" t="s">
        <v>1</v>
      </c>
      <c r="C37" s="2" t="s">
        <v>22</v>
      </c>
      <c r="D37" s="3" t="s">
        <v>2</v>
      </c>
    </row>
    <row r="38" spans="1:9">
      <c r="A38" s="1">
        <v>2</v>
      </c>
      <c r="B38" s="2" t="s">
        <v>1</v>
      </c>
      <c r="C38" s="2" t="s">
        <v>22</v>
      </c>
      <c r="D38" s="3" t="s">
        <v>2</v>
      </c>
    </row>
    <row r="39" spans="1:9">
      <c r="A39" s="1">
        <v>3</v>
      </c>
      <c r="B39" s="2" t="s">
        <v>4</v>
      </c>
      <c r="C39" s="2" t="s">
        <v>22</v>
      </c>
      <c r="D39" s="3" t="s">
        <v>2</v>
      </c>
    </row>
    <row r="40" spans="1:9">
      <c r="A40" s="1">
        <v>4</v>
      </c>
      <c r="B40" s="2" t="s">
        <v>1</v>
      </c>
      <c r="C40" s="2" t="s">
        <v>22</v>
      </c>
      <c r="D40" s="3" t="s">
        <v>2</v>
      </c>
    </row>
    <row r="41" spans="1:9">
      <c r="A41" s="1">
        <v>1</v>
      </c>
      <c r="B41" s="2" t="s">
        <v>4</v>
      </c>
      <c r="C41" s="2" t="s">
        <v>22</v>
      </c>
      <c r="D41" s="3" t="s">
        <v>3</v>
      </c>
    </row>
    <row r="42" spans="1:9">
      <c r="A42" s="1">
        <v>1</v>
      </c>
      <c r="B42" s="2" t="s">
        <v>4</v>
      </c>
      <c r="C42" s="2" t="s">
        <v>22</v>
      </c>
      <c r="D42" s="3" t="s">
        <v>3</v>
      </c>
    </row>
    <row r="43" spans="1:9">
      <c r="A43" s="1">
        <v>3</v>
      </c>
      <c r="B43" s="2" t="s">
        <v>1</v>
      </c>
      <c r="C43" s="2" t="s">
        <v>22</v>
      </c>
      <c r="D43" s="3" t="s">
        <v>2</v>
      </c>
    </row>
    <row r="44" spans="1:9">
      <c r="A44" s="1">
        <v>3</v>
      </c>
      <c r="B44" s="2" t="s">
        <v>4</v>
      </c>
      <c r="C44" s="2" t="s">
        <v>22</v>
      </c>
      <c r="D44" s="3" t="s">
        <v>2</v>
      </c>
    </row>
    <row r="45" spans="1:9">
      <c r="A45" s="1">
        <v>1</v>
      </c>
      <c r="B45" s="2" t="s">
        <v>1</v>
      </c>
      <c r="C45" s="2" t="s">
        <v>22</v>
      </c>
      <c r="D45" s="3" t="s">
        <v>2</v>
      </c>
    </row>
    <row r="46" spans="1:9">
      <c r="A46" s="1">
        <v>3</v>
      </c>
      <c r="B46" s="2" t="s">
        <v>4</v>
      </c>
      <c r="C46" s="2" t="s">
        <v>22</v>
      </c>
      <c r="D46" s="3" t="s">
        <v>2</v>
      </c>
    </row>
    <row r="47" spans="1:9">
      <c r="A47" s="1">
        <v>3</v>
      </c>
      <c r="B47" s="2" t="s">
        <v>1</v>
      </c>
      <c r="C47" s="2" t="s">
        <v>22</v>
      </c>
      <c r="D47" s="3" t="s">
        <v>2</v>
      </c>
    </row>
    <row r="48" spans="1:9">
      <c r="A48" s="1">
        <v>1</v>
      </c>
      <c r="B48" s="2" t="s">
        <v>1</v>
      </c>
      <c r="C48" s="2" t="s">
        <v>22</v>
      </c>
      <c r="D48" s="3" t="s">
        <v>3</v>
      </c>
    </row>
    <row r="49" spans="1:4">
      <c r="A49" s="1">
        <v>1</v>
      </c>
      <c r="B49" s="2" t="s">
        <v>1</v>
      </c>
      <c r="C49" s="2" t="s">
        <v>22</v>
      </c>
      <c r="D49" s="3" t="s">
        <v>2</v>
      </c>
    </row>
    <row r="50" spans="1:4">
      <c r="A50" s="1">
        <v>4</v>
      </c>
      <c r="B50" s="2" t="s">
        <v>1</v>
      </c>
      <c r="C50" s="2" t="s">
        <v>22</v>
      </c>
      <c r="D50" s="3" t="s">
        <v>2</v>
      </c>
    </row>
    <row r="51" spans="1:4">
      <c r="A51" s="1">
        <v>3</v>
      </c>
      <c r="B51" s="2" t="s">
        <v>1</v>
      </c>
      <c r="C51" s="2" t="s">
        <v>22</v>
      </c>
      <c r="D51" s="3" t="s">
        <v>2</v>
      </c>
    </row>
    <row r="52" spans="1:4">
      <c r="A52" s="1">
        <v>4</v>
      </c>
      <c r="B52" s="2" t="s">
        <v>1</v>
      </c>
      <c r="C52" s="2" t="s">
        <v>22</v>
      </c>
      <c r="D52" s="3" t="s">
        <v>2</v>
      </c>
    </row>
    <row r="53" spans="1:4">
      <c r="A53" s="1">
        <v>1</v>
      </c>
      <c r="B53" s="2" t="s">
        <v>1</v>
      </c>
      <c r="C53" s="2" t="s">
        <v>22</v>
      </c>
      <c r="D53" s="3" t="s">
        <v>2</v>
      </c>
    </row>
    <row r="54" spans="1:4">
      <c r="A54" s="1">
        <v>1</v>
      </c>
      <c r="B54" s="2" t="s">
        <v>1</v>
      </c>
      <c r="C54" s="2" t="s">
        <v>22</v>
      </c>
      <c r="D54" s="3" t="s">
        <v>2</v>
      </c>
    </row>
    <row r="65" spans="1:9">
      <c r="A65" s="25" t="s">
        <v>50</v>
      </c>
      <c r="C65" s="26"/>
      <c r="D65" s="26"/>
      <c r="E65" s="26"/>
      <c r="F65" s="26"/>
      <c r="G65" s="26"/>
      <c r="H65" s="26"/>
      <c r="I65" s="26"/>
    </row>
    <row r="66" spans="1:9">
      <c r="A66" s="25" t="s">
        <v>51</v>
      </c>
    </row>
    <row r="67" spans="1:9" ht="15">
      <c r="A67" s="28" t="s">
        <v>52</v>
      </c>
      <c r="B67" s="29" t="s">
        <v>53</v>
      </c>
      <c r="C67" s="30" t="s">
        <v>54</v>
      </c>
      <c r="D67" s="30" t="s">
        <v>55</v>
      </c>
      <c r="E67" s="30" t="s">
        <v>56</v>
      </c>
      <c r="F67" s="30" t="s">
        <v>57</v>
      </c>
      <c r="G67" s="30" t="s">
        <v>58</v>
      </c>
      <c r="H67" s="30" t="s">
        <v>59</v>
      </c>
      <c r="I67" s="29" t="s">
        <v>60</v>
      </c>
    </row>
    <row r="68" spans="1:9" ht="21" customHeight="1">
      <c r="A68" s="27">
        <v>1</v>
      </c>
      <c r="B68" s="27">
        <v>0.22</v>
      </c>
      <c r="C68" s="27">
        <v>0.78</v>
      </c>
      <c r="D68" s="27" t="s">
        <v>15</v>
      </c>
      <c r="E68" s="27">
        <v>0.36399999999999999</v>
      </c>
      <c r="F68" s="27">
        <v>0.17899999999999999</v>
      </c>
      <c r="G68" s="27">
        <f t="shared" ref="G68:G85" si="0">2*B68*C68</f>
        <v>0.34320000000000001</v>
      </c>
      <c r="H68" s="27">
        <v>0.37</v>
      </c>
      <c r="I68" s="27">
        <f t="shared" ref="I68:I85" si="1">G68*H68</f>
        <v>0.12698400000000001</v>
      </c>
    </row>
    <row r="69" spans="1:9" ht="15">
      <c r="A69" s="27"/>
      <c r="B69" s="27"/>
      <c r="C69" s="27"/>
      <c r="D69" s="27" t="s">
        <v>16</v>
      </c>
      <c r="E69" s="27">
        <v>0.63600000000000001</v>
      </c>
      <c r="F69" s="27">
        <v>0.82099999999999995</v>
      </c>
      <c r="G69" s="27"/>
      <c r="H69" s="27"/>
      <c r="I69" s="27"/>
    </row>
    <row r="70" spans="1:9" ht="15">
      <c r="A70" s="27">
        <v>2</v>
      </c>
      <c r="B70" s="27">
        <v>0.14000000000000001</v>
      </c>
      <c r="C70" s="27">
        <v>0.86</v>
      </c>
      <c r="D70" s="27" t="s">
        <v>15</v>
      </c>
      <c r="E70" s="27">
        <v>0.57099999999999995</v>
      </c>
      <c r="F70" s="27">
        <v>0.16300000000000001</v>
      </c>
      <c r="G70" s="27">
        <f t="shared" si="0"/>
        <v>0.24080000000000001</v>
      </c>
      <c r="H70" s="27">
        <v>0.81599999999999995</v>
      </c>
      <c r="I70" s="27">
        <f t="shared" si="1"/>
        <v>0.1964928</v>
      </c>
    </row>
    <row r="71" spans="1:9" ht="15">
      <c r="A71" s="27"/>
      <c r="B71" s="27"/>
      <c r="C71" s="27"/>
      <c r="D71" s="27" t="s">
        <v>16</v>
      </c>
      <c r="E71" s="27">
        <v>0.42899999999999999</v>
      </c>
      <c r="F71" s="27">
        <v>0.83699999999999997</v>
      </c>
      <c r="G71" s="27"/>
      <c r="H71" s="27"/>
      <c r="I71" s="27"/>
    </row>
    <row r="72" spans="1:9" ht="15">
      <c r="A72" s="27">
        <v>3</v>
      </c>
      <c r="B72" s="27">
        <v>0.34</v>
      </c>
      <c r="C72" s="27">
        <v>0.66</v>
      </c>
      <c r="D72" s="27" t="s">
        <v>15</v>
      </c>
      <c r="E72" s="27">
        <v>0.17599999999999999</v>
      </c>
      <c r="F72" s="27">
        <v>0.24199999999999999</v>
      </c>
      <c r="G72" s="27">
        <f t="shared" si="0"/>
        <v>0.44880000000000003</v>
      </c>
      <c r="H72" s="27">
        <v>0.13200000000000001</v>
      </c>
      <c r="I72" s="27">
        <f t="shared" si="1"/>
        <v>5.9241600000000005E-2</v>
      </c>
    </row>
    <row r="73" spans="1:9" ht="15">
      <c r="A73" s="27"/>
      <c r="B73" s="27"/>
      <c r="C73" s="27"/>
      <c r="D73" s="27" t="s">
        <v>16</v>
      </c>
      <c r="E73" s="27">
        <v>0.82399999999999995</v>
      </c>
      <c r="F73" s="27">
        <v>0.75800000000000001</v>
      </c>
      <c r="G73" s="27"/>
      <c r="H73" s="27"/>
      <c r="I73" s="27"/>
    </row>
    <row r="74" spans="1:9" ht="15">
      <c r="A74" s="27">
        <v>4</v>
      </c>
      <c r="B74" s="27">
        <v>0.3</v>
      </c>
      <c r="C74" s="27">
        <v>0.7</v>
      </c>
      <c r="D74" s="27" t="s">
        <v>15</v>
      </c>
      <c r="E74" s="27">
        <v>0</v>
      </c>
      <c r="F74" s="27">
        <v>0.314</v>
      </c>
      <c r="G74" s="27">
        <f t="shared" si="0"/>
        <v>0.42</v>
      </c>
      <c r="H74" s="27">
        <v>0.628</v>
      </c>
      <c r="I74" s="32">
        <f t="shared" si="1"/>
        <v>0.26375999999999999</v>
      </c>
    </row>
    <row r="75" spans="1:9" ht="15">
      <c r="A75" s="27"/>
      <c r="B75" s="27"/>
      <c r="C75" s="27"/>
      <c r="D75" s="27" t="s">
        <v>16</v>
      </c>
      <c r="E75" s="27">
        <v>1</v>
      </c>
      <c r="F75" s="27">
        <v>0.68600000000000005</v>
      </c>
      <c r="G75" s="27"/>
      <c r="H75" s="27"/>
      <c r="I75" s="27"/>
    </row>
    <row r="76" spans="1:9" ht="15">
      <c r="A76" s="27">
        <v>5</v>
      </c>
      <c r="B76" s="27">
        <v>0.57999999999999996</v>
      </c>
      <c r="C76" s="27">
        <v>0.42</v>
      </c>
      <c r="D76" s="27" t="s">
        <v>15</v>
      </c>
      <c r="E76" s="27">
        <v>0.24099999999999999</v>
      </c>
      <c r="F76" s="27">
        <v>0.19</v>
      </c>
      <c r="G76" s="27">
        <f t="shared" si="0"/>
        <v>0.48719999999999997</v>
      </c>
      <c r="H76" s="27">
        <v>0.10199999999999999</v>
      </c>
      <c r="I76" s="27">
        <f t="shared" si="1"/>
        <v>4.9694399999999993E-2</v>
      </c>
    </row>
    <row r="77" spans="1:9" ht="15">
      <c r="A77" s="27"/>
      <c r="B77" s="27"/>
      <c r="C77" s="27"/>
      <c r="D77" s="27" t="s">
        <v>16</v>
      </c>
      <c r="E77" s="27">
        <v>0.75900000000000001</v>
      </c>
      <c r="F77" s="27">
        <v>0.81</v>
      </c>
      <c r="G77" s="27"/>
      <c r="H77" s="27"/>
      <c r="I77" s="27"/>
    </row>
    <row r="78" spans="1:9" ht="15">
      <c r="A78" s="27">
        <v>6</v>
      </c>
      <c r="B78" s="27">
        <v>0.5</v>
      </c>
      <c r="C78" s="27">
        <v>0.5</v>
      </c>
      <c r="D78" s="27" t="s">
        <v>15</v>
      </c>
      <c r="E78" s="27">
        <v>0.32</v>
      </c>
      <c r="F78" s="27">
        <v>0.12</v>
      </c>
      <c r="G78" s="27">
        <f t="shared" si="0"/>
        <v>0.5</v>
      </c>
      <c r="H78" s="27">
        <v>0.4</v>
      </c>
      <c r="I78" s="32">
        <f>G78*H78</f>
        <v>0.2</v>
      </c>
    </row>
    <row r="79" spans="1:9" ht="15">
      <c r="A79" s="27"/>
      <c r="B79" s="27"/>
      <c r="C79" s="27"/>
      <c r="D79" s="27" t="s">
        <v>16</v>
      </c>
      <c r="E79" s="27">
        <v>0.68</v>
      </c>
      <c r="F79" s="27">
        <v>0.88</v>
      </c>
      <c r="G79" s="27"/>
      <c r="H79" s="27"/>
      <c r="I79" s="27"/>
    </row>
    <row r="80" spans="1:9" ht="15">
      <c r="A80" s="27">
        <v>7</v>
      </c>
      <c r="B80" s="27">
        <v>0.36</v>
      </c>
      <c r="C80" s="27">
        <v>0.64</v>
      </c>
      <c r="D80" s="27" t="s">
        <v>15</v>
      </c>
      <c r="E80" s="27">
        <v>0.44</v>
      </c>
      <c r="F80" s="27">
        <v>9.4E-2</v>
      </c>
      <c r="G80" s="27">
        <f t="shared" si="0"/>
        <v>0.46079999999999999</v>
      </c>
      <c r="H80" s="27">
        <v>0.70199999999999996</v>
      </c>
      <c r="I80" s="31">
        <f>G80*H80</f>
        <v>0.32348159999999998</v>
      </c>
    </row>
    <row r="81" spans="1:9" ht="15">
      <c r="A81" s="27"/>
      <c r="B81" s="27"/>
      <c r="C81" s="27"/>
      <c r="D81" s="27" t="s">
        <v>16</v>
      </c>
      <c r="E81" s="27">
        <v>0.55000000000000004</v>
      </c>
      <c r="F81" s="27">
        <v>0.90600000000000003</v>
      </c>
      <c r="G81" s="27"/>
      <c r="H81" s="27"/>
      <c r="I81" s="27"/>
    </row>
    <row r="82" spans="1:9" ht="15">
      <c r="A82" s="27">
        <v>8</v>
      </c>
      <c r="B82" s="27">
        <v>0.56000000000000005</v>
      </c>
      <c r="C82" s="27">
        <v>0.44</v>
      </c>
      <c r="D82" s="27" t="s">
        <v>15</v>
      </c>
      <c r="E82" s="27">
        <v>0.25</v>
      </c>
      <c r="F82" s="27">
        <v>0.182</v>
      </c>
      <c r="G82" s="27">
        <f t="shared" si="0"/>
        <v>0.49280000000000007</v>
      </c>
      <c r="H82" s="27">
        <v>0.13600000000000001</v>
      </c>
      <c r="I82" s="27">
        <f t="shared" si="1"/>
        <v>6.7020800000000019E-2</v>
      </c>
    </row>
    <row r="83" spans="1:9" ht="15">
      <c r="A83" s="27"/>
      <c r="B83" s="27"/>
      <c r="C83" s="27"/>
      <c r="D83" s="27" t="s">
        <v>16</v>
      </c>
      <c r="E83" s="27">
        <v>0.75</v>
      </c>
      <c r="F83" s="27">
        <v>0.81799999999999995</v>
      </c>
      <c r="G83" s="27"/>
      <c r="H83" s="27"/>
      <c r="I83" s="27"/>
    </row>
    <row r="84" spans="1:9" ht="15">
      <c r="A84" s="27">
        <v>9</v>
      </c>
      <c r="B84" s="27">
        <v>0.52</v>
      </c>
      <c r="C84" s="27">
        <v>0.48</v>
      </c>
      <c r="D84" s="27" t="s">
        <v>15</v>
      </c>
      <c r="E84" s="27">
        <v>0.154</v>
      </c>
      <c r="F84" s="27">
        <v>0.29199999999999998</v>
      </c>
      <c r="G84" s="27">
        <f t="shared" si="0"/>
        <v>0.49919999999999998</v>
      </c>
      <c r="H84" s="27">
        <v>0.27600000000000002</v>
      </c>
      <c r="I84" s="27">
        <f t="shared" si="1"/>
        <v>0.13777920000000002</v>
      </c>
    </row>
    <row r="85" spans="1:9" ht="15">
      <c r="A85" s="27"/>
      <c r="B85" s="27"/>
      <c r="C85" s="27"/>
      <c r="D85" s="27" t="s">
        <v>16</v>
      </c>
      <c r="E85" s="27">
        <v>0.84599999999999997</v>
      </c>
      <c r="F85" s="27">
        <v>0.70799999999999996</v>
      </c>
      <c r="G85" s="27"/>
      <c r="H85" s="27"/>
      <c r="I85" s="27"/>
    </row>
  </sheetData>
  <mergeCells count="1">
    <mergeCell ref="A1:C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3" r:id="rId3">
          <objectPr defaultSize="0" autoPict="0" r:id="rId4">
            <anchor moveWithCells="1" sizeWithCells="1">
              <from>
                <xdr:col>5</xdr:col>
                <xdr:colOff>952500</xdr:colOff>
                <xdr:row>38</xdr:row>
                <xdr:rowOff>25400</xdr:rowOff>
              </from>
              <to>
                <xdr:col>7</xdr:col>
                <xdr:colOff>1422400</xdr:colOff>
                <xdr:row>44</xdr:row>
                <xdr:rowOff>50800</xdr:rowOff>
              </to>
            </anchor>
          </objectPr>
        </oleObject>
      </mc:Choice>
      <mc:Fallback>
        <oleObject progId="Equation.3" shapeId="3073" r:id="rId3"/>
      </mc:Fallback>
    </mc:AlternateContent>
  </oleObjects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Midterm_#3</vt:lpstr>
      <vt:lpstr>Midterm_#4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Microsoft Office User</cp:lastModifiedBy>
  <dcterms:created xsi:type="dcterms:W3CDTF">2018-10-21T13:18:13Z</dcterms:created>
  <dcterms:modified xsi:type="dcterms:W3CDTF">2020-03-31T20:51:30Z</dcterms:modified>
</cp:coreProperties>
</file>