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红包活动时间" sheetId="6" r:id="rId1"/>
    <sheet name="红包每日时间" sheetId="1" r:id="rId2"/>
    <sheet name="红包池" sheetId="3" r:id="rId3"/>
    <sheet name="红包" sheetId="2" r:id="rId4"/>
    <sheet name="提取金额限制" sheetId="4" r:id="rId5"/>
    <sheet name="红包常量数据" sheetId="5" r:id="rId6"/>
    <sheet name="红包假数据_间隔概率" sheetId="8" r:id="rId7"/>
    <sheet name="红包假数据_RMB档位" sheetId="7" r:id="rId8"/>
  </sheets>
  <calcPr calcId="152511"/>
</workbook>
</file>

<file path=xl/calcChain.xml><?xml version="1.0" encoding="utf-8"?>
<calcChain xmlns="http://schemas.openxmlformats.org/spreadsheetml/2006/main">
  <c r="C182" i="3" l="1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E163" i="3" l="1"/>
  <c r="D163" i="3"/>
  <c r="A163" i="3"/>
  <c r="E162" i="3"/>
  <c r="D162" i="3"/>
  <c r="A162" i="3"/>
  <c r="E161" i="3"/>
  <c r="D161" i="3"/>
  <c r="A161" i="3"/>
  <c r="E160" i="3"/>
  <c r="D160" i="3"/>
  <c r="A160" i="3"/>
  <c r="E140" i="3"/>
  <c r="D140" i="3"/>
  <c r="A140" i="3"/>
  <c r="E139" i="3"/>
  <c r="D139" i="3"/>
  <c r="A139" i="3"/>
  <c r="E138" i="3"/>
  <c r="D138" i="3"/>
  <c r="A138" i="3"/>
  <c r="E137" i="3"/>
  <c r="D137" i="3"/>
  <c r="A137" i="3"/>
  <c r="E117" i="3"/>
  <c r="D117" i="3"/>
  <c r="A117" i="3"/>
  <c r="E116" i="3"/>
  <c r="D116" i="3"/>
  <c r="A116" i="3"/>
  <c r="E115" i="3"/>
  <c r="D115" i="3"/>
  <c r="A115" i="3"/>
  <c r="E114" i="3"/>
  <c r="D114" i="3"/>
  <c r="A114" i="3"/>
  <c r="E94" i="3"/>
  <c r="D94" i="3"/>
  <c r="A94" i="3"/>
  <c r="E93" i="3"/>
  <c r="D93" i="3"/>
  <c r="A93" i="3"/>
  <c r="E92" i="3"/>
  <c r="D92" i="3"/>
  <c r="A92" i="3"/>
  <c r="E91" i="3"/>
  <c r="D91" i="3"/>
  <c r="A91" i="3"/>
  <c r="E71" i="3"/>
  <c r="D71" i="3"/>
  <c r="A71" i="3"/>
  <c r="E70" i="3"/>
  <c r="D70" i="3"/>
  <c r="A70" i="3"/>
  <c r="E69" i="3"/>
  <c r="D69" i="3"/>
  <c r="A69" i="3"/>
  <c r="E68" i="3"/>
  <c r="D68" i="3"/>
  <c r="A68" i="3"/>
  <c r="E48" i="3"/>
  <c r="D48" i="3"/>
  <c r="A48" i="3"/>
  <c r="E47" i="3"/>
  <c r="D47" i="3"/>
  <c r="A47" i="3"/>
  <c r="E46" i="3"/>
  <c r="D46" i="3"/>
  <c r="A46" i="3"/>
  <c r="E45" i="3"/>
  <c r="D45" i="3"/>
  <c r="A45" i="3"/>
  <c r="B26" i="3"/>
  <c r="A26" i="3" s="1"/>
  <c r="C26" i="3"/>
  <c r="E25" i="3"/>
  <c r="D25" i="3"/>
  <c r="A25" i="3"/>
  <c r="E24" i="3"/>
  <c r="D24" i="3"/>
  <c r="A24" i="3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159" i="3"/>
  <c r="B44" i="3"/>
  <c r="B67" i="3" s="1"/>
  <c r="B90" i="3" s="1"/>
  <c r="B113" i="3" s="1"/>
  <c r="C200" i="3"/>
  <c r="D200" i="3" s="1"/>
  <c r="B43" i="3"/>
  <c r="B66" i="3" s="1"/>
  <c r="B42" i="3"/>
  <c r="B65" i="3" s="1"/>
  <c r="B88" i="3" s="1"/>
  <c r="B111" i="3" s="1"/>
  <c r="C198" i="3"/>
  <c r="C217" i="3" s="1"/>
  <c r="B41" i="3"/>
  <c r="B64" i="3"/>
  <c r="B87" i="3" s="1"/>
  <c r="B110" i="3" s="1"/>
  <c r="B133" i="3" s="1"/>
  <c r="B156" i="3" s="1"/>
  <c r="C197" i="3"/>
  <c r="B40" i="3"/>
  <c r="B63" i="3"/>
  <c r="B86" i="3" s="1"/>
  <c r="B109" i="3"/>
  <c r="B132" i="3" s="1"/>
  <c r="B155" i="3" s="1"/>
  <c r="B178" i="3" s="1"/>
  <c r="B197" i="3" s="1"/>
  <c r="B39" i="3"/>
  <c r="B62" i="3"/>
  <c r="B85" i="3" s="1"/>
  <c r="B108" i="3" s="1"/>
  <c r="B131" i="3" s="1"/>
  <c r="B154" i="3" s="1"/>
  <c r="B38" i="3"/>
  <c r="B61" i="3"/>
  <c r="B84" i="3" s="1"/>
  <c r="B37" i="3"/>
  <c r="B60" i="3"/>
  <c r="B83" i="3" s="1"/>
  <c r="B106" i="3" s="1"/>
  <c r="B129" i="3" s="1"/>
  <c r="B152" i="3"/>
  <c r="B175" i="3" s="1"/>
  <c r="B194" i="3" s="1"/>
  <c r="B213" i="3" s="1"/>
  <c r="A213" i="3" s="1"/>
  <c r="B36" i="3"/>
  <c r="B59" i="3" s="1"/>
  <c r="B35" i="3"/>
  <c r="B58" i="3"/>
  <c r="B81" i="3" s="1"/>
  <c r="B104" i="3" s="1"/>
  <c r="B127" i="3" s="1"/>
  <c r="B150" i="3"/>
  <c r="B173" i="3" s="1"/>
  <c r="B192" i="3" s="1"/>
  <c r="B34" i="3"/>
  <c r="B57" i="3"/>
  <c r="B80" i="3" s="1"/>
  <c r="B103" i="3" s="1"/>
  <c r="B33" i="3"/>
  <c r="B56" i="3" s="1"/>
  <c r="B32" i="3"/>
  <c r="B55" i="3" s="1"/>
  <c r="B31" i="3"/>
  <c r="B54" i="3"/>
  <c r="B77" i="3" s="1"/>
  <c r="B100" i="3" s="1"/>
  <c r="B123" i="3" s="1"/>
  <c r="B146" i="3" s="1"/>
  <c r="B30" i="3"/>
  <c r="B53" i="3" s="1"/>
  <c r="D121" i="3"/>
  <c r="B29" i="3"/>
  <c r="B52" i="3" s="1"/>
  <c r="B28" i="3"/>
  <c r="B51" i="3" s="1"/>
  <c r="B74" i="3" s="1"/>
  <c r="B27" i="3"/>
  <c r="B50" i="3" s="1"/>
  <c r="B49" i="3"/>
  <c r="B72" i="3" s="1"/>
  <c r="E179" i="3"/>
  <c r="E159" i="3"/>
  <c r="E157" i="3"/>
  <c r="D155" i="3"/>
  <c r="A152" i="3"/>
  <c r="E149" i="3"/>
  <c r="D149" i="3"/>
  <c r="D147" i="3"/>
  <c r="E136" i="3"/>
  <c r="D136" i="3"/>
  <c r="E135" i="3"/>
  <c r="D135" i="3"/>
  <c r="D134" i="3"/>
  <c r="A133" i="3"/>
  <c r="E132" i="3"/>
  <c r="A129" i="3"/>
  <c r="A127" i="3"/>
  <c r="E126" i="3"/>
  <c r="D126" i="3"/>
  <c r="E113" i="3"/>
  <c r="D113" i="3"/>
  <c r="E112" i="3"/>
  <c r="D112" i="3"/>
  <c r="E111" i="3"/>
  <c r="D111" i="3"/>
  <c r="E110" i="3"/>
  <c r="D110" i="3"/>
  <c r="A110" i="3"/>
  <c r="A109" i="3"/>
  <c r="E108" i="3"/>
  <c r="E106" i="3"/>
  <c r="A106" i="3"/>
  <c r="E105" i="3"/>
  <c r="D105" i="3"/>
  <c r="E104" i="3"/>
  <c r="A104" i="3"/>
  <c r="E103" i="3"/>
  <c r="D103" i="3"/>
  <c r="E101" i="3"/>
  <c r="E100" i="3"/>
  <c r="D100" i="3"/>
  <c r="E98" i="3"/>
  <c r="D98" i="3"/>
  <c r="E97" i="3"/>
  <c r="D97" i="3"/>
  <c r="E96" i="3"/>
  <c r="D96" i="3"/>
  <c r="E95" i="3"/>
  <c r="E90" i="3"/>
  <c r="D90" i="3"/>
  <c r="A90" i="3"/>
  <c r="E89" i="3"/>
  <c r="D89" i="3"/>
  <c r="E88" i="3"/>
  <c r="D88" i="3"/>
  <c r="E87" i="3"/>
  <c r="D87" i="3"/>
  <c r="A87" i="3"/>
  <c r="E86" i="3"/>
  <c r="D86" i="3"/>
  <c r="A86" i="3"/>
  <c r="E85" i="3"/>
  <c r="D85" i="3"/>
  <c r="A85" i="3"/>
  <c r="E84" i="3"/>
  <c r="D84" i="3"/>
  <c r="E83" i="3"/>
  <c r="D83" i="3"/>
  <c r="A83" i="3"/>
  <c r="E82" i="3"/>
  <c r="D82" i="3"/>
  <c r="E81" i="3"/>
  <c r="D81" i="3"/>
  <c r="A81" i="3"/>
  <c r="E80" i="3"/>
  <c r="D80" i="3"/>
  <c r="A80" i="3"/>
  <c r="E79" i="3"/>
  <c r="D79" i="3"/>
  <c r="E78" i="3"/>
  <c r="D78" i="3"/>
  <c r="E77" i="3"/>
  <c r="D77" i="3"/>
  <c r="A77" i="3"/>
  <c r="E76" i="3"/>
  <c r="D76" i="3"/>
  <c r="E75" i="3"/>
  <c r="D75" i="3"/>
  <c r="E74" i="3"/>
  <c r="D74" i="3"/>
  <c r="E73" i="3"/>
  <c r="D73" i="3"/>
  <c r="E72" i="3"/>
  <c r="D72" i="3"/>
  <c r="C44" i="3"/>
  <c r="E67" i="3"/>
  <c r="A67" i="3"/>
  <c r="C43" i="3"/>
  <c r="C42" i="3"/>
  <c r="C41" i="3"/>
  <c r="A64" i="3"/>
  <c r="C40" i="3"/>
  <c r="E63" i="3" s="1"/>
  <c r="A63" i="3"/>
  <c r="C39" i="3"/>
  <c r="A62" i="3"/>
  <c r="C38" i="3"/>
  <c r="C37" i="3"/>
  <c r="A60" i="3"/>
  <c r="C36" i="3"/>
  <c r="E59" i="3" s="1"/>
  <c r="C35" i="3"/>
  <c r="A58" i="3"/>
  <c r="C34" i="3"/>
  <c r="E34" i="3" s="1"/>
  <c r="E57" i="3"/>
  <c r="A57" i="3"/>
  <c r="C33" i="3"/>
  <c r="C32" i="3"/>
  <c r="E55" i="3" s="1"/>
  <c r="C31" i="3"/>
  <c r="A54" i="3"/>
  <c r="C30" i="3"/>
  <c r="E30" i="3" s="1"/>
  <c r="C29" i="3"/>
  <c r="C28" i="3"/>
  <c r="E51" i="3"/>
  <c r="A51" i="3"/>
  <c r="C27" i="3"/>
  <c r="D49" i="3"/>
  <c r="A49" i="3"/>
  <c r="E44" i="3"/>
  <c r="D44" i="3"/>
  <c r="A44" i="3"/>
  <c r="E43" i="3"/>
  <c r="D43" i="3"/>
  <c r="E41" i="3"/>
  <c r="A41" i="3"/>
  <c r="A40" i="3"/>
  <c r="E39" i="3"/>
  <c r="D39" i="3"/>
  <c r="A39" i="3"/>
  <c r="D38" i="3"/>
  <c r="A38" i="3"/>
  <c r="E37" i="3"/>
  <c r="A37" i="3"/>
  <c r="A35" i="3"/>
  <c r="D34" i="3"/>
  <c r="A34" i="3"/>
  <c r="E33" i="3"/>
  <c r="A33" i="3"/>
  <c r="E31" i="3"/>
  <c r="D31" i="3"/>
  <c r="A31" i="3"/>
  <c r="A30" i="3"/>
  <c r="E29" i="3"/>
  <c r="E28" i="3"/>
  <c r="D28" i="3"/>
  <c r="A28" i="3"/>
  <c r="E27" i="3"/>
  <c r="D27" i="3"/>
  <c r="E23" i="3"/>
  <c r="D23" i="3"/>
  <c r="A23" i="3"/>
  <c r="E22" i="3"/>
  <c r="D22" i="3"/>
  <c r="A22" i="3"/>
  <c r="E21" i="3"/>
  <c r="D21" i="3"/>
  <c r="A21" i="3"/>
  <c r="E20" i="3"/>
  <c r="D20" i="3"/>
  <c r="A20" i="3"/>
  <c r="E19" i="3"/>
  <c r="D19" i="3"/>
  <c r="A19" i="3"/>
  <c r="E18" i="3"/>
  <c r="D18" i="3"/>
  <c r="A18" i="3"/>
  <c r="E17" i="3"/>
  <c r="D17" i="3"/>
  <c r="A17" i="3"/>
  <c r="E16" i="3"/>
  <c r="D16" i="3"/>
  <c r="A16" i="3"/>
  <c r="E15" i="3"/>
  <c r="D15" i="3"/>
  <c r="A15" i="3"/>
  <c r="E14" i="3"/>
  <c r="D14" i="3"/>
  <c r="A14" i="3"/>
  <c r="E13" i="3"/>
  <c r="D13" i="3"/>
  <c r="A13" i="3"/>
  <c r="E12" i="3"/>
  <c r="D12" i="3"/>
  <c r="A12" i="3"/>
  <c r="E11" i="3"/>
  <c r="D11" i="3"/>
  <c r="A11" i="3"/>
  <c r="E10" i="3"/>
  <c r="D10" i="3"/>
  <c r="A10" i="3"/>
  <c r="E9" i="3"/>
  <c r="D9" i="3"/>
  <c r="A9" i="3"/>
  <c r="E8" i="3"/>
  <c r="D8" i="3"/>
  <c r="A8" i="3"/>
  <c r="E7" i="3"/>
  <c r="D7" i="3"/>
  <c r="A7" i="3"/>
  <c r="E6" i="3"/>
  <c r="D6" i="3"/>
  <c r="A6" i="3"/>
  <c r="E5" i="3"/>
  <c r="G21" i="3" s="1"/>
  <c r="D5" i="3"/>
  <c r="A5" i="3"/>
  <c r="E4" i="3"/>
  <c r="D4" i="3"/>
  <c r="A4" i="3"/>
  <c r="E3" i="3"/>
  <c r="D3" i="3"/>
  <c r="A3" i="3"/>
  <c r="D158" i="3" l="1"/>
  <c r="D181" i="3"/>
  <c r="E158" i="3"/>
  <c r="E200" i="3"/>
  <c r="C201" i="3"/>
  <c r="D130" i="3"/>
  <c r="D157" i="3"/>
  <c r="E181" i="3"/>
  <c r="E134" i="3"/>
  <c r="G90" i="3"/>
  <c r="B73" i="3"/>
  <c r="A50" i="3"/>
  <c r="B79" i="3"/>
  <c r="A56" i="3"/>
  <c r="B76" i="3"/>
  <c r="A53" i="3"/>
  <c r="C195" i="3"/>
  <c r="D195" i="3" s="1"/>
  <c r="E176" i="3"/>
  <c r="D176" i="3"/>
  <c r="C185" i="3"/>
  <c r="C204" i="3" s="1"/>
  <c r="D204" i="3" s="1"/>
  <c r="E143" i="3"/>
  <c r="E128" i="3"/>
  <c r="D128" i="3"/>
  <c r="C194" i="3"/>
  <c r="C213" i="3" s="1"/>
  <c r="D213" i="3" s="1"/>
  <c r="D129" i="3"/>
  <c r="D36" i="3"/>
  <c r="A43" i="3"/>
  <c r="D107" i="3"/>
  <c r="D109" i="3"/>
  <c r="E130" i="3"/>
  <c r="D153" i="3"/>
  <c r="E155" i="3"/>
  <c r="E36" i="3"/>
  <c r="D99" i="3"/>
  <c r="E107" i="3"/>
  <c r="E109" i="3"/>
  <c r="A132" i="3"/>
  <c r="D133" i="3"/>
  <c r="E153" i="3"/>
  <c r="D156" i="3"/>
  <c r="A178" i="3"/>
  <c r="A27" i="3"/>
  <c r="D30" i="3"/>
  <c r="A32" i="3"/>
  <c r="D57" i="3"/>
  <c r="E99" i="3"/>
  <c r="D106" i="3"/>
  <c r="D132" i="3"/>
  <c r="E133" i="3"/>
  <c r="A155" i="3"/>
  <c r="E156" i="3"/>
  <c r="D179" i="3"/>
  <c r="B75" i="3"/>
  <c r="A52" i="3"/>
  <c r="D122" i="3"/>
  <c r="E122" i="3"/>
  <c r="A55" i="3"/>
  <c r="B78" i="3"/>
  <c r="E125" i="3"/>
  <c r="D125" i="3"/>
  <c r="B82" i="3"/>
  <c r="A59" i="3"/>
  <c r="B89" i="3"/>
  <c r="A66" i="3"/>
  <c r="B95" i="3"/>
  <c r="A72" i="3"/>
  <c r="B107" i="3"/>
  <c r="A84" i="3"/>
  <c r="B99" i="3"/>
  <c r="A76" i="3"/>
  <c r="B134" i="3"/>
  <c r="A111" i="3"/>
  <c r="D123" i="3"/>
  <c r="E123" i="3"/>
  <c r="E127" i="3"/>
  <c r="D127" i="3"/>
  <c r="E131" i="3"/>
  <c r="D131" i="3"/>
  <c r="D35" i="3"/>
  <c r="A88" i="3"/>
  <c r="E129" i="3"/>
  <c r="A131" i="3"/>
  <c r="E147" i="3"/>
  <c r="D152" i="3"/>
  <c r="A175" i="3"/>
  <c r="A29" i="3"/>
  <c r="D32" i="3"/>
  <c r="E35" i="3"/>
  <c r="D40" i="3"/>
  <c r="A42" i="3"/>
  <c r="A61" i="3"/>
  <c r="D102" i="3"/>
  <c r="A108" i="3"/>
  <c r="A123" i="3"/>
  <c r="D124" i="3"/>
  <c r="A150" i="3"/>
  <c r="D178" i="3"/>
  <c r="D182" i="3"/>
  <c r="E32" i="3"/>
  <c r="A36" i="3"/>
  <c r="E40" i="3"/>
  <c r="D42" i="3"/>
  <c r="E49" i="3"/>
  <c r="A65" i="3"/>
  <c r="D95" i="3"/>
  <c r="A100" i="3"/>
  <c r="D101" i="3"/>
  <c r="E102" i="3"/>
  <c r="D104" i="3"/>
  <c r="D108" i="3"/>
  <c r="E124" i="3"/>
  <c r="D143" i="3"/>
  <c r="A173" i="3"/>
  <c r="E178" i="3"/>
  <c r="E182" i="3"/>
  <c r="B169" i="3"/>
  <c r="A146" i="3"/>
  <c r="C189" i="3"/>
  <c r="E170" i="3"/>
  <c r="D170" i="3"/>
  <c r="B177" i="3"/>
  <c r="A154" i="3"/>
  <c r="E65" i="3"/>
  <c r="D65" i="3"/>
  <c r="E54" i="3"/>
  <c r="D54" i="3"/>
  <c r="D60" i="3"/>
  <c r="E60" i="3"/>
  <c r="E62" i="3"/>
  <c r="D62" i="3"/>
  <c r="B126" i="3"/>
  <c r="A103" i="3"/>
  <c r="B216" i="3"/>
  <c r="A216" i="3" s="1"/>
  <c r="A197" i="3"/>
  <c r="C199" i="3"/>
  <c r="D180" i="3"/>
  <c r="E180" i="3"/>
  <c r="E50" i="3"/>
  <c r="D50" i="3"/>
  <c r="D56" i="3"/>
  <c r="E56" i="3"/>
  <c r="D64" i="3"/>
  <c r="E64" i="3"/>
  <c r="E66" i="3"/>
  <c r="D66" i="3"/>
  <c r="B179" i="3"/>
  <c r="A156" i="3"/>
  <c r="E58" i="3"/>
  <c r="D58" i="3"/>
  <c r="D52" i="3"/>
  <c r="E52" i="3"/>
  <c r="E61" i="3"/>
  <c r="D61" i="3"/>
  <c r="B97" i="3"/>
  <c r="A74" i="3"/>
  <c r="C191" i="3"/>
  <c r="D172" i="3"/>
  <c r="E172" i="3"/>
  <c r="B136" i="3"/>
  <c r="A113" i="3"/>
  <c r="A192" i="3"/>
  <c r="B211" i="3"/>
  <c r="A211" i="3" s="1"/>
  <c r="C214" i="3"/>
  <c r="E217" i="3"/>
  <c r="D217" i="3"/>
  <c r="E201" i="3"/>
  <c r="C220" i="3"/>
  <c r="D201" i="3"/>
  <c r="D26" i="3"/>
  <c r="E26" i="3"/>
  <c r="D29" i="3"/>
  <c r="D33" i="3"/>
  <c r="D37" i="3"/>
  <c r="E38" i="3"/>
  <c r="D41" i="3"/>
  <c r="E42" i="3"/>
  <c r="A194" i="3"/>
  <c r="E118" i="3"/>
  <c r="D120" i="3"/>
  <c r="E120" i="3"/>
  <c r="E198" i="3"/>
  <c r="D198" i="3"/>
  <c r="C219" i="3"/>
  <c r="D51" i="3"/>
  <c r="D55" i="3"/>
  <c r="D59" i="3"/>
  <c r="D63" i="3"/>
  <c r="D67" i="3"/>
  <c r="E197" i="3"/>
  <c r="C216" i="3"/>
  <c r="D197" i="3"/>
  <c r="D119" i="3"/>
  <c r="E119" i="3"/>
  <c r="E121" i="3"/>
  <c r="D118" i="3"/>
  <c r="D194" i="3" l="1"/>
  <c r="E204" i="3"/>
  <c r="D175" i="3"/>
  <c r="E175" i="3"/>
  <c r="E185" i="3"/>
  <c r="D166" i="3"/>
  <c r="D185" i="3"/>
  <c r="E213" i="3"/>
  <c r="E166" i="3"/>
  <c r="E194" i="3"/>
  <c r="E152" i="3"/>
  <c r="E195" i="3"/>
  <c r="G113" i="3"/>
  <c r="B102" i="3"/>
  <c r="A79" i="3"/>
  <c r="E151" i="3"/>
  <c r="D151" i="3"/>
  <c r="B96" i="3"/>
  <c r="A73" i="3"/>
  <c r="E146" i="3"/>
  <c r="D146" i="3"/>
  <c r="E148" i="3"/>
  <c r="D148" i="3"/>
  <c r="D150" i="3"/>
  <c r="E150" i="3"/>
  <c r="B122" i="3"/>
  <c r="A99" i="3"/>
  <c r="B118" i="3"/>
  <c r="A95" i="3"/>
  <c r="A82" i="3"/>
  <c r="B105" i="3"/>
  <c r="A78" i="3"/>
  <c r="B101" i="3"/>
  <c r="D145" i="3"/>
  <c r="E145" i="3"/>
  <c r="E53" i="3"/>
  <c r="D53" i="3"/>
  <c r="E154" i="3"/>
  <c r="D154" i="3"/>
  <c r="G44" i="3"/>
  <c r="B157" i="3"/>
  <c r="A134" i="3"/>
  <c r="B130" i="3"/>
  <c r="A107" i="3"/>
  <c r="B112" i="3"/>
  <c r="A89" i="3"/>
  <c r="B98" i="3"/>
  <c r="A75" i="3"/>
  <c r="E214" i="3"/>
  <c r="D214" i="3"/>
  <c r="C218" i="3"/>
  <c r="E199" i="3"/>
  <c r="D199" i="3"/>
  <c r="B196" i="3"/>
  <c r="A177" i="3"/>
  <c r="E142" i="3"/>
  <c r="D142" i="3"/>
  <c r="E219" i="3"/>
  <c r="D219" i="3"/>
  <c r="B159" i="3"/>
  <c r="A136" i="3"/>
  <c r="G67" i="3"/>
  <c r="D144" i="3"/>
  <c r="E144" i="3"/>
  <c r="E216" i="3"/>
  <c r="D216" i="3"/>
  <c r="E141" i="3"/>
  <c r="D141" i="3"/>
  <c r="C210" i="3"/>
  <c r="E191" i="3"/>
  <c r="D191" i="3"/>
  <c r="B120" i="3"/>
  <c r="A97" i="3"/>
  <c r="B198" i="3"/>
  <c r="A179" i="3"/>
  <c r="B149" i="3"/>
  <c r="A126" i="3"/>
  <c r="G136" i="3"/>
  <c r="E220" i="3"/>
  <c r="D220" i="3"/>
  <c r="E189" i="3"/>
  <c r="C208" i="3"/>
  <c r="D189" i="3"/>
  <c r="B188" i="3"/>
  <c r="A169" i="3"/>
  <c r="G159" i="3" l="1"/>
  <c r="A96" i="3"/>
  <c r="B119" i="3"/>
  <c r="C193" i="3"/>
  <c r="E174" i="3"/>
  <c r="D174" i="3"/>
  <c r="B125" i="3"/>
  <c r="A102" i="3"/>
  <c r="A118" i="3"/>
  <c r="B141" i="3"/>
  <c r="C190" i="3"/>
  <c r="E171" i="3"/>
  <c r="D171" i="3"/>
  <c r="B135" i="3"/>
  <c r="A112" i="3"/>
  <c r="B180" i="3"/>
  <c r="A157" i="3"/>
  <c r="C196" i="3"/>
  <c r="D177" i="3"/>
  <c r="E177" i="3"/>
  <c r="B128" i="3"/>
  <c r="A105" i="3"/>
  <c r="C192" i="3"/>
  <c r="D173" i="3"/>
  <c r="E173" i="3"/>
  <c r="D168" i="3"/>
  <c r="E168" i="3"/>
  <c r="C187" i="3"/>
  <c r="B145" i="3"/>
  <c r="A122" i="3"/>
  <c r="B121" i="3"/>
  <c r="A98" i="3"/>
  <c r="B153" i="3"/>
  <c r="A130" i="3"/>
  <c r="B124" i="3"/>
  <c r="A101" i="3"/>
  <c r="C188" i="3"/>
  <c r="E169" i="3"/>
  <c r="D169" i="3"/>
  <c r="E208" i="3"/>
  <c r="D208" i="3"/>
  <c r="B143" i="3"/>
  <c r="A120" i="3"/>
  <c r="C183" i="3"/>
  <c r="D164" i="3"/>
  <c r="E164" i="3"/>
  <c r="C184" i="3"/>
  <c r="E165" i="3"/>
  <c r="D165" i="3"/>
  <c r="B172" i="3"/>
  <c r="A149" i="3"/>
  <c r="B182" i="3"/>
  <c r="A159" i="3"/>
  <c r="B207" i="3"/>
  <c r="A207" i="3" s="1"/>
  <c r="A188" i="3"/>
  <c r="A196" i="3"/>
  <c r="B215" i="3"/>
  <c r="A215" i="3" s="1"/>
  <c r="B217" i="3"/>
  <c r="A217" i="3" s="1"/>
  <c r="A198" i="3"/>
  <c r="E210" i="3"/>
  <c r="D210" i="3"/>
  <c r="C186" i="3"/>
  <c r="E167" i="3"/>
  <c r="D167" i="3"/>
  <c r="E218" i="3"/>
  <c r="D218" i="3"/>
  <c r="D193" i="3" l="1"/>
  <c r="C212" i="3"/>
  <c r="E193" i="3"/>
  <c r="B148" i="3"/>
  <c r="A125" i="3"/>
  <c r="B142" i="3"/>
  <c r="A119" i="3"/>
  <c r="D187" i="3"/>
  <c r="C206" i="3"/>
  <c r="E187" i="3"/>
  <c r="B199" i="3"/>
  <c r="A180" i="3"/>
  <c r="B147" i="3"/>
  <c r="A124" i="3"/>
  <c r="B144" i="3"/>
  <c r="A121" i="3"/>
  <c r="D192" i="3"/>
  <c r="E192" i="3"/>
  <c r="C211" i="3"/>
  <c r="C209" i="3"/>
  <c r="E190" i="3"/>
  <c r="D190" i="3"/>
  <c r="D196" i="3"/>
  <c r="E196" i="3"/>
  <c r="C215" i="3"/>
  <c r="B158" i="3"/>
  <c r="A135" i="3"/>
  <c r="B164" i="3"/>
  <c r="A141" i="3"/>
  <c r="C207" i="3"/>
  <c r="D188" i="3"/>
  <c r="E188" i="3"/>
  <c r="B176" i="3"/>
  <c r="A153" i="3"/>
  <c r="B168" i="3"/>
  <c r="A145" i="3"/>
  <c r="B151" i="3"/>
  <c r="A128" i="3"/>
  <c r="C203" i="3"/>
  <c r="D184" i="3"/>
  <c r="E184" i="3"/>
  <c r="C205" i="3"/>
  <c r="E186" i="3"/>
  <c r="D186" i="3"/>
  <c r="B201" i="3"/>
  <c r="A182" i="3"/>
  <c r="G182" i="3"/>
  <c r="B166" i="3"/>
  <c r="A143" i="3"/>
  <c r="A172" i="3"/>
  <c r="B191" i="3"/>
  <c r="C202" i="3"/>
  <c r="E183" i="3"/>
  <c r="D183" i="3"/>
  <c r="B171" i="3" l="1"/>
  <c r="A148" i="3"/>
  <c r="A142" i="3"/>
  <c r="B165" i="3"/>
  <c r="D212" i="3"/>
  <c r="E212" i="3"/>
  <c r="B183" i="3"/>
  <c r="A164" i="3"/>
  <c r="E211" i="3"/>
  <c r="D211" i="3"/>
  <c r="B167" i="3"/>
  <c r="A144" i="3"/>
  <c r="D207" i="3"/>
  <c r="E207" i="3"/>
  <c r="B181" i="3"/>
  <c r="A158" i="3"/>
  <c r="G201" i="3"/>
  <c r="B187" i="3"/>
  <c r="A168" i="3"/>
  <c r="B218" i="3"/>
  <c r="A218" i="3" s="1"/>
  <c r="A199" i="3"/>
  <c r="B174" i="3"/>
  <c r="A151" i="3"/>
  <c r="B195" i="3"/>
  <c r="A176" i="3"/>
  <c r="D215" i="3"/>
  <c r="E215" i="3"/>
  <c r="B170" i="3"/>
  <c r="A147" i="3"/>
  <c r="D206" i="3"/>
  <c r="E206" i="3"/>
  <c r="E209" i="3"/>
  <c r="D209" i="3"/>
  <c r="E202" i="3"/>
  <c r="D202" i="3"/>
  <c r="D205" i="3"/>
  <c r="E205" i="3"/>
  <c r="B210" i="3"/>
  <c r="A210" i="3" s="1"/>
  <c r="A191" i="3"/>
  <c r="B220" i="3"/>
  <c r="A220" i="3" s="1"/>
  <c r="A201" i="3"/>
  <c r="B185" i="3"/>
  <c r="A166" i="3"/>
  <c r="E203" i="3"/>
  <c r="D203" i="3"/>
  <c r="B184" i="3" l="1"/>
  <c r="A165" i="3"/>
  <c r="B190" i="3"/>
  <c r="A171" i="3"/>
  <c r="B193" i="3"/>
  <c r="A174" i="3"/>
  <c r="B206" i="3"/>
  <c r="A206" i="3" s="1"/>
  <c r="A187" i="3"/>
  <c r="B189" i="3"/>
  <c r="A170" i="3"/>
  <c r="B214" i="3"/>
  <c r="A214" i="3" s="1"/>
  <c r="A195" i="3"/>
  <c r="B200" i="3"/>
  <c r="A181" i="3"/>
  <c r="B186" i="3"/>
  <c r="A167" i="3"/>
  <c r="B202" i="3"/>
  <c r="A202" i="3" s="1"/>
  <c r="A183" i="3"/>
  <c r="B204" i="3"/>
  <c r="A204" i="3" s="1"/>
  <c r="A185" i="3"/>
  <c r="G220" i="3"/>
  <c r="B209" i="3" l="1"/>
  <c r="A209" i="3" s="1"/>
  <c r="A190" i="3"/>
  <c r="A184" i="3"/>
  <c r="B203" i="3"/>
  <c r="A203" i="3" s="1"/>
  <c r="A186" i="3"/>
  <c r="B205" i="3"/>
  <c r="A205" i="3" s="1"/>
  <c r="A200" i="3"/>
  <c r="B219" i="3"/>
  <c r="A219" i="3" s="1"/>
  <c r="A189" i="3"/>
  <c r="B208" i="3"/>
  <c r="A208" i="3" s="1"/>
  <c r="B212" i="3"/>
  <c r="A212" i="3" s="1"/>
  <c r="A193" i="3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时间单位秒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用于指明在活动列表(activity.xlsx的活动时间列表)中,第几个红包活动.因为有可能有多次红包活动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填的是红包ID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每天红包总量要能被10整除.ask z3g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单位人民币分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单位为秒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 rmb 圆
     diamond  个</t>
        </r>
      </text>
    </comment>
  </commentList>
</comments>
</file>

<file path=xl/sharedStrings.xml><?xml version="1.0" encoding="utf-8"?>
<sst xmlns="http://schemas.openxmlformats.org/spreadsheetml/2006/main" count="203" uniqueCount="120">
  <si>
    <t>开始日期</t>
    <phoneticPr fontId="1" type="noConversion"/>
  </si>
  <si>
    <t>开始时间</t>
    <phoneticPr fontId="1" type="noConversion"/>
  </si>
  <si>
    <t>每次持续时间</t>
    <phoneticPr fontId="1" type="noConversion"/>
  </si>
  <si>
    <t>持续次数</t>
    <phoneticPr fontId="1" type="noConversion"/>
  </si>
  <si>
    <t>id</t>
    <phoneticPr fontId="1" type="noConversion"/>
  </si>
  <si>
    <t>类型</t>
    <phoneticPr fontId="1" type="noConversion"/>
  </si>
  <si>
    <t>金额</t>
    <phoneticPr fontId="1" type="noConversion"/>
  </si>
  <si>
    <t>act_rmb</t>
    <phoneticPr fontId="1" type="noConversion"/>
  </si>
  <si>
    <t>描述</t>
    <phoneticPr fontId="1" type="noConversion"/>
  </si>
  <si>
    <t>选用红包编号</t>
    <phoneticPr fontId="1" type="noConversion"/>
  </si>
  <si>
    <t>该种红包数量</t>
    <phoneticPr fontId="1" type="noConversion"/>
  </si>
  <si>
    <t>red_id</t>
    <phoneticPr fontId="1" type="noConversion"/>
  </si>
  <si>
    <t>red_num</t>
    <phoneticPr fontId="1" type="noConversion"/>
  </si>
  <si>
    <t>红包描述</t>
    <phoneticPr fontId="1" type="noConversion"/>
  </si>
  <si>
    <t>describe</t>
    <phoneticPr fontId="1" type="noConversion"/>
  </si>
  <si>
    <t>第几天</t>
    <phoneticPr fontId="1" type="noConversion"/>
  </si>
  <si>
    <t>第2天红包</t>
    <phoneticPr fontId="1" type="noConversion"/>
  </si>
  <si>
    <t>第3天红包</t>
  </si>
  <si>
    <t>第4天红包</t>
  </si>
  <si>
    <t>选用库号</t>
    <phoneticPr fontId="1" type="noConversion"/>
  </si>
  <si>
    <t>池子号</t>
    <phoneticPr fontId="1" type="noConversion"/>
  </si>
  <si>
    <t>pool_id</t>
    <phoneticPr fontId="1" type="noConversion"/>
  </si>
  <si>
    <t>day</t>
    <phoneticPr fontId="1" type="noConversion"/>
  </si>
  <si>
    <t>date</t>
    <phoneticPr fontId="1" type="noConversion"/>
  </si>
  <si>
    <t>time</t>
    <phoneticPr fontId="1" type="noConversion"/>
  </si>
  <si>
    <t>use_pool</t>
    <phoneticPr fontId="1" type="noConversion"/>
  </si>
  <si>
    <t>describe</t>
    <phoneticPr fontId="1" type="noConversion"/>
  </si>
  <si>
    <t>type</t>
    <phoneticPr fontId="1" type="noConversion"/>
  </si>
  <si>
    <t>interval</t>
    <phoneticPr fontId="1" type="noConversion"/>
  </si>
  <si>
    <t>num</t>
    <phoneticPr fontId="1" type="noConversion"/>
  </si>
  <si>
    <t>value</t>
    <phoneticPr fontId="1" type="noConversion"/>
  </si>
  <si>
    <t>活动批次</t>
    <phoneticPr fontId="1" type="noConversion"/>
  </si>
  <si>
    <t>batch</t>
    <phoneticPr fontId="1" type="noConversion"/>
  </si>
  <si>
    <t>名字</t>
    <phoneticPr fontId="1" type="noConversion"/>
  </si>
  <si>
    <t>name</t>
    <phoneticPr fontId="1" type="noConversion"/>
  </si>
  <si>
    <t>act_diamond</t>
    <phoneticPr fontId="1" type="noConversion"/>
  </si>
  <si>
    <t>阳光普照奖</t>
    <phoneticPr fontId="1" type="noConversion"/>
  </si>
  <si>
    <t>保底奖励</t>
    <phoneticPr fontId="1" type="noConversion"/>
  </si>
  <si>
    <t>sunshine</t>
    <phoneticPr fontId="1" type="noConversion"/>
  </si>
  <si>
    <t>batch</t>
    <phoneticPr fontId="1" type="noConversion"/>
  </si>
  <si>
    <t>金额下限</t>
    <phoneticPr fontId="1" type="noConversion"/>
  </si>
  <si>
    <t>金额上限</t>
    <phoneticPr fontId="1" type="noConversion"/>
  </si>
  <si>
    <t>rmb_min</t>
    <phoneticPr fontId="1" type="noConversion"/>
  </si>
  <si>
    <t>rmb_max</t>
    <phoneticPr fontId="1" type="noConversion"/>
  </si>
  <si>
    <t>红包描述</t>
  </si>
  <si>
    <t>金额</t>
  </si>
  <si>
    <t>天数</t>
    <phoneticPr fontId="1" type="noConversion"/>
  </si>
  <si>
    <t>人均</t>
    <phoneticPr fontId="1" type="noConversion"/>
  </si>
  <si>
    <t>第1天红包</t>
    <phoneticPr fontId="1" type="noConversion"/>
  </si>
  <si>
    <t>第2天红包</t>
  </si>
  <si>
    <t>11:00:00</t>
    <phoneticPr fontId="1" type="noConversion"/>
  </si>
  <si>
    <t>第1天红包</t>
    <phoneticPr fontId="1" type="noConversion"/>
  </si>
  <si>
    <t>红包关卡限制（关卡id）</t>
    <phoneticPr fontId="1" type="noConversion"/>
  </si>
  <si>
    <t>红包关卡限制（索引）</t>
    <phoneticPr fontId="1" type="noConversion"/>
  </si>
  <si>
    <t>red_stage_id</t>
    <phoneticPr fontId="1" type="noConversion"/>
  </si>
  <si>
    <t>red_stage_index</t>
    <phoneticPr fontId="1" type="noConversion"/>
  </si>
  <si>
    <t>红包名称</t>
    <phoneticPr fontId="1" type="noConversion"/>
  </si>
  <si>
    <t>批次</t>
    <phoneticPr fontId="1" type="noConversion"/>
  </si>
  <si>
    <t>开启时间</t>
    <phoneticPr fontId="1" type="noConversion"/>
  </si>
  <si>
    <t>结束时间</t>
    <phoneticPr fontId="1" type="noConversion"/>
  </si>
  <si>
    <t>batch</t>
    <phoneticPr fontId="1" type="noConversion"/>
  </si>
  <si>
    <t>start_time</t>
    <phoneticPr fontId="1" type="noConversion"/>
  </si>
  <si>
    <t>end_time</t>
    <phoneticPr fontId="1" type="noConversion"/>
  </si>
  <si>
    <t>rmb奖池数量</t>
    <phoneticPr fontId="1" type="noConversion"/>
  </si>
  <si>
    <t>钻石奖池数量</t>
    <phoneticPr fontId="1" type="noConversion"/>
  </si>
  <si>
    <t>rmb_pool</t>
    <phoneticPr fontId="1" type="noConversion"/>
  </si>
  <si>
    <t>diamond_pool</t>
    <phoneticPr fontId="1" type="noConversion"/>
  </si>
  <si>
    <t>档位类型</t>
    <phoneticPr fontId="1" type="noConversion"/>
  </si>
  <si>
    <t>act_rmb</t>
    <phoneticPr fontId="1" type="noConversion"/>
  </si>
  <si>
    <t>type</t>
    <phoneticPr fontId="1" type="noConversion"/>
  </si>
  <si>
    <t>时间间隔</t>
    <phoneticPr fontId="1" type="noConversion"/>
  </si>
  <si>
    <t>gap</t>
    <phoneticPr fontId="1" type="noConversion"/>
  </si>
  <si>
    <t>type</t>
    <phoneticPr fontId="1" type="noConversion"/>
  </si>
  <si>
    <t>act_type_lucky_money</t>
    <phoneticPr fontId="1" type="noConversion"/>
  </si>
  <si>
    <t>测试红包_1</t>
    <phoneticPr fontId="1" type="noConversion"/>
  </si>
  <si>
    <t>id</t>
    <phoneticPr fontId="1" type="noConversion"/>
  </si>
  <si>
    <t>标识</t>
    <phoneticPr fontId="1" type="noConversion"/>
  </si>
  <si>
    <t>value</t>
    <phoneticPr fontId="1" type="noConversion"/>
  </si>
  <si>
    <t>中奖值</t>
    <phoneticPr fontId="1" type="noConversion"/>
  </si>
  <si>
    <t>权重</t>
    <phoneticPr fontId="1" type="noConversion"/>
  </si>
  <si>
    <t>权重累计</t>
    <phoneticPr fontId="1" type="noConversion"/>
  </si>
  <si>
    <t>weightacc</t>
    <phoneticPr fontId="1" type="noConversion"/>
  </si>
  <si>
    <t>11:00:00</t>
    <phoneticPr fontId="1" type="noConversion"/>
  </si>
  <si>
    <t>2016-1-1,00:00:00</t>
    <phoneticPr fontId="1" type="noConversion"/>
  </si>
  <si>
    <t>2016-1-1</t>
    <phoneticPr fontId="1" type="noConversion"/>
  </si>
  <si>
    <t>2016-1-2</t>
  </si>
  <si>
    <t>2016-1-3</t>
  </si>
  <si>
    <t>2016-1-4</t>
  </si>
  <si>
    <t>2016-1-5</t>
  </si>
  <si>
    <t>2016-1-6</t>
  </si>
  <si>
    <t>2016-1-7</t>
  </si>
  <si>
    <t>20:00:00</t>
    <phoneticPr fontId="1" type="noConversion"/>
  </si>
  <si>
    <t>2016-1-4,23:59:59</t>
    <phoneticPr fontId="1" type="noConversion"/>
  </si>
  <si>
    <t>上线红包数据</t>
    <phoneticPr fontId="1" type="noConversion"/>
  </si>
  <si>
    <t>2016-1-5,00:00:00</t>
    <phoneticPr fontId="1" type="noConversion"/>
  </si>
  <si>
    <t>2016-1-8</t>
  </si>
  <si>
    <t>2016-1-9</t>
  </si>
  <si>
    <t>2016-1-10</t>
  </si>
  <si>
    <t>2016-1-11</t>
    <phoneticPr fontId="1" type="noConversion"/>
  </si>
  <si>
    <t>第1天红包</t>
    <phoneticPr fontId="1" type="noConversion"/>
  </si>
  <si>
    <t>第5天红包</t>
  </si>
  <si>
    <t>第6天红包</t>
  </si>
  <si>
    <t>第7天红包</t>
  </si>
  <si>
    <t>在抢红包活动中抽到</t>
  </si>
  <si>
    <t>元</t>
  </si>
  <si>
    <t>钻石</t>
  </si>
  <si>
    <t>const_part_two_rmb</t>
  </si>
  <si>
    <t>const_part_two_diamond</t>
  </si>
  <si>
    <t>const_rmb</t>
  </si>
  <si>
    <t>const_diamond</t>
  </si>
  <si>
    <t>&lt;&amp;/&gt;在抢红包活动中抽到&lt;&amp;color:green&gt;</t>
  </si>
  <si>
    <t>&lt;&amp;/&gt;在抢红包活动中抽到&lt;&amp;image:5190002_s&gt;&lt;&amp;/&gt;&lt;&amp;color:green&gt;</t>
  </si>
  <si>
    <t>&lt;&amp;/&gt;元现金奖励</t>
  </si>
  <si>
    <t>&lt;&amp;/&gt;</t>
  </si>
  <si>
    <t>恭喜</t>
    <phoneticPr fontId="1" type="noConversion"/>
  </si>
  <si>
    <t>const_part_one</t>
    <phoneticPr fontId="1" type="noConversion"/>
  </si>
  <si>
    <t>恭喜&lt;&amp;color:green&gt;</t>
    <phoneticPr fontId="1" type="noConversion"/>
  </si>
  <si>
    <t>21:00:00</t>
    <phoneticPr fontId="1" type="noConversion"/>
  </si>
  <si>
    <t>14:00:00</t>
    <phoneticPr fontId="1" type="noConversion"/>
  </si>
  <si>
    <t>2016-1-12,20:00:00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</si>
</sst>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4" borderId="0" xfId="0" applyFont="1" applyFill="1" applyAlignment="1">
      <alignment horizontal="center"/>
    </xf>
    <xf numFmtId="58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0" borderId="0" xfId="0" applyFont="1" applyFill="1"/>
    <xf numFmtId="0" fontId="4" fillId="7" borderId="0" xfId="0" applyFont="1" applyFill="1" applyAlignment="1">
      <alignment horizontal="center" vertical="center"/>
    </xf>
    <xf numFmtId="0" fontId="4" fillId="7" borderId="0" xfId="0" applyFont="1" applyFill="1"/>
    <xf numFmtId="0" fontId="0" fillId="7" borderId="0" xfId="0" applyFill="1"/>
    <xf numFmtId="0" fontId="4" fillId="0" borderId="0" xfId="0" applyFont="1" applyFill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6" sqref="F16"/>
    </sheetView>
  </sheetViews>
  <sheetFormatPr defaultColWidth="8.88671875" defaultRowHeight="15.6" x14ac:dyDescent="0.35"/>
  <cols>
    <col min="1" max="1" width="23.33203125" style="7" bestFit="1" customWidth="1"/>
    <col min="2" max="2" width="12.33203125" style="7" bestFit="1" customWidth="1"/>
    <col min="3" max="3" width="20" style="7" customWidth="1"/>
    <col min="4" max="5" width="22.88671875" style="7" bestFit="1" customWidth="1"/>
    <col min="6" max="16384" width="8.88671875" style="7"/>
  </cols>
  <sheetData>
    <row r="1" spans="1:5" x14ac:dyDescent="0.35">
      <c r="A1" s="8" t="s">
        <v>5</v>
      </c>
      <c r="B1" s="8" t="s">
        <v>56</v>
      </c>
      <c r="C1" s="8" t="s">
        <v>57</v>
      </c>
      <c r="D1" s="8" t="s">
        <v>58</v>
      </c>
      <c r="E1" s="8" t="s">
        <v>59</v>
      </c>
    </row>
    <row r="2" spans="1:5" x14ac:dyDescent="0.35">
      <c r="A2" s="8" t="s">
        <v>72</v>
      </c>
      <c r="B2" s="8" t="s">
        <v>34</v>
      </c>
      <c r="C2" s="8" t="s">
        <v>60</v>
      </c>
      <c r="D2" s="8" t="s">
        <v>61</v>
      </c>
      <c r="E2" s="8" t="s">
        <v>62</v>
      </c>
    </row>
    <row r="3" spans="1:5" x14ac:dyDescent="0.35">
      <c r="A3" s="7" t="s">
        <v>73</v>
      </c>
      <c r="B3" s="7" t="s">
        <v>74</v>
      </c>
      <c r="C3" s="7">
        <v>160101</v>
      </c>
      <c r="D3" s="4" t="s">
        <v>83</v>
      </c>
      <c r="E3" s="7" t="s">
        <v>92</v>
      </c>
    </row>
    <row r="4" spans="1:5" x14ac:dyDescent="0.35">
      <c r="A4" s="7" t="s">
        <v>73</v>
      </c>
      <c r="B4" s="7" t="s">
        <v>93</v>
      </c>
      <c r="C4" s="7">
        <v>160102</v>
      </c>
      <c r="D4" s="4" t="s">
        <v>94</v>
      </c>
      <c r="E4" s="7" t="s">
        <v>119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K19" sqref="K19"/>
    </sheetView>
  </sheetViews>
  <sheetFormatPr defaultColWidth="9" defaultRowHeight="15.6" x14ac:dyDescent="0.25"/>
  <cols>
    <col min="1" max="1" width="11" style="6" bestFit="1" customWidth="1"/>
    <col min="2" max="2" width="9" style="6"/>
    <col min="3" max="3" width="13.109375" style="6" bestFit="1" customWidth="1"/>
    <col min="4" max="4" width="12.77734375" style="2" bestFit="1" customWidth="1"/>
    <col min="5" max="5" width="13" style="1" bestFit="1" customWidth="1"/>
    <col min="6" max="6" width="9" style="1"/>
    <col min="7" max="7" width="10" style="6" bestFit="1" customWidth="1"/>
    <col min="8" max="8" width="9.21875" style="6" bestFit="1" customWidth="1"/>
    <col min="9" max="9" width="9.6640625" style="6" bestFit="1" customWidth="1"/>
    <col min="10" max="11" width="13.88671875" style="1" bestFit="1" customWidth="1"/>
    <col min="12" max="16384" width="9" style="1"/>
  </cols>
  <sheetData>
    <row r="1" spans="1:11" x14ac:dyDescent="0.25">
      <c r="A1" s="6" t="s">
        <v>33</v>
      </c>
      <c r="B1" s="6" t="s">
        <v>15</v>
      </c>
      <c r="C1" s="10" t="s">
        <v>0</v>
      </c>
      <c r="D1" s="2" t="s">
        <v>1</v>
      </c>
      <c r="E1" s="1" t="s">
        <v>2</v>
      </c>
      <c r="F1" s="1" t="s">
        <v>3</v>
      </c>
      <c r="G1" s="6" t="s">
        <v>19</v>
      </c>
      <c r="H1" s="6" t="s">
        <v>31</v>
      </c>
      <c r="I1" s="6" t="s">
        <v>37</v>
      </c>
      <c r="J1" s="1" t="s">
        <v>63</v>
      </c>
      <c r="K1" s="1" t="s">
        <v>64</v>
      </c>
    </row>
    <row r="2" spans="1:11" x14ac:dyDescent="0.25">
      <c r="A2" s="6" t="s">
        <v>34</v>
      </c>
      <c r="B2" s="6" t="s">
        <v>22</v>
      </c>
      <c r="C2" s="10" t="s">
        <v>23</v>
      </c>
      <c r="D2" s="2" t="s">
        <v>24</v>
      </c>
      <c r="E2" s="1" t="s">
        <v>28</v>
      </c>
      <c r="F2" s="1" t="s">
        <v>29</v>
      </c>
      <c r="G2" s="6" t="s">
        <v>25</v>
      </c>
      <c r="H2" s="6" t="s">
        <v>32</v>
      </c>
      <c r="I2" s="6" t="s">
        <v>38</v>
      </c>
      <c r="J2" s="1" t="s">
        <v>65</v>
      </c>
      <c r="K2" s="1" t="s">
        <v>66</v>
      </c>
    </row>
    <row r="3" spans="1:11" x14ac:dyDescent="0.35">
      <c r="A3" s="6" t="s">
        <v>48</v>
      </c>
      <c r="B3" s="6">
        <v>1</v>
      </c>
      <c r="C3" s="11" t="s">
        <v>84</v>
      </c>
      <c r="D3" s="2" t="s">
        <v>50</v>
      </c>
      <c r="E3" s="1">
        <v>180</v>
      </c>
      <c r="F3" s="1">
        <v>10</v>
      </c>
      <c r="G3" s="6">
        <v>1</v>
      </c>
      <c r="H3" s="9">
        <v>160101</v>
      </c>
      <c r="I3" s="6">
        <v>130</v>
      </c>
      <c r="J3" s="1">
        <v>288800</v>
      </c>
      <c r="K3" s="1">
        <v>1888888</v>
      </c>
    </row>
    <row r="4" spans="1:11" x14ac:dyDescent="0.35">
      <c r="A4" s="6" t="s">
        <v>16</v>
      </c>
      <c r="B4" s="6">
        <v>2</v>
      </c>
      <c r="C4" s="11" t="s">
        <v>85</v>
      </c>
      <c r="D4" s="2" t="s">
        <v>82</v>
      </c>
      <c r="E4" s="1">
        <v>180</v>
      </c>
      <c r="F4" s="1">
        <v>10</v>
      </c>
      <c r="G4" s="6">
        <v>2</v>
      </c>
      <c r="H4" s="9">
        <v>160101</v>
      </c>
      <c r="I4" s="6">
        <v>130</v>
      </c>
      <c r="J4" s="1">
        <v>366600</v>
      </c>
      <c r="K4" s="1">
        <v>1999999</v>
      </c>
    </row>
    <row r="5" spans="1:11" x14ac:dyDescent="0.35">
      <c r="A5" s="6" t="s">
        <v>17</v>
      </c>
      <c r="B5" s="6">
        <v>3</v>
      </c>
      <c r="C5" s="11" t="s">
        <v>86</v>
      </c>
      <c r="D5" s="2" t="s">
        <v>117</v>
      </c>
      <c r="E5" s="1">
        <v>180</v>
      </c>
      <c r="F5" s="1">
        <v>10</v>
      </c>
      <c r="G5" s="6">
        <v>3</v>
      </c>
      <c r="H5" s="9">
        <v>160101</v>
      </c>
      <c r="I5" s="6">
        <v>130</v>
      </c>
      <c r="J5" s="1">
        <v>466600</v>
      </c>
      <c r="K5" s="1">
        <v>2888888</v>
      </c>
    </row>
    <row r="6" spans="1:11" x14ac:dyDescent="0.35">
      <c r="A6" s="6" t="s">
        <v>51</v>
      </c>
      <c r="B6" s="6">
        <v>4</v>
      </c>
      <c r="C6" s="11" t="s">
        <v>87</v>
      </c>
      <c r="D6" s="2" t="s">
        <v>118</v>
      </c>
      <c r="E6" s="1">
        <v>180</v>
      </c>
      <c r="F6" s="1">
        <v>10</v>
      </c>
      <c r="G6" s="6">
        <v>4</v>
      </c>
      <c r="H6" s="9">
        <v>160101</v>
      </c>
      <c r="I6" s="6">
        <v>230</v>
      </c>
      <c r="J6" s="1">
        <v>588800</v>
      </c>
      <c r="K6" s="1">
        <v>2999999</v>
      </c>
    </row>
    <row r="7" spans="1:11" x14ac:dyDescent="0.35">
      <c r="A7" s="6" t="s">
        <v>99</v>
      </c>
      <c r="B7" s="6">
        <v>1</v>
      </c>
      <c r="C7" s="11" t="s">
        <v>88</v>
      </c>
      <c r="D7" s="2" t="s">
        <v>91</v>
      </c>
      <c r="E7" s="1">
        <v>180</v>
      </c>
      <c r="F7" s="1">
        <v>10</v>
      </c>
      <c r="G7" s="6">
        <v>1</v>
      </c>
      <c r="H7" s="9">
        <v>160102</v>
      </c>
      <c r="I7" s="6">
        <v>230</v>
      </c>
      <c r="J7" s="1">
        <v>288800</v>
      </c>
      <c r="K7" s="1">
        <v>2888888</v>
      </c>
    </row>
    <row r="8" spans="1:11" x14ac:dyDescent="0.35">
      <c r="A8" s="6" t="s">
        <v>49</v>
      </c>
      <c r="B8" s="6">
        <v>2</v>
      </c>
      <c r="C8" s="11" t="s">
        <v>89</v>
      </c>
      <c r="D8" s="2" t="s">
        <v>91</v>
      </c>
      <c r="E8" s="1">
        <v>180</v>
      </c>
      <c r="F8" s="1">
        <v>10</v>
      </c>
      <c r="G8" s="6">
        <v>2</v>
      </c>
      <c r="H8" s="9">
        <v>160102</v>
      </c>
      <c r="I8" s="6">
        <v>230</v>
      </c>
      <c r="J8" s="1">
        <v>366600</v>
      </c>
      <c r="K8" s="1">
        <v>3666666</v>
      </c>
    </row>
    <row r="9" spans="1:11" x14ac:dyDescent="0.35">
      <c r="A9" s="6" t="s">
        <v>17</v>
      </c>
      <c r="B9" s="6">
        <v>3</v>
      </c>
      <c r="C9" s="11" t="s">
        <v>90</v>
      </c>
      <c r="D9" s="2" t="s">
        <v>91</v>
      </c>
      <c r="E9" s="1">
        <v>180</v>
      </c>
      <c r="F9" s="1">
        <v>10</v>
      </c>
      <c r="G9" s="6">
        <v>3</v>
      </c>
      <c r="H9" s="9">
        <v>160102</v>
      </c>
      <c r="I9" s="6">
        <v>130</v>
      </c>
      <c r="J9" s="1">
        <v>466600</v>
      </c>
      <c r="K9" s="1">
        <v>4666666</v>
      </c>
    </row>
    <row r="10" spans="1:11" x14ac:dyDescent="0.35">
      <c r="A10" s="6" t="s">
        <v>18</v>
      </c>
      <c r="B10" s="6">
        <v>4</v>
      </c>
      <c r="C10" s="11" t="s">
        <v>95</v>
      </c>
      <c r="D10" s="2" t="s">
        <v>91</v>
      </c>
      <c r="E10" s="1">
        <v>180</v>
      </c>
      <c r="F10" s="1">
        <v>10</v>
      </c>
      <c r="G10" s="6">
        <v>4</v>
      </c>
      <c r="H10" s="9">
        <v>160102</v>
      </c>
      <c r="I10" s="6">
        <v>130</v>
      </c>
      <c r="J10" s="1">
        <v>588800</v>
      </c>
      <c r="K10" s="1">
        <v>5888888</v>
      </c>
    </row>
    <row r="11" spans="1:11" x14ac:dyDescent="0.35">
      <c r="A11" s="6" t="s">
        <v>100</v>
      </c>
      <c r="B11" s="6">
        <v>5</v>
      </c>
      <c r="C11" s="11" t="s">
        <v>96</v>
      </c>
      <c r="D11" s="2" t="s">
        <v>91</v>
      </c>
      <c r="E11" s="1">
        <v>180</v>
      </c>
      <c r="F11" s="1">
        <v>10</v>
      </c>
      <c r="G11" s="6">
        <v>5</v>
      </c>
      <c r="H11" s="9">
        <v>160102</v>
      </c>
      <c r="I11" s="6">
        <v>130</v>
      </c>
      <c r="J11" s="1">
        <v>588800</v>
      </c>
      <c r="K11" s="1">
        <v>6888888</v>
      </c>
    </row>
    <row r="12" spans="1:11" x14ac:dyDescent="0.35">
      <c r="A12" s="6" t="s">
        <v>101</v>
      </c>
      <c r="B12" s="6">
        <v>6</v>
      </c>
      <c r="C12" s="11" t="s">
        <v>97</v>
      </c>
      <c r="D12" s="2" t="s">
        <v>91</v>
      </c>
      <c r="E12" s="1">
        <v>180</v>
      </c>
      <c r="F12" s="1">
        <v>10</v>
      </c>
      <c r="G12" s="6">
        <v>6</v>
      </c>
      <c r="H12" s="9">
        <v>160102</v>
      </c>
      <c r="I12" s="6">
        <v>230</v>
      </c>
      <c r="J12" s="1">
        <v>588800</v>
      </c>
      <c r="K12" s="1">
        <v>6888888</v>
      </c>
    </row>
    <row r="13" spans="1:11" x14ac:dyDescent="0.35">
      <c r="A13" s="6" t="s">
        <v>102</v>
      </c>
      <c r="B13" s="6">
        <v>7</v>
      </c>
      <c r="C13" s="11" t="s">
        <v>98</v>
      </c>
      <c r="D13" s="2" t="s">
        <v>91</v>
      </c>
      <c r="E13" s="1">
        <v>180</v>
      </c>
      <c r="F13" s="1">
        <v>10</v>
      </c>
      <c r="G13" s="6">
        <v>7</v>
      </c>
      <c r="H13" s="9">
        <v>160102</v>
      </c>
      <c r="I13" s="6">
        <v>230</v>
      </c>
      <c r="J13" s="1">
        <v>688800</v>
      </c>
      <c r="K13" s="1">
        <v>6888888</v>
      </c>
    </row>
    <row r="14" spans="1:11" x14ac:dyDescent="0.35">
      <c r="C14" s="11"/>
      <c r="H14" s="9"/>
    </row>
    <row r="15" spans="1:11" x14ac:dyDescent="0.35">
      <c r="C15" s="11"/>
      <c r="H15" s="9"/>
    </row>
    <row r="16" spans="1:11" x14ac:dyDescent="0.35">
      <c r="C16" s="11"/>
      <c r="H16" s="9"/>
    </row>
    <row r="17" spans="3:8" x14ac:dyDescent="0.35">
      <c r="C17" s="11"/>
      <c r="H17" s="9"/>
    </row>
    <row r="18" spans="3:8" x14ac:dyDescent="0.35">
      <c r="C18" s="11"/>
      <c r="H18" s="9"/>
    </row>
    <row r="19" spans="3:8" x14ac:dyDescent="0.35">
      <c r="C19" s="11"/>
      <c r="H19" s="9"/>
    </row>
    <row r="20" spans="3:8" x14ac:dyDescent="0.35">
      <c r="C20" s="11"/>
      <c r="H20" s="9"/>
    </row>
    <row r="21" spans="3:8" x14ac:dyDescent="0.35">
      <c r="C21" s="11"/>
      <c r="H21" s="9"/>
    </row>
    <row r="22" spans="3:8" x14ac:dyDescent="0.35">
      <c r="C22" s="11"/>
      <c r="H22" s="9"/>
    </row>
    <row r="23" spans="3:8" x14ac:dyDescent="0.35">
      <c r="C23" s="11"/>
      <c r="H23" s="9"/>
    </row>
    <row r="24" spans="3:8" x14ac:dyDescent="0.35">
      <c r="C24" s="11"/>
      <c r="H24" s="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0"/>
  <sheetViews>
    <sheetView tabSelected="1" topLeftCell="A127" workbookViewId="0">
      <selection activeCell="F141" sqref="F141:F159"/>
    </sheetView>
  </sheetViews>
  <sheetFormatPr defaultColWidth="9" defaultRowHeight="15.6" x14ac:dyDescent="0.25"/>
  <cols>
    <col min="1" max="1" width="10.33203125" style="1" bestFit="1" customWidth="1"/>
    <col min="2" max="2" width="8.6640625" style="1" customWidth="1"/>
    <col min="3" max="3" width="13.21875" style="1" customWidth="1"/>
    <col min="4" max="4" width="12" style="1" bestFit="1" customWidth="1"/>
    <col min="5" max="5" width="6.21875" style="1" customWidth="1"/>
    <col min="6" max="6" width="13.21875" style="1" bestFit="1" customWidth="1"/>
    <col min="7" max="7" width="5.44140625" style="1" bestFit="1" customWidth="1"/>
    <col min="8" max="8" width="5.109375" style="1" bestFit="1" customWidth="1"/>
    <col min="9" max="16384" width="9" style="1"/>
  </cols>
  <sheetData>
    <row r="1" spans="1:7" x14ac:dyDescent="0.25">
      <c r="A1" s="1" t="s">
        <v>8</v>
      </c>
      <c r="B1" s="1" t="s">
        <v>20</v>
      </c>
      <c r="C1" s="1" t="s">
        <v>9</v>
      </c>
      <c r="D1" s="1" t="s">
        <v>44</v>
      </c>
      <c r="E1" s="1" t="s">
        <v>45</v>
      </c>
      <c r="F1" s="1" t="s">
        <v>10</v>
      </c>
      <c r="G1" s="1" t="s">
        <v>47</v>
      </c>
    </row>
    <row r="2" spans="1:7" x14ac:dyDescent="0.25">
      <c r="A2" s="1" t="s">
        <v>14</v>
      </c>
      <c r="B2" s="1" t="s">
        <v>21</v>
      </c>
      <c r="C2" s="1" t="s">
        <v>11</v>
      </c>
      <c r="F2" s="1" t="s">
        <v>12</v>
      </c>
    </row>
    <row r="3" spans="1:7" x14ac:dyDescent="0.25">
      <c r="A3" s="5" t="str">
        <f t="shared" ref="A3:A34" si="0">"红包第"&amp;B3&amp;"天"</f>
        <v>红包第1天</v>
      </c>
      <c r="B3" s="5">
        <v>1</v>
      </c>
      <c r="C3" s="5">
        <v>110</v>
      </c>
      <c r="D3" s="5" t="str">
        <f>INDEX(红包!A:A,MATCH(C3,红包!C:C,0))</f>
        <v>18钻红包</v>
      </c>
      <c r="E3" s="5">
        <f>INDEX(红包!E:E,MATCH(C3,红包!C:C,0))</f>
        <v>18</v>
      </c>
      <c r="F3" s="5">
        <v>1200</v>
      </c>
    </row>
    <row r="4" spans="1:7" x14ac:dyDescent="0.25">
      <c r="A4" s="5" t="str">
        <f t="shared" si="0"/>
        <v>红包第1天</v>
      </c>
      <c r="B4" s="5">
        <v>1</v>
      </c>
      <c r="C4" s="5">
        <v>111</v>
      </c>
      <c r="D4" s="5" t="str">
        <f>INDEX(红包!A:A,MATCH(C4,红包!C:C,0))</f>
        <v>28钻红包</v>
      </c>
      <c r="E4" s="5">
        <f>INDEX(红包!E:E,MATCH(C4,红包!C:C,0))</f>
        <v>28</v>
      </c>
      <c r="F4" s="5">
        <v>1200</v>
      </c>
    </row>
    <row r="5" spans="1:7" x14ac:dyDescent="0.25">
      <c r="A5" s="5" t="str">
        <f t="shared" si="0"/>
        <v>红包第1天</v>
      </c>
      <c r="B5" s="5">
        <v>1</v>
      </c>
      <c r="C5" s="5">
        <v>112</v>
      </c>
      <c r="D5" s="5" t="str">
        <f>INDEX(红包!A:A,MATCH(C5,红包!C:C,0))</f>
        <v>38钻红包</v>
      </c>
      <c r="E5" s="5">
        <f>INDEX(红包!E:E,MATCH(C5,红包!C:C,0))</f>
        <v>38</v>
      </c>
      <c r="F5" s="5">
        <v>200</v>
      </c>
    </row>
    <row r="6" spans="1:7" x14ac:dyDescent="0.25">
      <c r="A6" s="5" t="str">
        <f t="shared" si="0"/>
        <v>红包第1天</v>
      </c>
      <c r="B6" s="5">
        <v>1</v>
      </c>
      <c r="C6" s="5">
        <v>113</v>
      </c>
      <c r="D6" s="5" t="str">
        <f>INDEX(红包!A:A,MATCH(C6,红包!C:C,0))</f>
        <v>48钻红包</v>
      </c>
      <c r="E6" s="5">
        <f>INDEX(红包!E:E,MATCH(C6,红包!C:C,0))</f>
        <v>48</v>
      </c>
      <c r="F6" s="5">
        <v>100</v>
      </c>
    </row>
    <row r="7" spans="1:7" x14ac:dyDescent="0.25">
      <c r="A7" s="5" t="str">
        <f t="shared" si="0"/>
        <v>红包第1天</v>
      </c>
      <c r="B7" s="5">
        <v>1</v>
      </c>
      <c r="C7" s="5">
        <v>114</v>
      </c>
      <c r="D7" s="5" t="str">
        <f>INDEX(红包!A:A,MATCH(C7,红包!C:C,0))</f>
        <v>58钻红包</v>
      </c>
      <c r="E7" s="5">
        <f>INDEX(红包!E:E,MATCH(C7,红包!C:C,0))</f>
        <v>58</v>
      </c>
      <c r="F7" s="5">
        <v>150</v>
      </c>
    </row>
    <row r="8" spans="1:7" x14ac:dyDescent="0.25">
      <c r="A8" s="5" t="str">
        <f t="shared" si="0"/>
        <v>红包第1天</v>
      </c>
      <c r="B8" s="5">
        <v>1</v>
      </c>
      <c r="C8" s="5">
        <v>115</v>
      </c>
      <c r="D8" s="5" t="str">
        <f>INDEX(红包!A:A,MATCH(C8,红包!C:C,0))</f>
        <v>68钻红包</v>
      </c>
      <c r="E8" s="5">
        <f>INDEX(红包!E:E,MATCH(C8,红包!C:C,0))</f>
        <v>68</v>
      </c>
      <c r="F8" s="5">
        <v>150</v>
      </c>
    </row>
    <row r="9" spans="1:7" x14ac:dyDescent="0.25">
      <c r="A9" s="5" t="str">
        <f t="shared" si="0"/>
        <v>红包第1天</v>
      </c>
      <c r="B9" s="5">
        <v>1</v>
      </c>
      <c r="C9" s="5">
        <v>116</v>
      </c>
      <c r="D9" s="5" t="str">
        <f>INDEX(红包!A:A,MATCH(C9,红包!C:C,0))</f>
        <v>78钻红包</v>
      </c>
      <c r="E9" s="5">
        <f>INDEX(红包!E:E,MATCH(C9,红包!C:C,0))</f>
        <v>78</v>
      </c>
      <c r="F9" s="5">
        <v>100</v>
      </c>
    </row>
    <row r="10" spans="1:7" x14ac:dyDescent="0.25">
      <c r="A10" s="5" t="str">
        <f t="shared" si="0"/>
        <v>红包第1天</v>
      </c>
      <c r="B10" s="5">
        <v>1</v>
      </c>
      <c r="C10" s="5">
        <v>117</v>
      </c>
      <c r="D10" s="5" t="str">
        <f>INDEX(红包!A:A,MATCH(C10,红包!C:C,0))</f>
        <v>88钻红包</v>
      </c>
      <c r="E10" s="5">
        <f>INDEX(红包!E:E,MATCH(C10,红包!C:C,0))</f>
        <v>88</v>
      </c>
      <c r="F10" s="5">
        <v>200</v>
      </c>
    </row>
    <row r="11" spans="1:7" x14ac:dyDescent="0.25">
      <c r="A11" s="5" t="str">
        <f t="shared" si="0"/>
        <v>红包第1天</v>
      </c>
      <c r="B11" s="5">
        <v>1</v>
      </c>
      <c r="C11" s="5">
        <v>118</v>
      </c>
      <c r="D11" s="5" t="str">
        <f>INDEX(红包!A:A,MATCH(C11,红包!C:C,0))</f>
        <v>108钻红包</v>
      </c>
      <c r="E11" s="5">
        <f>INDEX(红包!E:E,MATCH(C11,红包!C:C,0))</f>
        <v>108</v>
      </c>
      <c r="F11" s="5">
        <v>80</v>
      </c>
    </row>
    <row r="12" spans="1:7" x14ac:dyDescent="0.25">
      <c r="A12" s="5" t="str">
        <f t="shared" si="0"/>
        <v>红包第1天</v>
      </c>
      <c r="B12" s="5">
        <v>1</v>
      </c>
      <c r="C12" s="5">
        <v>119</v>
      </c>
      <c r="D12" s="5" t="str">
        <f>INDEX(红包!A:A,MATCH(C12,红包!C:C,0))</f>
        <v>188钻红包</v>
      </c>
      <c r="E12" s="5">
        <f>INDEX(红包!E:E,MATCH(C12,红包!C:C,0))</f>
        <v>188</v>
      </c>
      <c r="F12" s="5">
        <v>40</v>
      </c>
    </row>
    <row r="13" spans="1:7" x14ac:dyDescent="0.25">
      <c r="A13" s="5" t="str">
        <f t="shared" ref="A13:A20" si="1">"红包第"&amp;B13&amp;"天"</f>
        <v>红包第1天</v>
      </c>
      <c r="B13" s="5">
        <v>1</v>
      </c>
      <c r="C13" s="5">
        <v>120</v>
      </c>
      <c r="D13" s="5" t="str">
        <f>INDEX(红包!A:A,MATCH(C13,红包!C:C,0))</f>
        <v>288钻红包</v>
      </c>
      <c r="E13" s="5">
        <f>INDEX(红包!E:E,MATCH(C13,红包!C:C,0))</f>
        <v>288</v>
      </c>
      <c r="F13" s="5">
        <v>40</v>
      </c>
    </row>
    <row r="14" spans="1:7" x14ac:dyDescent="0.25">
      <c r="A14" s="5" t="str">
        <f t="shared" si="1"/>
        <v>红包第1天</v>
      </c>
      <c r="B14" s="5">
        <v>1</v>
      </c>
      <c r="C14" s="5">
        <v>121</v>
      </c>
      <c r="D14" s="5" t="str">
        <f>INDEX(红包!A:A,MATCH(C14,红包!C:C,0))</f>
        <v>388钻红包</v>
      </c>
      <c r="E14" s="5">
        <f>INDEX(红包!E:E,MATCH(C14,红包!C:C,0))</f>
        <v>388</v>
      </c>
      <c r="F14" s="5">
        <v>40</v>
      </c>
    </row>
    <row r="15" spans="1:7" x14ac:dyDescent="0.25">
      <c r="A15" s="5" t="str">
        <f t="shared" si="1"/>
        <v>红包第1天</v>
      </c>
      <c r="B15" s="5">
        <v>1</v>
      </c>
      <c r="C15" s="5">
        <v>122</v>
      </c>
      <c r="D15" s="5" t="str">
        <f>INDEX(红包!A:A,MATCH(C15,红包!C:C,0))</f>
        <v>488钻红包</v>
      </c>
      <c r="E15" s="5">
        <f>INDEX(红包!E:E,MATCH(C15,红包!C:C,0))</f>
        <v>488</v>
      </c>
      <c r="F15" s="5">
        <v>15</v>
      </c>
    </row>
    <row r="16" spans="1:7" x14ac:dyDescent="0.25">
      <c r="A16" s="5" t="str">
        <f t="shared" si="1"/>
        <v>红包第1天</v>
      </c>
      <c r="B16" s="5">
        <v>1</v>
      </c>
      <c r="C16" s="5">
        <v>123</v>
      </c>
      <c r="D16" s="5" t="str">
        <f>INDEX(红包!A:A,MATCH(C16,红包!C:C,0))</f>
        <v>588钻红包</v>
      </c>
      <c r="E16" s="5">
        <f>INDEX(红包!E:E,MATCH(C16,红包!C:C,0))</f>
        <v>588</v>
      </c>
      <c r="F16" s="5">
        <v>15</v>
      </c>
    </row>
    <row r="17" spans="1:7" x14ac:dyDescent="0.25">
      <c r="A17" s="5" t="str">
        <f t="shared" si="1"/>
        <v>红包第1天</v>
      </c>
      <c r="B17" s="5">
        <v>1</v>
      </c>
      <c r="C17" s="5">
        <v>124</v>
      </c>
      <c r="D17" s="5" t="str">
        <f>INDEX(红包!A:A,MATCH(C17,红包!C:C,0))</f>
        <v>666钻红包</v>
      </c>
      <c r="E17" s="5">
        <f>INDEX(红包!E:E,MATCH(C17,红包!C:C,0))</f>
        <v>666</v>
      </c>
      <c r="F17" s="5">
        <v>20</v>
      </c>
    </row>
    <row r="18" spans="1:7" x14ac:dyDescent="0.25">
      <c r="A18" s="5" t="str">
        <f t="shared" si="1"/>
        <v>红包第1天</v>
      </c>
      <c r="B18" s="5">
        <v>1</v>
      </c>
      <c r="C18" s="5">
        <v>125</v>
      </c>
      <c r="D18" s="5" t="str">
        <f>INDEX(红包!A:A,MATCH(C18,红包!C:C,0))</f>
        <v>788钻红包</v>
      </c>
      <c r="E18" s="5">
        <f>INDEX(红包!E:E,MATCH(C18,红包!C:C,0))</f>
        <v>788</v>
      </c>
      <c r="F18" s="5">
        <v>8</v>
      </c>
    </row>
    <row r="19" spans="1:7" x14ac:dyDescent="0.25">
      <c r="A19" s="5" t="str">
        <f t="shared" si="1"/>
        <v>红包第1天</v>
      </c>
      <c r="B19" s="5">
        <v>1</v>
      </c>
      <c r="C19" s="5">
        <v>126</v>
      </c>
      <c r="D19" s="5" t="str">
        <f>INDEX(红包!A:A,MATCH(C19,红包!C:C,0))</f>
        <v>888钻红包</v>
      </c>
      <c r="E19" s="5">
        <f>INDEX(红包!E:E,MATCH(C19,红包!C:C,0))</f>
        <v>888</v>
      </c>
      <c r="F19" s="5">
        <v>1</v>
      </c>
    </row>
    <row r="20" spans="1:7" x14ac:dyDescent="0.25">
      <c r="A20" s="5" t="str">
        <f t="shared" si="1"/>
        <v>红包第1天</v>
      </c>
      <c r="B20" s="5">
        <v>1</v>
      </c>
      <c r="C20" s="5">
        <v>127</v>
      </c>
      <c r="D20" s="5" t="str">
        <f>INDEX(红包!A:A,MATCH(C20,红包!C:C,0))</f>
        <v>988钻红包</v>
      </c>
      <c r="E20" s="5">
        <f>INDEX(红包!E:E,MATCH(C20,红包!C:C,0))</f>
        <v>988</v>
      </c>
      <c r="F20" s="5">
        <v>1</v>
      </c>
    </row>
    <row r="21" spans="1:7" x14ac:dyDescent="0.25">
      <c r="A21" s="5" t="str">
        <f>"红包第"&amp;B21&amp;"天"</f>
        <v>红包第1天</v>
      </c>
      <c r="B21" s="5">
        <v>1</v>
      </c>
      <c r="C21" s="5">
        <v>129</v>
      </c>
      <c r="D21" s="5" t="str">
        <f>INDEX(红包!A:A,MATCH(C21,红包!C:C,0))</f>
        <v>2016钻红包</v>
      </c>
      <c r="E21" s="5">
        <f>INDEX(红包!E:E,MATCH(C21,红包!C:C,0))</f>
        <v>2016</v>
      </c>
      <c r="F21" s="5">
        <v>1</v>
      </c>
      <c r="G21" s="1">
        <f>INT((SUMPRODUCT(E3:E21,F3:F21)/2000))</f>
        <v>97</v>
      </c>
    </row>
    <row r="22" spans="1:7" s="17" customFormat="1" x14ac:dyDescent="0.25">
      <c r="A22" s="17" t="str">
        <f>"红包第"&amp;B22&amp;"天"</f>
        <v>红包第1天</v>
      </c>
      <c r="B22" s="17">
        <v>1</v>
      </c>
      <c r="C22" s="17">
        <v>100</v>
      </c>
      <c r="D22" s="17" t="str">
        <f>INDEX(红包!A:A,MATCH(C22,红包!C:C,0))</f>
        <v>1元红包</v>
      </c>
      <c r="E22" s="17">
        <f>INDEX(红包!E:E,MATCH(C22,红包!C:C,0))</f>
        <v>100</v>
      </c>
      <c r="F22" s="17">
        <v>350</v>
      </c>
    </row>
    <row r="23" spans="1:7" s="17" customFormat="1" x14ac:dyDescent="0.25">
      <c r="A23" s="17" t="str">
        <f>"红包第"&amp;B23&amp;"天"</f>
        <v>红包第1天</v>
      </c>
      <c r="B23" s="17">
        <v>1</v>
      </c>
      <c r="C23" s="17">
        <v>101</v>
      </c>
      <c r="D23" s="17" t="str">
        <f>INDEX(红包!A:A,MATCH(C23,红包!C:C,0))</f>
        <v>2元红包</v>
      </c>
      <c r="E23" s="17">
        <f>INDEX(红包!E:E,MATCH(C23,红包!C:C,0))</f>
        <v>200</v>
      </c>
      <c r="F23" s="17">
        <v>100</v>
      </c>
    </row>
    <row r="24" spans="1:7" s="17" customFormat="1" x14ac:dyDescent="0.25">
      <c r="A24" s="17" t="str">
        <f>"红包第"&amp;B24&amp;"天"</f>
        <v>红包第1天</v>
      </c>
      <c r="B24" s="17">
        <v>1</v>
      </c>
      <c r="C24" s="17">
        <v>104</v>
      </c>
      <c r="D24" s="17" t="str">
        <f>INDEX(红包!A:A,MATCH(C24,红包!C:C,0))</f>
        <v>5元红包</v>
      </c>
      <c r="E24" s="17">
        <f>INDEX(红包!E:E,MATCH(C24,红包!C:C,0))</f>
        <v>500</v>
      </c>
      <c r="F24" s="17">
        <v>50</v>
      </c>
    </row>
    <row r="25" spans="1:7" s="17" customFormat="1" x14ac:dyDescent="0.25">
      <c r="A25" s="17" t="str">
        <f>"红包第"&amp;B25&amp;"天"</f>
        <v>红包第1天</v>
      </c>
      <c r="B25" s="17">
        <v>1</v>
      </c>
      <c r="C25" s="17">
        <v>109</v>
      </c>
      <c r="D25" s="17" t="str">
        <f>INDEX(红包!A:A,MATCH(C25,红包!C:C,0))</f>
        <v>10元红包</v>
      </c>
      <c r="E25" s="17">
        <f>INDEX(红包!E:E,MATCH(C25,红包!C:C,0))</f>
        <v>1000</v>
      </c>
      <c r="F25" s="17">
        <v>10</v>
      </c>
    </row>
    <row r="26" spans="1:7" x14ac:dyDescent="0.25">
      <c r="A26" s="5" t="str">
        <f t="shared" si="0"/>
        <v>红包第2天</v>
      </c>
      <c r="B26" s="5">
        <f t="shared" ref="B26:B44" si="2">B3+1</f>
        <v>2</v>
      </c>
      <c r="C26" s="5">
        <f t="shared" ref="C26:C44" si="3">C3</f>
        <v>110</v>
      </c>
      <c r="D26" s="5" t="str">
        <f>INDEX(红包!A:A,MATCH(C26,红包!C:C,0))</f>
        <v>18钻红包</v>
      </c>
      <c r="E26" s="5">
        <f>INDEX(红包!E:E,MATCH(C26,红包!C:C,0))</f>
        <v>18</v>
      </c>
      <c r="F26" s="5">
        <v>1200</v>
      </c>
    </row>
    <row r="27" spans="1:7" x14ac:dyDescent="0.25">
      <c r="A27" s="5" t="str">
        <f t="shared" si="0"/>
        <v>红包第2天</v>
      </c>
      <c r="B27" s="5">
        <f t="shared" si="2"/>
        <v>2</v>
      </c>
      <c r="C27" s="5">
        <f t="shared" si="3"/>
        <v>111</v>
      </c>
      <c r="D27" s="5" t="str">
        <f>INDEX(红包!A:A,MATCH(C27,红包!C:C,0))</f>
        <v>28钻红包</v>
      </c>
      <c r="E27" s="5">
        <f>INDEX(红包!E:E,MATCH(C27,红包!C:C,0))</f>
        <v>28</v>
      </c>
      <c r="F27" s="5">
        <v>1200</v>
      </c>
    </row>
    <row r="28" spans="1:7" x14ac:dyDescent="0.25">
      <c r="A28" s="5" t="str">
        <f t="shared" si="0"/>
        <v>红包第2天</v>
      </c>
      <c r="B28" s="5">
        <f t="shared" si="2"/>
        <v>2</v>
      </c>
      <c r="C28" s="5">
        <f t="shared" si="3"/>
        <v>112</v>
      </c>
      <c r="D28" s="5" t="str">
        <f>INDEX(红包!A:A,MATCH(C28,红包!C:C,0))</f>
        <v>38钻红包</v>
      </c>
      <c r="E28" s="5">
        <f>INDEX(红包!E:E,MATCH(C28,红包!C:C,0))</f>
        <v>38</v>
      </c>
      <c r="F28" s="5">
        <v>200</v>
      </c>
    </row>
    <row r="29" spans="1:7" x14ac:dyDescent="0.25">
      <c r="A29" s="5" t="str">
        <f t="shared" si="0"/>
        <v>红包第2天</v>
      </c>
      <c r="B29" s="5">
        <f t="shared" si="2"/>
        <v>2</v>
      </c>
      <c r="C29" s="5">
        <f t="shared" si="3"/>
        <v>113</v>
      </c>
      <c r="D29" s="5" t="str">
        <f>INDEX(红包!A:A,MATCH(C29,红包!C:C,0))</f>
        <v>48钻红包</v>
      </c>
      <c r="E29" s="5">
        <f>INDEX(红包!E:E,MATCH(C29,红包!C:C,0))</f>
        <v>48</v>
      </c>
      <c r="F29" s="5">
        <v>100</v>
      </c>
    </row>
    <row r="30" spans="1:7" x14ac:dyDescent="0.25">
      <c r="A30" s="5" t="str">
        <f t="shared" si="0"/>
        <v>红包第2天</v>
      </c>
      <c r="B30" s="5">
        <f t="shared" si="2"/>
        <v>2</v>
      </c>
      <c r="C30" s="5">
        <f t="shared" si="3"/>
        <v>114</v>
      </c>
      <c r="D30" s="5" t="str">
        <f>INDEX(红包!A:A,MATCH(C30,红包!C:C,0))</f>
        <v>58钻红包</v>
      </c>
      <c r="E30" s="5">
        <f>INDEX(红包!E:E,MATCH(C30,红包!C:C,0))</f>
        <v>58</v>
      </c>
      <c r="F30" s="5">
        <v>150</v>
      </c>
    </row>
    <row r="31" spans="1:7" x14ac:dyDescent="0.25">
      <c r="A31" s="5" t="str">
        <f t="shared" si="0"/>
        <v>红包第2天</v>
      </c>
      <c r="B31" s="5">
        <f t="shared" si="2"/>
        <v>2</v>
      </c>
      <c r="C31" s="5">
        <f t="shared" si="3"/>
        <v>115</v>
      </c>
      <c r="D31" s="5" t="str">
        <f>INDEX(红包!A:A,MATCH(C31,红包!C:C,0))</f>
        <v>68钻红包</v>
      </c>
      <c r="E31" s="5">
        <f>INDEX(红包!E:E,MATCH(C31,红包!C:C,0))</f>
        <v>68</v>
      </c>
      <c r="F31" s="5">
        <v>150</v>
      </c>
    </row>
    <row r="32" spans="1:7" x14ac:dyDescent="0.25">
      <c r="A32" s="5" t="str">
        <f t="shared" si="0"/>
        <v>红包第2天</v>
      </c>
      <c r="B32" s="5">
        <f t="shared" si="2"/>
        <v>2</v>
      </c>
      <c r="C32" s="5">
        <f t="shared" si="3"/>
        <v>116</v>
      </c>
      <c r="D32" s="5" t="str">
        <f>INDEX(红包!A:A,MATCH(C32,红包!C:C,0))</f>
        <v>78钻红包</v>
      </c>
      <c r="E32" s="5">
        <f>INDEX(红包!E:E,MATCH(C32,红包!C:C,0))</f>
        <v>78</v>
      </c>
      <c r="F32" s="5">
        <v>100</v>
      </c>
    </row>
    <row r="33" spans="1:7" x14ac:dyDescent="0.25">
      <c r="A33" s="5" t="str">
        <f t="shared" si="0"/>
        <v>红包第2天</v>
      </c>
      <c r="B33" s="5">
        <f t="shared" si="2"/>
        <v>2</v>
      </c>
      <c r="C33" s="5">
        <f t="shared" si="3"/>
        <v>117</v>
      </c>
      <c r="D33" s="5" t="str">
        <f>INDEX(红包!A:A,MATCH(C33,红包!C:C,0))</f>
        <v>88钻红包</v>
      </c>
      <c r="E33" s="5">
        <f>INDEX(红包!E:E,MATCH(C33,红包!C:C,0))</f>
        <v>88</v>
      </c>
      <c r="F33" s="5">
        <v>200</v>
      </c>
    </row>
    <row r="34" spans="1:7" x14ac:dyDescent="0.25">
      <c r="A34" s="5" t="str">
        <f t="shared" si="0"/>
        <v>红包第2天</v>
      </c>
      <c r="B34" s="5">
        <f t="shared" si="2"/>
        <v>2</v>
      </c>
      <c r="C34" s="5">
        <f t="shared" si="3"/>
        <v>118</v>
      </c>
      <c r="D34" s="5" t="str">
        <f>INDEX(红包!A:A,MATCH(C34,红包!C:C,0))</f>
        <v>108钻红包</v>
      </c>
      <c r="E34" s="5">
        <f>INDEX(红包!E:E,MATCH(C34,红包!C:C,0))</f>
        <v>108</v>
      </c>
      <c r="F34" s="5">
        <v>80</v>
      </c>
    </row>
    <row r="35" spans="1:7" x14ac:dyDescent="0.25">
      <c r="A35" s="5" t="str">
        <f>"红包第"&amp;B35&amp;"天"</f>
        <v>红包第2天</v>
      </c>
      <c r="B35" s="5">
        <f t="shared" si="2"/>
        <v>2</v>
      </c>
      <c r="C35" s="5">
        <f t="shared" si="3"/>
        <v>119</v>
      </c>
      <c r="D35" s="5" t="str">
        <f>INDEX(红包!A:A,MATCH(C35,红包!C:C,0))</f>
        <v>188钻红包</v>
      </c>
      <c r="E35" s="5">
        <f>INDEX(红包!E:E,MATCH(C35,红包!C:C,0))</f>
        <v>188</v>
      </c>
      <c r="F35" s="5">
        <v>40</v>
      </c>
    </row>
    <row r="36" spans="1:7" x14ac:dyDescent="0.25">
      <c r="A36" s="5" t="str">
        <f>"红包第"&amp;B36&amp;"天"</f>
        <v>红包第2天</v>
      </c>
      <c r="B36" s="5">
        <f t="shared" si="2"/>
        <v>2</v>
      </c>
      <c r="C36" s="5">
        <f t="shared" si="3"/>
        <v>120</v>
      </c>
      <c r="D36" s="5" t="str">
        <f>INDEX(红包!A:A,MATCH(C36,红包!C:C,0))</f>
        <v>288钻红包</v>
      </c>
      <c r="E36" s="5">
        <f>INDEX(红包!E:E,MATCH(C36,红包!C:C,0))</f>
        <v>288</v>
      </c>
      <c r="F36" s="5">
        <v>40</v>
      </c>
    </row>
    <row r="37" spans="1:7" x14ac:dyDescent="0.25">
      <c r="A37" s="5" t="str">
        <f t="shared" ref="A37:A59" si="4">"红包第"&amp;B37&amp;"天"</f>
        <v>红包第2天</v>
      </c>
      <c r="B37" s="5">
        <f t="shared" si="2"/>
        <v>2</v>
      </c>
      <c r="C37" s="5">
        <f t="shared" si="3"/>
        <v>121</v>
      </c>
      <c r="D37" s="5" t="str">
        <f>INDEX(红包!A:A,MATCH(C37,红包!C:C,0))</f>
        <v>388钻红包</v>
      </c>
      <c r="E37" s="5">
        <f>INDEX(红包!E:E,MATCH(C37,红包!C:C,0))</f>
        <v>388</v>
      </c>
      <c r="F37" s="5">
        <v>40</v>
      </c>
    </row>
    <row r="38" spans="1:7" x14ac:dyDescent="0.25">
      <c r="A38" s="5" t="str">
        <f t="shared" si="4"/>
        <v>红包第2天</v>
      </c>
      <c r="B38" s="5">
        <f t="shared" si="2"/>
        <v>2</v>
      </c>
      <c r="C38" s="5">
        <f t="shared" si="3"/>
        <v>122</v>
      </c>
      <c r="D38" s="5" t="str">
        <f>INDEX(红包!A:A,MATCH(C38,红包!C:C,0))</f>
        <v>488钻红包</v>
      </c>
      <c r="E38" s="5">
        <f>INDEX(红包!E:E,MATCH(C38,红包!C:C,0))</f>
        <v>488</v>
      </c>
      <c r="F38" s="5">
        <v>15</v>
      </c>
    </row>
    <row r="39" spans="1:7" x14ac:dyDescent="0.25">
      <c r="A39" s="5" t="str">
        <f t="shared" si="4"/>
        <v>红包第2天</v>
      </c>
      <c r="B39" s="5">
        <f t="shared" si="2"/>
        <v>2</v>
      </c>
      <c r="C39" s="5">
        <f t="shared" si="3"/>
        <v>123</v>
      </c>
      <c r="D39" s="5" t="str">
        <f>INDEX(红包!A:A,MATCH(C39,红包!C:C,0))</f>
        <v>588钻红包</v>
      </c>
      <c r="E39" s="5">
        <f>INDEX(红包!E:E,MATCH(C39,红包!C:C,0))</f>
        <v>588</v>
      </c>
      <c r="F39" s="5">
        <v>15</v>
      </c>
    </row>
    <row r="40" spans="1:7" x14ac:dyDescent="0.25">
      <c r="A40" s="5" t="str">
        <f t="shared" si="4"/>
        <v>红包第2天</v>
      </c>
      <c r="B40" s="5">
        <f t="shared" si="2"/>
        <v>2</v>
      </c>
      <c r="C40" s="5">
        <f t="shared" si="3"/>
        <v>124</v>
      </c>
      <c r="D40" s="5" t="str">
        <f>INDEX(红包!A:A,MATCH(C40,红包!C:C,0))</f>
        <v>666钻红包</v>
      </c>
      <c r="E40" s="5">
        <f>INDEX(红包!E:E,MATCH(C40,红包!C:C,0))</f>
        <v>666</v>
      </c>
      <c r="F40" s="5">
        <v>20</v>
      </c>
    </row>
    <row r="41" spans="1:7" x14ac:dyDescent="0.25">
      <c r="A41" s="5" t="str">
        <f t="shared" si="4"/>
        <v>红包第2天</v>
      </c>
      <c r="B41" s="5">
        <f t="shared" si="2"/>
        <v>2</v>
      </c>
      <c r="C41" s="5">
        <f t="shared" si="3"/>
        <v>125</v>
      </c>
      <c r="D41" s="5" t="str">
        <f>INDEX(红包!A:A,MATCH(C41,红包!C:C,0))</f>
        <v>788钻红包</v>
      </c>
      <c r="E41" s="5">
        <f>INDEX(红包!E:E,MATCH(C41,红包!C:C,0))</f>
        <v>788</v>
      </c>
      <c r="F41" s="5">
        <v>8</v>
      </c>
    </row>
    <row r="42" spans="1:7" x14ac:dyDescent="0.25">
      <c r="A42" s="5" t="str">
        <f t="shared" si="4"/>
        <v>红包第2天</v>
      </c>
      <c r="B42" s="5">
        <f t="shared" si="2"/>
        <v>2</v>
      </c>
      <c r="C42" s="5">
        <f t="shared" si="3"/>
        <v>126</v>
      </c>
      <c r="D42" s="5" t="str">
        <f>INDEX(红包!A:A,MATCH(C42,红包!C:C,0))</f>
        <v>888钻红包</v>
      </c>
      <c r="E42" s="5">
        <f>INDEX(红包!E:E,MATCH(C42,红包!C:C,0))</f>
        <v>888</v>
      </c>
      <c r="F42" s="5">
        <v>1</v>
      </c>
    </row>
    <row r="43" spans="1:7" x14ac:dyDescent="0.25">
      <c r="A43" s="5" t="str">
        <f t="shared" si="4"/>
        <v>红包第2天</v>
      </c>
      <c r="B43" s="5">
        <f t="shared" si="2"/>
        <v>2</v>
      </c>
      <c r="C43" s="5">
        <f t="shared" si="3"/>
        <v>127</v>
      </c>
      <c r="D43" s="5" t="str">
        <f>INDEX(红包!A:A,MATCH(C43,红包!C:C,0))</f>
        <v>988钻红包</v>
      </c>
      <c r="E43" s="5">
        <f>INDEX(红包!E:E,MATCH(C43,红包!C:C,0))</f>
        <v>988</v>
      </c>
      <c r="F43" s="5">
        <v>1</v>
      </c>
    </row>
    <row r="44" spans="1:7" x14ac:dyDescent="0.25">
      <c r="A44" s="5" t="str">
        <f t="shared" si="4"/>
        <v>红包第2天</v>
      </c>
      <c r="B44" s="5">
        <f t="shared" si="2"/>
        <v>2</v>
      </c>
      <c r="C44" s="5">
        <f t="shared" si="3"/>
        <v>129</v>
      </c>
      <c r="D44" s="5" t="str">
        <f>INDEX(红包!A:A,MATCH(C44,红包!C:C,0))</f>
        <v>2016钻红包</v>
      </c>
      <c r="E44" s="5">
        <f>INDEX(红包!E:E,MATCH(C44,红包!C:C,0))</f>
        <v>2016</v>
      </c>
      <c r="F44" s="5">
        <v>1</v>
      </c>
      <c r="G44" s="1">
        <f>INT((SUMPRODUCT(E26:E44,F26:F44)/2000))</f>
        <v>97</v>
      </c>
    </row>
    <row r="45" spans="1:7" s="17" customFormat="1" x14ac:dyDescent="0.25">
      <c r="A45" s="17" t="str">
        <f>"红包第"&amp;B45&amp;"天"</f>
        <v>红包第2天</v>
      </c>
      <c r="B45" s="17">
        <v>2</v>
      </c>
      <c r="C45" s="17">
        <v>100</v>
      </c>
      <c r="D45" s="17" t="str">
        <f>INDEX(红包!A:A,MATCH(C45,红包!C:C,0))</f>
        <v>1元红包</v>
      </c>
      <c r="E45" s="17">
        <f>INDEX(红包!E:E,MATCH(C45,红包!C:C,0))</f>
        <v>100</v>
      </c>
      <c r="F45" s="17">
        <v>350</v>
      </c>
    </row>
    <row r="46" spans="1:7" s="17" customFormat="1" x14ac:dyDescent="0.25">
      <c r="A46" s="17" t="str">
        <f>"红包第"&amp;B46&amp;"天"</f>
        <v>红包第2天</v>
      </c>
      <c r="B46" s="17">
        <v>2</v>
      </c>
      <c r="C46" s="17">
        <v>101</v>
      </c>
      <c r="D46" s="17" t="str">
        <f>INDEX(红包!A:A,MATCH(C46,红包!C:C,0))</f>
        <v>2元红包</v>
      </c>
      <c r="E46" s="17">
        <f>INDEX(红包!E:E,MATCH(C46,红包!C:C,0))</f>
        <v>200</v>
      </c>
      <c r="F46" s="17">
        <v>100</v>
      </c>
    </row>
    <row r="47" spans="1:7" s="17" customFormat="1" x14ac:dyDescent="0.25">
      <c r="A47" s="17" t="str">
        <f>"红包第"&amp;B47&amp;"天"</f>
        <v>红包第2天</v>
      </c>
      <c r="B47" s="17">
        <v>2</v>
      </c>
      <c r="C47" s="17">
        <v>104</v>
      </c>
      <c r="D47" s="17" t="str">
        <f>INDEX(红包!A:A,MATCH(C47,红包!C:C,0))</f>
        <v>5元红包</v>
      </c>
      <c r="E47" s="17">
        <f>INDEX(红包!E:E,MATCH(C47,红包!C:C,0))</f>
        <v>500</v>
      </c>
      <c r="F47" s="17">
        <v>50</v>
      </c>
    </row>
    <row r="48" spans="1:7" s="17" customFormat="1" x14ac:dyDescent="0.25">
      <c r="A48" s="17" t="str">
        <f>"红包第"&amp;B48&amp;"天"</f>
        <v>红包第2天</v>
      </c>
      <c r="B48" s="17">
        <v>2</v>
      </c>
      <c r="C48" s="17">
        <v>109</v>
      </c>
      <c r="D48" s="17" t="str">
        <f>INDEX(红包!A:A,MATCH(C48,红包!C:C,0))</f>
        <v>10元红包</v>
      </c>
      <c r="E48" s="17">
        <f>INDEX(红包!E:E,MATCH(C48,红包!C:C,0))</f>
        <v>1000</v>
      </c>
      <c r="F48" s="17">
        <v>10</v>
      </c>
    </row>
    <row r="49" spans="1:6" x14ac:dyDescent="0.25">
      <c r="A49" s="5" t="str">
        <f t="shared" si="4"/>
        <v>红包第3天</v>
      </c>
      <c r="B49" s="5">
        <f t="shared" ref="B49:B67" si="5">B26+1</f>
        <v>3</v>
      </c>
      <c r="C49" s="5">
        <f t="shared" ref="C49:C67" si="6">C26</f>
        <v>110</v>
      </c>
      <c r="D49" s="5" t="str">
        <f>INDEX(红包!A:A,MATCH(C49,红包!C:C,0))</f>
        <v>18钻红包</v>
      </c>
      <c r="E49" s="5">
        <f>INDEX(红包!E:E,MATCH(C49,红包!C:C,0))</f>
        <v>18</v>
      </c>
      <c r="F49" s="18">
        <v>1200</v>
      </c>
    </row>
    <row r="50" spans="1:6" x14ac:dyDescent="0.25">
      <c r="A50" s="5" t="str">
        <f t="shared" si="4"/>
        <v>红包第3天</v>
      </c>
      <c r="B50" s="5">
        <f t="shared" si="5"/>
        <v>3</v>
      </c>
      <c r="C50" s="5">
        <f t="shared" si="6"/>
        <v>111</v>
      </c>
      <c r="D50" s="5" t="str">
        <f>INDEX(红包!A:A,MATCH(C50,红包!C:C,0))</f>
        <v>28钻红包</v>
      </c>
      <c r="E50" s="5">
        <f>INDEX(红包!E:E,MATCH(C50,红包!C:C,0))</f>
        <v>28</v>
      </c>
      <c r="F50" s="19">
        <v>1200</v>
      </c>
    </row>
    <row r="51" spans="1:6" x14ac:dyDescent="0.25">
      <c r="A51" s="5" t="str">
        <f t="shared" si="4"/>
        <v>红包第3天</v>
      </c>
      <c r="B51" s="5">
        <f t="shared" si="5"/>
        <v>3</v>
      </c>
      <c r="C51" s="5">
        <f t="shared" si="6"/>
        <v>112</v>
      </c>
      <c r="D51" s="5" t="str">
        <f>INDEX(红包!A:A,MATCH(C51,红包!C:C,0))</f>
        <v>38钻红包</v>
      </c>
      <c r="E51" s="5">
        <f>INDEX(红包!E:E,MATCH(C51,红包!C:C,0))</f>
        <v>38</v>
      </c>
      <c r="F51" s="19">
        <v>200</v>
      </c>
    </row>
    <row r="52" spans="1:6" x14ac:dyDescent="0.25">
      <c r="A52" s="5" t="str">
        <f t="shared" si="4"/>
        <v>红包第3天</v>
      </c>
      <c r="B52" s="5">
        <f t="shared" si="5"/>
        <v>3</v>
      </c>
      <c r="C52" s="5">
        <f t="shared" si="6"/>
        <v>113</v>
      </c>
      <c r="D52" s="5" t="str">
        <f>INDEX(红包!A:A,MATCH(C52,红包!C:C,0))</f>
        <v>48钻红包</v>
      </c>
      <c r="E52" s="5">
        <f>INDEX(红包!E:E,MATCH(C52,红包!C:C,0))</f>
        <v>48</v>
      </c>
      <c r="F52" s="19">
        <v>100</v>
      </c>
    </row>
    <row r="53" spans="1:6" x14ac:dyDescent="0.25">
      <c r="A53" s="5" t="str">
        <f t="shared" si="4"/>
        <v>红包第3天</v>
      </c>
      <c r="B53" s="5">
        <f t="shared" si="5"/>
        <v>3</v>
      </c>
      <c r="C53" s="5">
        <f t="shared" si="6"/>
        <v>114</v>
      </c>
      <c r="D53" s="5" t="str">
        <f>INDEX(红包!A:A,MATCH(C53,红包!C:C,0))</f>
        <v>58钻红包</v>
      </c>
      <c r="E53" s="5">
        <f>INDEX(红包!E:E,MATCH(C53,红包!C:C,0))</f>
        <v>58</v>
      </c>
      <c r="F53" s="19">
        <v>150</v>
      </c>
    </row>
    <row r="54" spans="1:6" x14ac:dyDescent="0.25">
      <c r="A54" s="5" t="str">
        <f t="shared" si="4"/>
        <v>红包第3天</v>
      </c>
      <c r="B54" s="5">
        <f t="shared" si="5"/>
        <v>3</v>
      </c>
      <c r="C54" s="5">
        <f t="shared" si="6"/>
        <v>115</v>
      </c>
      <c r="D54" s="5" t="str">
        <f>INDEX(红包!A:A,MATCH(C54,红包!C:C,0))</f>
        <v>68钻红包</v>
      </c>
      <c r="E54" s="5">
        <f>INDEX(红包!E:E,MATCH(C54,红包!C:C,0))</f>
        <v>68</v>
      </c>
      <c r="F54" s="19">
        <v>150</v>
      </c>
    </row>
    <row r="55" spans="1:6" x14ac:dyDescent="0.25">
      <c r="A55" s="5" t="str">
        <f t="shared" si="4"/>
        <v>红包第3天</v>
      </c>
      <c r="B55" s="5">
        <f t="shared" si="5"/>
        <v>3</v>
      </c>
      <c r="C55" s="5">
        <f t="shared" si="6"/>
        <v>116</v>
      </c>
      <c r="D55" s="5" t="str">
        <f>INDEX(红包!A:A,MATCH(C55,红包!C:C,0))</f>
        <v>78钻红包</v>
      </c>
      <c r="E55" s="5">
        <f>INDEX(红包!E:E,MATCH(C55,红包!C:C,0))</f>
        <v>78</v>
      </c>
      <c r="F55" s="19">
        <v>100</v>
      </c>
    </row>
    <row r="56" spans="1:6" x14ac:dyDescent="0.25">
      <c r="A56" s="5" t="str">
        <f t="shared" si="4"/>
        <v>红包第3天</v>
      </c>
      <c r="B56" s="5">
        <f t="shared" si="5"/>
        <v>3</v>
      </c>
      <c r="C56" s="5">
        <f t="shared" si="6"/>
        <v>117</v>
      </c>
      <c r="D56" s="5" t="str">
        <f>INDEX(红包!A:A,MATCH(C56,红包!C:C,0))</f>
        <v>88钻红包</v>
      </c>
      <c r="E56" s="5">
        <f>INDEX(红包!E:E,MATCH(C56,红包!C:C,0))</f>
        <v>88</v>
      </c>
      <c r="F56" s="19">
        <v>200</v>
      </c>
    </row>
    <row r="57" spans="1:6" x14ac:dyDescent="0.25">
      <c r="A57" s="5" t="str">
        <f t="shared" si="4"/>
        <v>红包第3天</v>
      </c>
      <c r="B57" s="5">
        <f t="shared" si="5"/>
        <v>3</v>
      </c>
      <c r="C57" s="5">
        <f t="shared" si="6"/>
        <v>118</v>
      </c>
      <c r="D57" s="5" t="str">
        <f>INDEX(红包!A:A,MATCH(C57,红包!C:C,0))</f>
        <v>108钻红包</v>
      </c>
      <c r="E57" s="5">
        <f>INDEX(红包!E:E,MATCH(C57,红包!C:C,0))</f>
        <v>108</v>
      </c>
      <c r="F57" s="19">
        <v>80</v>
      </c>
    </row>
    <row r="58" spans="1:6" x14ac:dyDescent="0.25">
      <c r="A58" s="5" t="str">
        <f t="shared" si="4"/>
        <v>红包第3天</v>
      </c>
      <c r="B58" s="5">
        <f t="shared" si="5"/>
        <v>3</v>
      </c>
      <c r="C58" s="5">
        <f t="shared" si="6"/>
        <v>119</v>
      </c>
      <c r="D58" s="5" t="str">
        <f>INDEX(红包!A:A,MATCH(C58,红包!C:C,0))</f>
        <v>188钻红包</v>
      </c>
      <c r="E58" s="5">
        <f>INDEX(红包!E:E,MATCH(C58,红包!C:C,0))</f>
        <v>188</v>
      </c>
      <c r="F58" s="19">
        <v>40</v>
      </c>
    </row>
    <row r="59" spans="1:6" x14ac:dyDescent="0.25">
      <c r="A59" s="5" t="str">
        <f t="shared" si="4"/>
        <v>红包第3天</v>
      </c>
      <c r="B59" s="5">
        <f t="shared" si="5"/>
        <v>3</v>
      </c>
      <c r="C59" s="5">
        <f t="shared" si="6"/>
        <v>120</v>
      </c>
      <c r="D59" s="5" t="str">
        <f>INDEX(红包!A:A,MATCH(C59,红包!C:C,0))</f>
        <v>288钻红包</v>
      </c>
      <c r="E59" s="5">
        <f>INDEX(红包!E:E,MATCH(C59,红包!C:C,0))</f>
        <v>288</v>
      </c>
      <c r="F59" s="19">
        <v>40</v>
      </c>
    </row>
    <row r="60" spans="1:6" x14ac:dyDescent="0.25">
      <c r="A60" s="5" t="str">
        <f t="shared" ref="A60:A109" si="7">"红包第"&amp;B60&amp;"天"</f>
        <v>红包第3天</v>
      </c>
      <c r="B60" s="5">
        <f t="shared" si="5"/>
        <v>3</v>
      </c>
      <c r="C60" s="5">
        <f t="shared" si="6"/>
        <v>121</v>
      </c>
      <c r="D60" s="5" t="str">
        <f>INDEX(红包!A:A,MATCH(C60,红包!C:C,0))</f>
        <v>388钻红包</v>
      </c>
      <c r="E60" s="5">
        <f>INDEX(红包!E:E,MATCH(C60,红包!C:C,0))</f>
        <v>388</v>
      </c>
      <c r="F60" s="19">
        <v>40</v>
      </c>
    </row>
    <row r="61" spans="1:6" x14ac:dyDescent="0.25">
      <c r="A61" s="5" t="str">
        <f t="shared" si="7"/>
        <v>红包第3天</v>
      </c>
      <c r="B61" s="5">
        <f t="shared" si="5"/>
        <v>3</v>
      </c>
      <c r="C61" s="5">
        <f t="shared" si="6"/>
        <v>122</v>
      </c>
      <c r="D61" s="5" t="str">
        <f>INDEX(红包!A:A,MATCH(C61,红包!C:C,0))</f>
        <v>488钻红包</v>
      </c>
      <c r="E61" s="5">
        <f>INDEX(红包!E:E,MATCH(C61,红包!C:C,0))</f>
        <v>488</v>
      </c>
      <c r="F61" s="19">
        <v>15</v>
      </c>
    </row>
    <row r="62" spans="1:6" x14ac:dyDescent="0.25">
      <c r="A62" s="5" t="str">
        <f t="shared" si="7"/>
        <v>红包第3天</v>
      </c>
      <c r="B62" s="5">
        <f t="shared" si="5"/>
        <v>3</v>
      </c>
      <c r="C62" s="5">
        <f t="shared" si="6"/>
        <v>123</v>
      </c>
      <c r="D62" s="5" t="str">
        <f>INDEX(红包!A:A,MATCH(C62,红包!C:C,0))</f>
        <v>588钻红包</v>
      </c>
      <c r="E62" s="5">
        <f>INDEX(红包!E:E,MATCH(C62,红包!C:C,0))</f>
        <v>588</v>
      </c>
      <c r="F62" s="19">
        <v>15</v>
      </c>
    </row>
    <row r="63" spans="1:6" x14ac:dyDescent="0.25">
      <c r="A63" s="5" t="str">
        <f t="shared" si="7"/>
        <v>红包第3天</v>
      </c>
      <c r="B63" s="5">
        <f t="shared" si="5"/>
        <v>3</v>
      </c>
      <c r="C63" s="5">
        <f t="shared" si="6"/>
        <v>124</v>
      </c>
      <c r="D63" s="5" t="str">
        <f>INDEX(红包!A:A,MATCH(C63,红包!C:C,0))</f>
        <v>666钻红包</v>
      </c>
      <c r="E63" s="5">
        <f>INDEX(红包!E:E,MATCH(C63,红包!C:C,0))</f>
        <v>666</v>
      </c>
      <c r="F63" s="19">
        <v>20</v>
      </c>
    </row>
    <row r="64" spans="1:6" x14ac:dyDescent="0.25">
      <c r="A64" s="5" t="str">
        <f t="shared" si="7"/>
        <v>红包第3天</v>
      </c>
      <c r="B64" s="5">
        <f t="shared" si="5"/>
        <v>3</v>
      </c>
      <c r="C64" s="5">
        <f t="shared" si="6"/>
        <v>125</v>
      </c>
      <c r="D64" s="5" t="str">
        <f>INDEX(红包!A:A,MATCH(C64,红包!C:C,0))</f>
        <v>788钻红包</v>
      </c>
      <c r="E64" s="5">
        <f>INDEX(红包!E:E,MATCH(C64,红包!C:C,0))</f>
        <v>788</v>
      </c>
      <c r="F64" s="19">
        <v>8</v>
      </c>
    </row>
    <row r="65" spans="1:7" x14ac:dyDescent="0.25">
      <c r="A65" s="5" t="str">
        <f t="shared" si="7"/>
        <v>红包第3天</v>
      </c>
      <c r="B65" s="5">
        <f t="shared" si="5"/>
        <v>3</v>
      </c>
      <c r="C65" s="5">
        <f t="shared" si="6"/>
        <v>126</v>
      </c>
      <c r="D65" s="5" t="str">
        <f>INDEX(红包!A:A,MATCH(C65,红包!C:C,0))</f>
        <v>888钻红包</v>
      </c>
      <c r="E65" s="5">
        <f>INDEX(红包!E:E,MATCH(C65,红包!C:C,0))</f>
        <v>888</v>
      </c>
      <c r="F65" s="19">
        <v>1</v>
      </c>
    </row>
    <row r="66" spans="1:7" x14ac:dyDescent="0.25">
      <c r="A66" s="5" t="str">
        <f t="shared" si="7"/>
        <v>红包第3天</v>
      </c>
      <c r="B66" s="5">
        <f t="shared" si="5"/>
        <v>3</v>
      </c>
      <c r="C66" s="5">
        <f t="shared" si="6"/>
        <v>127</v>
      </c>
      <c r="D66" s="5" t="str">
        <f>INDEX(红包!A:A,MATCH(C66,红包!C:C,0))</f>
        <v>988钻红包</v>
      </c>
      <c r="E66" s="5">
        <f>INDEX(红包!E:E,MATCH(C66,红包!C:C,0))</f>
        <v>988</v>
      </c>
      <c r="F66" s="19">
        <v>1</v>
      </c>
    </row>
    <row r="67" spans="1:7" x14ac:dyDescent="0.25">
      <c r="A67" s="5" t="str">
        <f t="shared" si="7"/>
        <v>红包第3天</v>
      </c>
      <c r="B67" s="5">
        <f t="shared" si="5"/>
        <v>3</v>
      </c>
      <c r="C67" s="5">
        <f t="shared" si="6"/>
        <v>129</v>
      </c>
      <c r="D67" s="5" t="str">
        <f>INDEX(红包!A:A,MATCH(C67,红包!C:C,0))</f>
        <v>2016钻红包</v>
      </c>
      <c r="E67" s="5">
        <f>INDEX(红包!E:E,MATCH(C67,红包!C:C,0))</f>
        <v>2016</v>
      </c>
      <c r="F67" s="19">
        <v>1</v>
      </c>
      <c r="G67" s="1">
        <f>INT((SUMPRODUCT(E49:E67,F49:F67)/2000))</f>
        <v>97</v>
      </c>
    </row>
    <row r="68" spans="1:7" s="17" customFormat="1" x14ac:dyDescent="0.25">
      <c r="A68" s="17" t="str">
        <f>"红包第"&amp;B68&amp;"天"</f>
        <v>红包第3天</v>
      </c>
      <c r="B68" s="17">
        <v>3</v>
      </c>
      <c r="C68" s="17">
        <v>100</v>
      </c>
      <c r="D68" s="17" t="str">
        <f>INDEX(红包!A:A,MATCH(C68,红包!C:C,0))</f>
        <v>1元红包</v>
      </c>
      <c r="E68" s="17">
        <f>INDEX(红包!E:E,MATCH(C68,红包!C:C,0))</f>
        <v>100</v>
      </c>
      <c r="F68" s="17">
        <v>350</v>
      </c>
    </row>
    <row r="69" spans="1:7" s="17" customFormat="1" x14ac:dyDescent="0.25">
      <c r="A69" s="17" t="str">
        <f>"红包第"&amp;B69&amp;"天"</f>
        <v>红包第3天</v>
      </c>
      <c r="B69" s="17">
        <v>3</v>
      </c>
      <c r="C69" s="17">
        <v>101</v>
      </c>
      <c r="D69" s="17" t="str">
        <f>INDEX(红包!A:A,MATCH(C69,红包!C:C,0))</f>
        <v>2元红包</v>
      </c>
      <c r="E69" s="17">
        <f>INDEX(红包!E:E,MATCH(C69,红包!C:C,0))</f>
        <v>200</v>
      </c>
      <c r="F69" s="17">
        <v>75</v>
      </c>
    </row>
    <row r="70" spans="1:7" s="17" customFormat="1" x14ac:dyDescent="0.25">
      <c r="A70" s="17" t="str">
        <f>"红包第"&amp;B70&amp;"天"</f>
        <v>红包第3天</v>
      </c>
      <c r="B70" s="17">
        <v>3</v>
      </c>
      <c r="C70" s="17">
        <v>104</v>
      </c>
      <c r="D70" s="17" t="str">
        <f>INDEX(红包!A:A,MATCH(C70,红包!C:C,0))</f>
        <v>5元红包</v>
      </c>
      <c r="E70" s="17">
        <f>INDEX(红包!E:E,MATCH(C70,红包!C:C,0))</f>
        <v>500</v>
      </c>
      <c r="F70" s="17">
        <v>40</v>
      </c>
    </row>
    <row r="71" spans="1:7" s="17" customFormat="1" x14ac:dyDescent="0.25">
      <c r="A71" s="17" t="str">
        <f>"红包第"&amp;B71&amp;"天"</f>
        <v>红包第3天</v>
      </c>
      <c r="B71" s="17">
        <v>3</v>
      </c>
      <c r="C71" s="17">
        <v>109</v>
      </c>
      <c r="D71" s="17" t="str">
        <f>INDEX(红包!A:A,MATCH(C71,红包!C:C,0))</f>
        <v>10元红包</v>
      </c>
      <c r="E71" s="17">
        <f>INDEX(红包!E:E,MATCH(C71,红包!C:C,0))</f>
        <v>1000</v>
      </c>
      <c r="F71" s="17">
        <v>10</v>
      </c>
    </row>
    <row r="72" spans="1:7" x14ac:dyDescent="0.25">
      <c r="A72" s="5" t="str">
        <f t="shared" si="7"/>
        <v>红包第4天</v>
      </c>
      <c r="B72" s="5">
        <f t="shared" ref="B72:B90" si="8">B49+1</f>
        <v>4</v>
      </c>
      <c r="C72" s="5">
        <f t="shared" ref="C72:C90" si="9">C49</f>
        <v>110</v>
      </c>
      <c r="D72" s="5" t="str">
        <f>INDEX(红包!A:A,MATCH(C72,红包!C:C,0))</f>
        <v>18钻红包</v>
      </c>
      <c r="E72" s="5">
        <f>INDEX(红包!E:E,MATCH(C72,红包!C:C,0))</f>
        <v>18</v>
      </c>
      <c r="F72" s="18">
        <v>1200</v>
      </c>
    </row>
    <row r="73" spans="1:7" x14ac:dyDescent="0.25">
      <c r="A73" s="5" t="str">
        <f t="shared" si="7"/>
        <v>红包第4天</v>
      </c>
      <c r="B73" s="5">
        <f t="shared" si="8"/>
        <v>4</v>
      </c>
      <c r="C73" s="5">
        <f t="shared" si="9"/>
        <v>111</v>
      </c>
      <c r="D73" s="5" t="str">
        <f>INDEX(红包!A:A,MATCH(C73,红包!C:C,0))</f>
        <v>28钻红包</v>
      </c>
      <c r="E73" s="5">
        <f>INDEX(红包!E:E,MATCH(C73,红包!C:C,0))</f>
        <v>28</v>
      </c>
      <c r="F73" s="19">
        <v>1200</v>
      </c>
    </row>
    <row r="74" spans="1:7" x14ac:dyDescent="0.25">
      <c r="A74" s="5" t="str">
        <f t="shared" si="7"/>
        <v>红包第4天</v>
      </c>
      <c r="B74" s="5">
        <f t="shared" si="8"/>
        <v>4</v>
      </c>
      <c r="C74" s="5">
        <f t="shared" si="9"/>
        <v>112</v>
      </c>
      <c r="D74" s="5" t="str">
        <f>INDEX(红包!A:A,MATCH(C74,红包!C:C,0))</f>
        <v>38钻红包</v>
      </c>
      <c r="E74" s="5">
        <f>INDEX(红包!E:E,MATCH(C74,红包!C:C,0))</f>
        <v>38</v>
      </c>
      <c r="F74" s="19">
        <v>150</v>
      </c>
    </row>
    <row r="75" spans="1:7" x14ac:dyDescent="0.25">
      <c r="A75" s="5" t="str">
        <f t="shared" si="7"/>
        <v>红包第4天</v>
      </c>
      <c r="B75" s="5">
        <f t="shared" si="8"/>
        <v>4</v>
      </c>
      <c r="C75" s="5">
        <f t="shared" si="9"/>
        <v>113</v>
      </c>
      <c r="D75" s="5" t="str">
        <f>INDEX(红包!A:A,MATCH(C75,红包!C:C,0))</f>
        <v>48钻红包</v>
      </c>
      <c r="E75" s="5">
        <f>INDEX(红包!E:E,MATCH(C75,红包!C:C,0))</f>
        <v>48</v>
      </c>
      <c r="F75" s="19">
        <v>100</v>
      </c>
    </row>
    <row r="76" spans="1:7" x14ac:dyDescent="0.25">
      <c r="A76" s="5" t="str">
        <f t="shared" si="7"/>
        <v>红包第4天</v>
      </c>
      <c r="B76" s="5">
        <f t="shared" si="8"/>
        <v>4</v>
      </c>
      <c r="C76" s="5">
        <f t="shared" si="9"/>
        <v>114</v>
      </c>
      <c r="D76" s="5" t="str">
        <f>INDEX(红包!A:A,MATCH(C76,红包!C:C,0))</f>
        <v>58钻红包</v>
      </c>
      <c r="E76" s="5">
        <f>INDEX(红包!E:E,MATCH(C76,红包!C:C,0))</f>
        <v>58</v>
      </c>
      <c r="F76" s="19">
        <v>150</v>
      </c>
    </row>
    <row r="77" spans="1:7" x14ac:dyDescent="0.25">
      <c r="A77" s="5" t="str">
        <f t="shared" si="7"/>
        <v>红包第4天</v>
      </c>
      <c r="B77" s="5">
        <f t="shared" si="8"/>
        <v>4</v>
      </c>
      <c r="C77" s="5">
        <f t="shared" si="9"/>
        <v>115</v>
      </c>
      <c r="D77" s="5" t="str">
        <f>INDEX(红包!A:A,MATCH(C77,红包!C:C,0))</f>
        <v>68钻红包</v>
      </c>
      <c r="E77" s="5">
        <f>INDEX(红包!E:E,MATCH(C77,红包!C:C,0))</f>
        <v>68</v>
      </c>
      <c r="F77" s="19">
        <v>150</v>
      </c>
    </row>
    <row r="78" spans="1:7" x14ac:dyDescent="0.25">
      <c r="A78" s="5" t="str">
        <f t="shared" si="7"/>
        <v>红包第4天</v>
      </c>
      <c r="B78" s="5">
        <f t="shared" si="8"/>
        <v>4</v>
      </c>
      <c r="C78" s="5">
        <f t="shared" si="9"/>
        <v>116</v>
      </c>
      <c r="D78" s="5" t="str">
        <f>INDEX(红包!A:A,MATCH(C78,红包!C:C,0))</f>
        <v>78钻红包</v>
      </c>
      <c r="E78" s="5">
        <f>INDEX(红包!E:E,MATCH(C78,红包!C:C,0))</f>
        <v>78</v>
      </c>
      <c r="F78" s="19">
        <v>100</v>
      </c>
    </row>
    <row r="79" spans="1:7" x14ac:dyDescent="0.25">
      <c r="A79" s="5" t="str">
        <f t="shared" si="7"/>
        <v>红包第4天</v>
      </c>
      <c r="B79" s="5">
        <f t="shared" si="8"/>
        <v>4</v>
      </c>
      <c r="C79" s="5">
        <f t="shared" si="9"/>
        <v>117</v>
      </c>
      <c r="D79" s="5" t="str">
        <f>INDEX(红包!A:A,MATCH(C79,红包!C:C,0))</f>
        <v>88钻红包</v>
      </c>
      <c r="E79" s="5">
        <f>INDEX(红包!E:E,MATCH(C79,红包!C:C,0))</f>
        <v>88</v>
      </c>
      <c r="F79" s="19">
        <v>200</v>
      </c>
    </row>
    <row r="80" spans="1:7" x14ac:dyDescent="0.25">
      <c r="A80" s="5" t="str">
        <f t="shared" si="7"/>
        <v>红包第4天</v>
      </c>
      <c r="B80" s="5">
        <f t="shared" si="8"/>
        <v>4</v>
      </c>
      <c r="C80" s="5">
        <f t="shared" si="9"/>
        <v>118</v>
      </c>
      <c r="D80" s="5" t="str">
        <f>INDEX(红包!A:A,MATCH(C80,红包!C:C,0))</f>
        <v>108钻红包</v>
      </c>
      <c r="E80" s="5">
        <f>INDEX(红包!E:E,MATCH(C80,红包!C:C,0))</f>
        <v>108</v>
      </c>
      <c r="F80" s="19">
        <v>80</v>
      </c>
    </row>
    <row r="81" spans="1:7" x14ac:dyDescent="0.25">
      <c r="A81" s="5" t="str">
        <f t="shared" si="7"/>
        <v>红包第4天</v>
      </c>
      <c r="B81" s="5">
        <f t="shared" si="8"/>
        <v>4</v>
      </c>
      <c r="C81" s="5">
        <f t="shared" si="9"/>
        <v>119</v>
      </c>
      <c r="D81" s="5" t="str">
        <f>INDEX(红包!A:A,MATCH(C81,红包!C:C,0))</f>
        <v>188钻红包</v>
      </c>
      <c r="E81" s="5">
        <f>INDEX(红包!E:E,MATCH(C81,红包!C:C,0))</f>
        <v>188</v>
      </c>
      <c r="F81" s="19">
        <v>40</v>
      </c>
    </row>
    <row r="82" spans="1:7" x14ac:dyDescent="0.25">
      <c r="A82" s="5" t="str">
        <f t="shared" si="7"/>
        <v>红包第4天</v>
      </c>
      <c r="B82" s="5">
        <f t="shared" si="8"/>
        <v>4</v>
      </c>
      <c r="C82" s="5">
        <f t="shared" si="9"/>
        <v>120</v>
      </c>
      <c r="D82" s="5" t="str">
        <f>INDEX(红包!A:A,MATCH(C82,红包!C:C,0))</f>
        <v>288钻红包</v>
      </c>
      <c r="E82" s="5">
        <f>INDEX(红包!E:E,MATCH(C82,红包!C:C,0))</f>
        <v>288</v>
      </c>
      <c r="F82" s="19">
        <v>40</v>
      </c>
    </row>
    <row r="83" spans="1:7" x14ac:dyDescent="0.25">
      <c r="A83" s="5" t="str">
        <f t="shared" si="7"/>
        <v>红包第4天</v>
      </c>
      <c r="B83" s="5">
        <f t="shared" si="8"/>
        <v>4</v>
      </c>
      <c r="C83" s="5">
        <f t="shared" si="9"/>
        <v>121</v>
      </c>
      <c r="D83" s="5" t="str">
        <f>INDEX(红包!A:A,MATCH(C83,红包!C:C,0))</f>
        <v>388钻红包</v>
      </c>
      <c r="E83" s="5">
        <f>INDEX(红包!E:E,MATCH(C83,红包!C:C,0))</f>
        <v>388</v>
      </c>
      <c r="F83" s="19">
        <v>40</v>
      </c>
    </row>
    <row r="84" spans="1:7" x14ac:dyDescent="0.25">
      <c r="A84" s="5" t="str">
        <f t="shared" si="7"/>
        <v>红包第4天</v>
      </c>
      <c r="B84" s="5">
        <f t="shared" si="8"/>
        <v>4</v>
      </c>
      <c r="C84" s="5">
        <f t="shared" si="9"/>
        <v>122</v>
      </c>
      <c r="D84" s="5" t="str">
        <f>INDEX(红包!A:A,MATCH(C84,红包!C:C,0))</f>
        <v>488钻红包</v>
      </c>
      <c r="E84" s="5">
        <f>INDEX(红包!E:E,MATCH(C84,红包!C:C,0))</f>
        <v>488</v>
      </c>
      <c r="F84" s="19">
        <v>10</v>
      </c>
    </row>
    <row r="85" spans="1:7" x14ac:dyDescent="0.25">
      <c r="A85" s="5" t="str">
        <f t="shared" si="7"/>
        <v>红包第4天</v>
      </c>
      <c r="B85" s="5">
        <f t="shared" si="8"/>
        <v>4</v>
      </c>
      <c r="C85" s="5">
        <f t="shared" si="9"/>
        <v>123</v>
      </c>
      <c r="D85" s="5" t="str">
        <f>INDEX(红包!A:A,MATCH(C85,红包!C:C,0))</f>
        <v>588钻红包</v>
      </c>
      <c r="E85" s="5">
        <f>INDEX(红包!E:E,MATCH(C85,红包!C:C,0))</f>
        <v>588</v>
      </c>
      <c r="F85" s="19">
        <v>15</v>
      </c>
    </row>
    <row r="86" spans="1:7" x14ac:dyDescent="0.25">
      <c r="A86" s="5" t="str">
        <f t="shared" si="7"/>
        <v>红包第4天</v>
      </c>
      <c r="B86" s="5">
        <f t="shared" si="8"/>
        <v>4</v>
      </c>
      <c r="C86" s="5">
        <f t="shared" si="9"/>
        <v>124</v>
      </c>
      <c r="D86" s="5" t="str">
        <f>INDEX(红包!A:A,MATCH(C86,红包!C:C,0))</f>
        <v>666钻红包</v>
      </c>
      <c r="E86" s="5">
        <f>INDEX(红包!E:E,MATCH(C86,红包!C:C,0))</f>
        <v>666</v>
      </c>
      <c r="F86" s="19">
        <v>20</v>
      </c>
    </row>
    <row r="87" spans="1:7" x14ac:dyDescent="0.25">
      <c r="A87" s="5" t="str">
        <f t="shared" si="7"/>
        <v>红包第4天</v>
      </c>
      <c r="B87" s="5">
        <f t="shared" si="8"/>
        <v>4</v>
      </c>
      <c r="C87" s="5">
        <f t="shared" si="9"/>
        <v>125</v>
      </c>
      <c r="D87" s="5" t="str">
        <f>INDEX(红包!A:A,MATCH(C87,红包!C:C,0))</f>
        <v>788钻红包</v>
      </c>
      <c r="E87" s="5">
        <f>INDEX(红包!E:E,MATCH(C87,红包!C:C,0))</f>
        <v>788</v>
      </c>
      <c r="F87" s="19">
        <v>8</v>
      </c>
    </row>
    <row r="88" spans="1:7" x14ac:dyDescent="0.25">
      <c r="A88" s="5" t="str">
        <f t="shared" si="7"/>
        <v>红包第4天</v>
      </c>
      <c r="B88" s="5">
        <f t="shared" si="8"/>
        <v>4</v>
      </c>
      <c r="C88" s="5">
        <f t="shared" si="9"/>
        <v>126</v>
      </c>
      <c r="D88" s="5" t="str">
        <f>INDEX(红包!A:A,MATCH(C88,红包!C:C,0))</f>
        <v>888钻红包</v>
      </c>
      <c r="E88" s="5">
        <f>INDEX(红包!E:E,MATCH(C88,红包!C:C,0))</f>
        <v>888</v>
      </c>
      <c r="F88" s="19">
        <v>1</v>
      </c>
    </row>
    <row r="89" spans="1:7" x14ac:dyDescent="0.25">
      <c r="A89" s="5" t="str">
        <f t="shared" si="7"/>
        <v>红包第4天</v>
      </c>
      <c r="B89" s="5">
        <f t="shared" si="8"/>
        <v>4</v>
      </c>
      <c r="C89" s="5">
        <f t="shared" si="9"/>
        <v>127</v>
      </c>
      <c r="D89" s="5" t="str">
        <f>INDEX(红包!A:A,MATCH(C89,红包!C:C,0))</f>
        <v>988钻红包</v>
      </c>
      <c r="E89" s="5">
        <f>INDEX(红包!E:E,MATCH(C89,红包!C:C,0))</f>
        <v>988</v>
      </c>
      <c r="F89" s="19">
        <v>1</v>
      </c>
    </row>
    <row r="90" spans="1:7" x14ac:dyDescent="0.25">
      <c r="A90" s="5" t="str">
        <f t="shared" si="7"/>
        <v>红包第4天</v>
      </c>
      <c r="B90" s="5">
        <f t="shared" si="8"/>
        <v>4</v>
      </c>
      <c r="C90" s="5">
        <f t="shared" si="9"/>
        <v>129</v>
      </c>
      <c r="D90" s="5" t="str">
        <f>INDEX(红包!A:A,MATCH(C90,红包!C:C,0))</f>
        <v>2016钻红包</v>
      </c>
      <c r="E90" s="5">
        <f>INDEX(红包!E:E,MATCH(C90,红包!C:C,0))</f>
        <v>2016</v>
      </c>
      <c r="F90" s="19">
        <v>1</v>
      </c>
      <c r="G90" s="1">
        <f>INT((SUMPRODUCT(E72:E90,F72:F90)/2000))</f>
        <v>95</v>
      </c>
    </row>
    <row r="91" spans="1:7" s="17" customFormat="1" x14ac:dyDescent="0.25">
      <c r="A91" s="17" t="str">
        <f>"红包第"&amp;B91&amp;"天"</f>
        <v>红包第4天</v>
      </c>
      <c r="B91" s="17">
        <v>4</v>
      </c>
      <c r="C91" s="17">
        <v>100</v>
      </c>
      <c r="D91" s="17" t="str">
        <f>INDEX(红包!A:A,MATCH(C91,红包!C:C,0))</f>
        <v>1元红包</v>
      </c>
      <c r="E91" s="17">
        <f>INDEX(红包!E:E,MATCH(C91,红包!C:C,0))</f>
        <v>100</v>
      </c>
      <c r="F91" s="17">
        <v>260</v>
      </c>
    </row>
    <row r="92" spans="1:7" s="17" customFormat="1" x14ac:dyDescent="0.25">
      <c r="A92" s="17" t="str">
        <f>"红包第"&amp;B92&amp;"天"</f>
        <v>红包第4天</v>
      </c>
      <c r="B92" s="17">
        <v>4</v>
      </c>
      <c r="C92" s="17">
        <v>101</v>
      </c>
      <c r="D92" s="17" t="str">
        <f>INDEX(红包!A:A,MATCH(C92,红包!C:C,0))</f>
        <v>2元红包</v>
      </c>
      <c r="E92" s="17">
        <f>INDEX(红包!E:E,MATCH(C92,红包!C:C,0))</f>
        <v>200</v>
      </c>
      <c r="F92" s="17">
        <v>65</v>
      </c>
    </row>
    <row r="93" spans="1:7" s="17" customFormat="1" x14ac:dyDescent="0.25">
      <c r="A93" s="17" t="str">
        <f>"红包第"&amp;B93&amp;"天"</f>
        <v>红包第4天</v>
      </c>
      <c r="B93" s="17">
        <v>4</v>
      </c>
      <c r="C93" s="17">
        <v>104</v>
      </c>
      <c r="D93" s="17" t="str">
        <f>INDEX(红包!A:A,MATCH(C93,红包!C:C,0))</f>
        <v>5元红包</v>
      </c>
      <c r="E93" s="17">
        <f>INDEX(红包!E:E,MATCH(C93,红包!C:C,0))</f>
        <v>500</v>
      </c>
      <c r="F93" s="17">
        <v>30</v>
      </c>
    </row>
    <row r="94" spans="1:7" s="17" customFormat="1" x14ac:dyDescent="0.25">
      <c r="A94" s="17" t="str">
        <f>"红包第"&amp;B94&amp;"天"</f>
        <v>红包第4天</v>
      </c>
      <c r="B94" s="17">
        <v>4</v>
      </c>
      <c r="C94" s="17">
        <v>109</v>
      </c>
      <c r="D94" s="17" t="str">
        <f>INDEX(红包!A:A,MATCH(C94,红包!C:C,0))</f>
        <v>10元红包</v>
      </c>
      <c r="E94" s="17">
        <f>INDEX(红包!E:E,MATCH(C94,红包!C:C,0))</f>
        <v>1000</v>
      </c>
      <c r="F94" s="17">
        <v>6</v>
      </c>
    </row>
    <row r="95" spans="1:7" x14ac:dyDescent="0.25">
      <c r="A95" s="5" t="str">
        <f t="shared" si="7"/>
        <v>红包第5天</v>
      </c>
      <c r="B95" s="5">
        <f t="shared" ref="B95:B113" si="10">B72+1</f>
        <v>5</v>
      </c>
      <c r="C95" s="5">
        <f t="shared" ref="C95:C113" si="11">C72</f>
        <v>110</v>
      </c>
      <c r="D95" s="5" t="str">
        <f>INDEX(红包!A:A,MATCH(C95,红包!C:C,0))</f>
        <v>18钻红包</v>
      </c>
      <c r="E95" s="5">
        <f>INDEX(红包!E:E,MATCH(C95,红包!C:C,0))</f>
        <v>18</v>
      </c>
      <c r="F95" s="18">
        <v>1200</v>
      </c>
    </row>
    <row r="96" spans="1:7" x14ac:dyDescent="0.25">
      <c r="A96" s="5" t="str">
        <f t="shared" si="7"/>
        <v>红包第5天</v>
      </c>
      <c r="B96" s="5">
        <f t="shared" si="10"/>
        <v>5</v>
      </c>
      <c r="C96" s="5">
        <f t="shared" si="11"/>
        <v>111</v>
      </c>
      <c r="D96" s="5" t="str">
        <f>INDEX(红包!A:A,MATCH(C96,红包!C:C,0))</f>
        <v>28钻红包</v>
      </c>
      <c r="E96" s="5">
        <f>INDEX(红包!E:E,MATCH(C96,红包!C:C,0))</f>
        <v>28</v>
      </c>
      <c r="F96" s="19">
        <v>1200</v>
      </c>
    </row>
    <row r="97" spans="1:6" x14ac:dyDescent="0.25">
      <c r="A97" s="5" t="str">
        <f t="shared" si="7"/>
        <v>红包第5天</v>
      </c>
      <c r="B97" s="5">
        <f t="shared" si="10"/>
        <v>5</v>
      </c>
      <c r="C97" s="5">
        <f t="shared" si="11"/>
        <v>112</v>
      </c>
      <c r="D97" s="5" t="str">
        <f>INDEX(红包!A:A,MATCH(C97,红包!C:C,0))</f>
        <v>38钻红包</v>
      </c>
      <c r="E97" s="5">
        <f>INDEX(红包!E:E,MATCH(C97,红包!C:C,0))</f>
        <v>38</v>
      </c>
      <c r="F97" s="19">
        <v>100</v>
      </c>
    </row>
    <row r="98" spans="1:6" x14ac:dyDescent="0.25">
      <c r="A98" s="5" t="str">
        <f t="shared" si="7"/>
        <v>红包第5天</v>
      </c>
      <c r="B98" s="5">
        <f t="shared" si="10"/>
        <v>5</v>
      </c>
      <c r="C98" s="5">
        <f t="shared" si="11"/>
        <v>113</v>
      </c>
      <c r="D98" s="5" t="str">
        <f>INDEX(红包!A:A,MATCH(C98,红包!C:C,0))</f>
        <v>48钻红包</v>
      </c>
      <c r="E98" s="5">
        <f>INDEX(红包!E:E,MATCH(C98,红包!C:C,0))</f>
        <v>48</v>
      </c>
      <c r="F98" s="19">
        <v>100</v>
      </c>
    </row>
    <row r="99" spans="1:6" x14ac:dyDescent="0.25">
      <c r="A99" s="5" t="str">
        <f t="shared" si="7"/>
        <v>红包第5天</v>
      </c>
      <c r="B99" s="5">
        <f t="shared" si="10"/>
        <v>5</v>
      </c>
      <c r="C99" s="5">
        <f t="shared" si="11"/>
        <v>114</v>
      </c>
      <c r="D99" s="5" t="str">
        <f>INDEX(红包!A:A,MATCH(C99,红包!C:C,0))</f>
        <v>58钻红包</v>
      </c>
      <c r="E99" s="5">
        <f>INDEX(红包!E:E,MATCH(C99,红包!C:C,0))</f>
        <v>58</v>
      </c>
      <c r="F99" s="19">
        <v>150</v>
      </c>
    </row>
    <row r="100" spans="1:6" x14ac:dyDescent="0.25">
      <c r="A100" s="5" t="str">
        <f t="shared" si="7"/>
        <v>红包第5天</v>
      </c>
      <c r="B100" s="5">
        <f t="shared" si="10"/>
        <v>5</v>
      </c>
      <c r="C100" s="5">
        <f t="shared" si="11"/>
        <v>115</v>
      </c>
      <c r="D100" s="5" t="str">
        <f>INDEX(红包!A:A,MATCH(C100,红包!C:C,0))</f>
        <v>68钻红包</v>
      </c>
      <c r="E100" s="5">
        <f>INDEX(红包!E:E,MATCH(C100,红包!C:C,0))</f>
        <v>68</v>
      </c>
      <c r="F100" s="19">
        <v>150</v>
      </c>
    </row>
    <row r="101" spans="1:6" x14ac:dyDescent="0.25">
      <c r="A101" s="5" t="str">
        <f t="shared" si="7"/>
        <v>红包第5天</v>
      </c>
      <c r="B101" s="5">
        <f t="shared" si="10"/>
        <v>5</v>
      </c>
      <c r="C101" s="5">
        <f t="shared" si="11"/>
        <v>116</v>
      </c>
      <c r="D101" s="5" t="str">
        <f>INDEX(红包!A:A,MATCH(C101,红包!C:C,0))</f>
        <v>78钻红包</v>
      </c>
      <c r="E101" s="5">
        <f>INDEX(红包!E:E,MATCH(C101,红包!C:C,0))</f>
        <v>78</v>
      </c>
      <c r="F101" s="19">
        <v>100</v>
      </c>
    </row>
    <row r="102" spans="1:6" x14ac:dyDescent="0.25">
      <c r="A102" s="5" t="str">
        <f t="shared" si="7"/>
        <v>红包第5天</v>
      </c>
      <c r="B102" s="5">
        <f t="shared" si="10"/>
        <v>5</v>
      </c>
      <c r="C102" s="5">
        <f t="shared" si="11"/>
        <v>117</v>
      </c>
      <c r="D102" s="5" t="str">
        <f>INDEX(红包!A:A,MATCH(C102,红包!C:C,0))</f>
        <v>88钻红包</v>
      </c>
      <c r="E102" s="5">
        <f>INDEX(红包!E:E,MATCH(C102,红包!C:C,0))</f>
        <v>88</v>
      </c>
      <c r="F102" s="19">
        <v>150</v>
      </c>
    </row>
    <row r="103" spans="1:6" x14ac:dyDescent="0.25">
      <c r="A103" s="5" t="str">
        <f t="shared" si="7"/>
        <v>红包第5天</v>
      </c>
      <c r="B103" s="5">
        <f t="shared" si="10"/>
        <v>5</v>
      </c>
      <c r="C103" s="5">
        <f t="shared" si="11"/>
        <v>118</v>
      </c>
      <c r="D103" s="5" t="str">
        <f>INDEX(红包!A:A,MATCH(C103,红包!C:C,0))</f>
        <v>108钻红包</v>
      </c>
      <c r="E103" s="5">
        <f>INDEX(红包!E:E,MATCH(C103,红包!C:C,0))</f>
        <v>108</v>
      </c>
      <c r="F103" s="19">
        <v>80</v>
      </c>
    </row>
    <row r="104" spans="1:6" x14ac:dyDescent="0.25">
      <c r="A104" s="5" t="str">
        <f t="shared" si="7"/>
        <v>红包第5天</v>
      </c>
      <c r="B104" s="5">
        <f t="shared" si="10"/>
        <v>5</v>
      </c>
      <c r="C104" s="5">
        <f t="shared" si="11"/>
        <v>119</v>
      </c>
      <c r="D104" s="5" t="str">
        <f>INDEX(红包!A:A,MATCH(C104,红包!C:C,0))</f>
        <v>188钻红包</v>
      </c>
      <c r="E104" s="5">
        <f>INDEX(红包!E:E,MATCH(C104,红包!C:C,0))</f>
        <v>188</v>
      </c>
      <c r="F104" s="19">
        <v>40</v>
      </c>
    </row>
    <row r="105" spans="1:6" x14ac:dyDescent="0.25">
      <c r="A105" s="5" t="str">
        <f t="shared" si="7"/>
        <v>红包第5天</v>
      </c>
      <c r="B105" s="5">
        <f t="shared" si="10"/>
        <v>5</v>
      </c>
      <c r="C105" s="5">
        <f t="shared" si="11"/>
        <v>120</v>
      </c>
      <c r="D105" s="5" t="str">
        <f>INDEX(红包!A:A,MATCH(C105,红包!C:C,0))</f>
        <v>288钻红包</v>
      </c>
      <c r="E105" s="5">
        <f>INDEX(红包!E:E,MATCH(C105,红包!C:C,0))</f>
        <v>288</v>
      </c>
      <c r="F105" s="19">
        <v>20</v>
      </c>
    </row>
    <row r="106" spans="1:6" x14ac:dyDescent="0.25">
      <c r="A106" s="5" t="str">
        <f t="shared" si="7"/>
        <v>红包第5天</v>
      </c>
      <c r="B106" s="5">
        <f t="shared" si="10"/>
        <v>5</v>
      </c>
      <c r="C106" s="5">
        <f t="shared" si="11"/>
        <v>121</v>
      </c>
      <c r="D106" s="5" t="str">
        <f>INDEX(红包!A:A,MATCH(C106,红包!C:C,0))</f>
        <v>388钻红包</v>
      </c>
      <c r="E106" s="5">
        <f>INDEX(红包!E:E,MATCH(C106,红包!C:C,0))</f>
        <v>388</v>
      </c>
      <c r="F106" s="19">
        <v>20</v>
      </c>
    </row>
    <row r="107" spans="1:6" x14ac:dyDescent="0.25">
      <c r="A107" s="5" t="str">
        <f t="shared" si="7"/>
        <v>红包第5天</v>
      </c>
      <c r="B107" s="5">
        <f t="shared" si="10"/>
        <v>5</v>
      </c>
      <c r="C107" s="5">
        <f t="shared" si="11"/>
        <v>122</v>
      </c>
      <c r="D107" s="5" t="str">
        <f>INDEX(红包!A:A,MATCH(C107,红包!C:C,0))</f>
        <v>488钻红包</v>
      </c>
      <c r="E107" s="5">
        <f>INDEX(红包!E:E,MATCH(C107,红包!C:C,0))</f>
        <v>488</v>
      </c>
      <c r="F107" s="19">
        <v>10</v>
      </c>
    </row>
    <row r="108" spans="1:6" x14ac:dyDescent="0.25">
      <c r="A108" s="5" t="str">
        <f t="shared" si="7"/>
        <v>红包第5天</v>
      </c>
      <c r="B108" s="5">
        <f t="shared" si="10"/>
        <v>5</v>
      </c>
      <c r="C108" s="5">
        <f t="shared" si="11"/>
        <v>123</v>
      </c>
      <c r="D108" s="5" t="str">
        <f>INDEX(红包!A:A,MATCH(C108,红包!C:C,0))</f>
        <v>588钻红包</v>
      </c>
      <c r="E108" s="5">
        <f>INDEX(红包!E:E,MATCH(C108,红包!C:C,0))</f>
        <v>588</v>
      </c>
      <c r="F108" s="19">
        <v>15</v>
      </c>
    </row>
    <row r="109" spans="1:6" x14ac:dyDescent="0.25">
      <c r="A109" s="5" t="str">
        <f t="shared" si="7"/>
        <v>红包第5天</v>
      </c>
      <c r="B109" s="5">
        <f t="shared" si="10"/>
        <v>5</v>
      </c>
      <c r="C109" s="5">
        <f t="shared" si="11"/>
        <v>124</v>
      </c>
      <c r="D109" s="5" t="str">
        <f>INDEX(红包!A:A,MATCH(C109,红包!C:C,0))</f>
        <v>666钻红包</v>
      </c>
      <c r="E109" s="5">
        <f>INDEX(红包!E:E,MATCH(C109,红包!C:C,0))</f>
        <v>666</v>
      </c>
      <c r="F109" s="19">
        <v>20</v>
      </c>
    </row>
    <row r="110" spans="1:6" x14ac:dyDescent="0.25">
      <c r="A110" s="5" t="str">
        <f t="shared" ref="A110:A158" si="12">"红包第"&amp;B110&amp;"天"</f>
        <v>红包第5天</v>
      </c>
      <c r="B110" s="5">
        <f t="shared" si="10"/>
        <v>5</v>
      </c>
      <c r="C110" s="5">
        <f t="shared" si="11"/>
        <v>125</v>
      </c>
      <c r="D110" s="5" t="str">
        <f>INDEX(红包!A:A,MATCH(C110,红包!C:C,0))</f>
        <v>788钻红包</v>
      </c>
      <c r="E110" s="5">
        <f>INDEX(红包!E:E,MATCH(C110,红包!C:C,0))</f>
        <v>788</v>
      </c>
      <c r="F110" s="19">
        <v>8</v>
      </c>
    </row>
    <row r="111" spans="1:6" x14ac:dyDescent="0.25">
      <c r="A111" s="5" t="str">
        <f t="shared" si="12"/>
        <v>红包第5天</v>
      </c>
      <c r="B111" s="5">
        <f t="shared" si="10"/>
        <v>5</v>
      </c>
      <c r="C111" s="5">
        <f t="shared" si="11"/>
        <v>126</v>
      </c>
      <c r="D111" s="5" t="str">
        <f>INDEX(红包!A:A,MATCH(C111,红包!C:C,0))</f>
        <v>888钻红包</v>
      </c>
      <c r="E111" s="5">
        <f>INDEX(红包!E:E,MATCH(C111,红包!C:C,0))</f>
        <v>888</v>
      </c>
      <c r="F111" s="19">
        <v>1</v>
      </c>
    </row>
    <row r="112" spans="1:6" x14ac:dyDescent="0.25">
      <c r="A112" s="5" t="str">
        <f t="shared" si="12"/>
        <v>红包第5天</v>
      </c>
      <c r="B112" s="5">
        <f t="shared" si="10"/>
        <v>5</v>
      </c>
      <c r="C112" s="5">
        <f t="shared" si="11"/>
        <v>127</v>
      </c>
      <c r="D112" s="5" t="str">
        <f>INDEX(红包!A:A,MATCH(C112,红包!C:C,0))</f>
        <v>988钻红包</v>
      </c>
      <c r="E112" s="5">
        <f>INDEX(红包!E:E,MATCH(C112,红包!C:C,0))</f>
        <v>988</v>
      </c>
      <c r="F112" s="19">
        <v>1</v>
      </c>
    </row>
    <row r="113" spans="1:7" x14ac:dyDescent="0.25">
      <c r="A113" s="5" t="str">
        <f t="shared" si="12"/>
        <v>红包第5天</v>
      </c>
      <c r="B113" s="5">
        <f t="shared" si="10"/>
        <v>5</v>
      </c>
      <c r="C113" s="5">
        <f t="shared" si="11"/>
        <v>129</v>
      </c>
      <c r="D113" s="5" t="str">
        <f>INDEX(红包!A:A,MATCH(C113,红包!C:C,0))</f>
        <v>2016钻红包</v>
      </c>
      <c r="E113" s="5">
        <f>INDEX(红包!E:E,MATCH(C113,红包!C:C,0))</f>
        <v>2016</v>
      </c>
      <c r="F113" s="19">
        <v>1</v>
      </c>
      <c r="G113" s="1">
        <f>INT((SUMPRODUCT(E95:E113,F95:F113)/2000))</f>
        <v>85</v>
      </c>
    </row>
    <row r="114" spans="1:7" s="17" customFormat="1" x14ac:dyDescent="0.25">
      <c r="A114" s="17" t="str">
        <f>"红包第"&amp;B114&amp;"天"</f>
        <v>红包第5天</v>
      </c>
      <c r="B114" s="17">
        <v>5</v>
      </c>
      <c r="C114" s="17">
        <v>100</v>
      </c>
      <c r="D114" s="17" t="str">
        <f>INDEX(红包!A:A,MATCH(C114,红包!C:C,0))</f>
        <v>1元红包</v>
      </c>
      <c r="E114" s="17">
        <f>INDEX(红包!E:E,MATCH(C114,红包!C:C,0))</f>
        <v>100</v>
      </c>
      <c r="F114" s="17">
        <v>260</v>
      </c>
    </row>
    <row r="115" spans="1:7" s="17" customFormat="1" x14ac:dyDescent="0.25">
      <c r="A115" s="17" t="str">
        <f>"红包第"&amp;B115&amp;"天"</f>
        <v>红包第5天</v>
      </c>
      <c r="B115" s="17">
        <v>5</v>
      </c>
      <c r="C115" s="17">
        <v>101</v>
      </c>
      <c r="D115" s="17" t="str">
        <f>INDEX(红包!A:A,MATCH(C115,红包!C:C,0))</f>
        <v>2元红包</v>
      </c>
      <c r="E115" s="17">
        <f>INDEX(红包!E:E,MATCH(C115,红包!C:C,0))</f>
        <v>200</v>
      </c>
      <c r="F115" s="17">
        <v>45</v>
      </c>
    </row>
    <row r="116" spans="1:7" s="17" customFormat="1" x14ac:dyDescent="0.25">
      <c r="A116" s="17" t="str">
        <f>"红包第"&amp;B116&amp;"天"</f>
        <v>红包第5天</v>
      </c>
      <c r="B116" s="17">
        <v>5</v>
      </c>
      <c r="C116" s="17">
        <v>104</v>
      </c>
      <c r="D116" s="17" t="str">
        <f>INDEX(红包!A:A,MATCH(C116,红包!C:C,0))</f>
        <v>5元红包</v>
      </c>
      <c r="E116" s="17">
        <f>INDEX(红包!E:E,MATCH(C116,红包!C:C,0))</f>
        <v>500</v>
      </c>
      <c r="F116" s="17">
        <v>20</v>
      </c>
    </row>
    <row r="117" spans="1:7" s="17" customFormat="1" x14ac:dyDescent="0.25">
      <c r="A117" s="17" t="str">
        <f>"红包第"&amp;B117&amp;"天"</f>
        <v>红包第5天</v>
      </c>
      <c r="B117" s="17">
        <v>5</v>
      </c>
      <c r="C117" s="17">
        <v>109</v>
      </c>
      <c r="D117" s="17" t="str">
        <f>INDEX(红包!A:A,MATCH(C117,红包!C:C,0))</f>
        <v>10元红包</v>
      </c>
      <c r="E117" s="17">
        <f>INDEX(红包!E:E,MATCH(C117,红包!C:C,0))</f>
        <v>1000</v>
      </c>
      <c r="F117" s="17">
        <v>5</v>
      </c>
    </row>
    <row r="118" spans="1:7" x14ac:dyDescent="0.25">
      <c r="A118" s="5" t="str">
        <f t="shared" si="12"/>
        <v>红包第6天</v>
      </c>
      <c r="B118" s="5">
        <f t="shared" ref="B118:B136" si="13">B95+1</f>
        <v>6</v>
      </c>
      <c r="C118" s="5">
        <f t="shared" ref="C118:C136" si="14">C95</f>
        <v>110</v>
      </c>
      <c r="D118" s="5" t="str">
        <f>INDEX(红包!A:A,MATCH(C118,红包!C:C,0))</f>
        <v>18钻红包</v>
      </c>
      <c r="E118" s="5">
        <f>INDEX(红包!E:E,MATCH(C118,红包!C:C,0))</f>
        <v>18</v>
      </c>
      <c r="F118" s="18">
        <v>1000</v>
      </c>
    </row>
    <row r="119" spans="1:7" x14ac:dyDescent="0.25">
      <c r="A119" s="5" t="str">
        <f t="shared" si="12"/>
        <v>红包第6天</v>
      </c>
      <c r="B119" s="5">
        <f t="shared" si="13"/>
        <v>6</v>
      </c>
      <c r="C119" s="5">
        <f t="shared" si="14"/>
        <v>111</v>
      </c>
      <c r="D119" s="5" t="str">
        <f>INDEX(红包!A:A,MATCH(C119,红包!C:C,0))</f>
        <v>28钻红包</v>
      </c>
      <c r="E119" s="5">
        <f>INDEX(红包!E:E,MATCH(C119,红包!C:C,0))</f>
        <v>28</v>
      </c>
      <c r="F119" s="19">
        <v>1000</v>
      </c>
    </row>
    <row r="120" spans="1:7" x14ac:dyDescent="0.25">
      <c r="A120" s="5" t="str">
        <f t="shared" si="12"/>
        <v>红包第6天</v>
      </c>
      <c r="B120" s="5">
        <f t="shared" si="13"/>
        <v>6</v>
      </c>
      <c r="C120" s="5">
        <f t="shared" si="14"/>
        <v>112</v>
      </c>
      <c r="D120" s="5" t="str">
        <f>INDEX(红包!A:A,MATCH(C120,红包!C:C,0))</f>
        <v>38钻红包</v>
      </c>
      <c r="E120" s="5">
        <f>INDEX(红包!E:E,MATCH(C120,红包!C:C,0))</f>
        <v>38</v>
      </c>
      <c r="F120" s="19">
        <v>100</v>
      </c>
    </row>
    <row r="121" spans="1:7" x14ac:dyDescent="0.25">
      <c r="A121" s="5" t="str">
        <f t="shared" si="12"/>
        <v>红包第6天</v>
      </c>
      <c r="B121" s="5">
        <f t="shared" si="13"/>
        <v>6</v>
      </c>
      <c r="C121" s="5">
        <f t="shared" si="14"/>
        <v>113</v>
      </c>
      <c r="D121" s="5" t="str">
        <f>INDEX(红包!A:A,MATCH(C121,红包!C:C,0))</f>
        <v>48钻红包</v>
      </c>
      <c r="E121" s="5">
        <f>INDEX(红包!E:E,MATCH(C121,红包!C:C,0))</f>
        <v>48</v>
      </c>
      <c r="F121" s="19">
        <v>100</v>
      </c>
    </row>
    <row r="122" spans="1:7" x14ac:dyDescent="0.25">
      <c r="A122" s="5" t="str">
        <f t="shared" si="12"/>
        <v>红包第6天</v>
      </c>
      <c r="B122" s="5">
        <f t="shared" si="13"/>
        <v>6</v>
      </c>
      <c r="C122" s="5">
        <f t="shared" si="14"/>
        <v>114</v>
      </c>
      <c r="D122" s="5" t="str">
        <f>INDEX(红包!A:A,MATCH(C122,红包!C:C,0))</f>
        <v>58钻红包</v>
      </c>
      <c r="E122" s="5">
        <f>INDEX(红包!E:E,MATCH(C122,红包!C:C,0))</f>
        <v>58</v>
      </c>
      <c r="F122" s="19">
        <v>150</v>
      </c>
    </row>
    <row r="123" spans="1:7" x14ac:dyDescent="0.25">
      <c r="A123" s="5" t="str">
        <f t="shared" si="12"/>
        <v>红包第6天</v>
      </c>
      <c r="B123" s="5">
        <f t="shared" si="13"/>
        <v>6</v>
      </c>
      <c r="C123" s="5">
        <f t="shared" si="14"/>
        <v>115</v>
      </c>
      <c r="D123" s="5" t="str">
        <f>INDEX(红包!A:A,MATCH(C123,红包!C:C,0))</f>
        <v>68钻红包</v>
      </c>
      <c r="E123" s="5">
        <f>INDEX(红包!E:E,MATCH(C123,红包!C:C,0))</f>
        <v>68</v>
      </c>
      <c r="F123" s="19">
        <v>150</v>
      </c>
    </row>
    <row r="124" spans="1:7" x14ac:dyDescent="0.25">
      <c r="A124" s="5" t="str">
        <f t="shared" si="12"/>
        <v>红包第6天</v>
      </c>
      <c r="B124" s="5">
        <f t="shared" si="13"/>
        <v>6</v>
      </c>
      <c r="C124" s="5">
        <f t="shared" si="14"/>
        <v>116</v>
      </c>
      <c r="D124" s="5" t="str">
        <f>INDEX(红包!A:A,MATCH(C124,红包!C:C,0))</f>
        <v>78钻红包</v>
      </c>
      <c r="E124" s="5">
        <f>INDEX(红包!E:E,MATCH(C124,红包!C:C,0))</f>
        <v>78</v>
      </c>
      <c r="F124" s="19">
        <v>80</v>
      </c>
    </row>
    <row r="125" spans="1:7" x14ac:dyDescent="0.25">
      <c r="A125" s="5" t="str">
        <f t="shared" si="12"/>
        <v>红包第6天</v>
      </c>
      <c r="B125" s="5">
        <f t="shared" si="13"/>
        <v>6</v>
      </c>
      <c r="C125" s="5">
        <f t="shared" si="14"/>
        <v>117</v>
      </c>
      <c r="D125" s="5" t="str">
        <f>INDEX(红包!A:A,MATCH(C125,红包!C:C,0))</f>
        <v>88钻红包</v>
      </c>
      <c r="E125" s="5">
        <f>INDEX(红包!E:E,MATCH(C125,红包!C:C,0))</f>
        <v>88</v>
      </c>
      <c r="F125" s="19">
        <v>150</v>
      </c>
    </row>
    <row r="126" spans="1:7" x14ac:dyDescent="0.25">
      <c r="A126" s="5" t="str">
        <f t="shared" si="12"/>
        <v>红包第6天</v>
      </c>
      <c r="B126" s="5">
        <f t="shared" si="13"/>
        <v>6</v>
      </c>
      <c r="C126" s="5">
        <f t="shared" si="14"/>
        <v>118</v>
      </c>
      <c r="D126" s="5" t="str">
        <f>INDEX(红包!A:A,MATCH(C126,红包!C:C,0))</f>
        <v>108钻红包</v>
      </c>
      <c r="E126" s="5">
        <f>INDEX(红包!E:E,MATCH(C126,红包!C:C,0))</f>
        <v>108</v>
      </c>
      <c r="F126" s="19">
        <v>80</v>
      </c>
    </row>
    <row r="127" spans="1:7" x14ac:dyDescent="0.25">
      <c r="A127" s="5" t="str">
        <f t="shared" si="12"/>
        <v>红包第6天</v>
      </c>
      <c r="B127" s="5">
        <f t="shared" si="13"/>
        <v>6</v>
      </c>
      <c r="C127" s="5">
        <f t="shared" si="14"/>
        <v>119</v>
      </c>
      <c r="D127" s="5" t="str">
        <f>INDEX(红包!A:A,MATCH(C127,红包!C:C,0))</f>
        <v>188钻红包</v>
      </c>
      <c r="E127" s="5">
        <f>INDEX(红包!E:E,MATCH(C127,红包!C:C,0))</f>
        <v>188</v>
      </c>
      <c r="F127" s="19">
        <v>40</v>
      </c>
    </row>
    <row r="128" spans="1:7" x14ac:dyDescent="0.25">
      <c r="A128" s="5" t="str">
        <f t="shared" si="12"/>
        <v>红包第6天</v>
      </c>
      <c r="B128" s="5">
        <f t="shared" si="13"/>
        <v>6</v>
      </c>
      <c r="C128" s="5">
        <f t="shared" si="14"/>
        <v>120</v>
      </c>
      <c r="D128" s="5" t="str">
        <f>INDEX(红包!A:A,MATCH(C128,红包!C:C,0))</f>
        <v>288钻红包</v>
      </c>
      <c r="E128" s="5">
        <f>INDEX(红包!E:E,MATCH(C128,红包!C:C,0))</f>
        <v>288</v>
      </c>
      <c r="F128" s="19">
        <v>20</v>
      </c>
    </row>
    <row r="129" spans="1:7" x14ac:dyDescent="0.25">
      <c r="A129" s="5" t="str">
        <f t="shared" si="12"/>
        <v>红包第6天</v>
      </c>
      <c r="B129" s="5">
        <f t="shared" si="13"/>
        <v>6</v>
      </c>
      <c r="C129" s="5">
        <f t="shared" si="14"/>
        <v>121</v>
      </c>
      <c r="D129" s="5" t="str">
        <f>INDEX(红包!A:A,MATCH(C129,红包!C:C,0))</f>
        <v>388钻红包</v>
      </c>
      <c r="E129" s="5">
        <f>INDEX(红包!E:E,MATCH(C129,红包!C:C,0))</f>
        <v>388</v>
      </c>
      <c r="F129" s="19">
        <v>20</v>
      </c>
    </row>
    <row r="130" spans="1:7" x14ac:dyDescent="0.25">
      <c r="A130" s="5" t="str">
        <f t="shared" si="12"/>
        <v>红包第6天</v>
      </c>
      <c r="B130" s="5">
        <f t="shared" si="13"/>
        <v>6</v>
      </c>
      <c r="C130" s="5">
        <f t="shared" si="14"/>
        <v>122</v>
      </c>
      <c r="D130" s="5" t="str">
        <f>INDEX(红包!A:A,MATCH(C130,红包!C:C,0))</f>
        <v>488钻红包</v>
      </c>
      <c r="E130" s="5">
        <f>INDEX(红包!E:E,MATCH(C130,红包!C:C,0))</f>
        <v>488</v>
      </c>
      <c r="F130" s="19">
        <v>10</v>
      </c>
    </row>
    <row r="131" spans="1:7" x14ac:dyDescent="0.25">
      <c r="A131" s="5" t="str">
        <f t="shared" si="12"/>
        <v>红包第6天</v>
      </c>
      <c r="B131" s="5">
        <f t="shared" si="13"/>
        <v>6</v>
      </c>
      <c r="C131" s="5">
        <f t="shared" si="14"/>
        <v>123</v>
      </c>
      <c r="D131" s="5" t="str">
        <f>INDEX(红包!A:A,MATCH(C131,红包!C:C,0))</f>
        <v>588钻红包</v>
      </c>
      <c r="E131" s="5">
        <f>INDEX(红包!E:E,MATCH(C131,红包!C:C,0))</f>
        <v>588</v>
      </c>
      <c r="F131" s="19">
        <v>15</v>
      </c>
    </row>
    <row r="132" spans="1:7" x14ac:dyDescent="0.25">
      <c r="A132" s="5" t="str">
        <f t="shared" si="12"/>
        <v>红包第6天</v>
      </c>
      <c r="B132" s="5">
        <f t="shared" si="13"/>
        <v>6</v>
      </c>
      <c r="C132" s="5">
        <f t="shared" si="14"/>
        <v>124</v>
      </c>
      <c r="D132" s="5" t="str">
        <f>INDEX(红包!A:A,MATCH(C132,红包!C:C,0))</f>
        <v>666钻红包</v>
      </c>
      <c r="E132" s="5">
        <f>INDEX(红包!E:E,MATCH(C132,红包!C:C,0))</f>
        <v>666</v>
      </c>
      <c r="F132" s="19">
        <v>20</v>
      </c>
    </row>
    <row r="133" spans="1:7" x14ac:dyDescent="0.25">
      <c r="A133" s="5" t="str">
        <f t="shared" si="12"/>
        <v>红包第6天</v>
      </c>
      <c r="B133" s="5">
        <f t="shared" si="13"/>
        <v>6</v>
      </c>
      <c r="C133" s="5">
        <f t="shared" si="14"/>
        <v>125</v>
      </c>
      <c r="D133" s="5" t="str">
        <f>INDEX(红包!A:A,MATCH(C133,红包!C:C,0))</f>
        <v>788钻红包</v>
      </c>
      <c r="E133" s="5">
        <f>INDEX(红包!E:E,MATCH(C133,红包!C:C,0))</f>
        <v>788</v>
      </c>
      <c r="F133" s="19">
        <v>8</v>
      </c>
    </row>
    <row r="134" spans="1:7" x14ac:dyDescent="0.25">
      <c r="A134" s="5" t="str">
        <f t="shared" si="12"/>
        <v>红包第6天</v>
      </c>
      <c r="B134" s="5">
        <f t="shared" si="13"/>
        <v>6</v>
      </c>
      <c r="C134" s="5">
        <f t="shared" si="14"/>
        <v>126</v>
      </c>
      <c r="D134" s="5" t="str">
        <f>INDEX(红包!A:A,MATCH(C134,红包!C:C,0))</f>
        <v>888钻红包</v>
      </c>
      <c r="E134" s="5">
        <f>INDEX(红包!E:E,MATCH(C134,红包!C:C,0))</f>
        <v>888</v>
      </c>
      <c r="F134" s="19">
        <v>1</v>
      </c>
    </row>
    <row r="135" spans="1:7" x14ac:dyDescent="0.25">
      <c r="A135" s="5" t="str">
        <f t="shared" si="12"/>
        <v>红包第6天</v>
      </c>
      <c r="B135" s="5">
        <f t="shared" si="13"/>
        <v>6</v>
      </c>
      <c r="C135" s="5">
        <f t="shared" si="14"/>
        <v>127</v>
      </c>
      <c r="D135" s="5" t="str">
        <f>INDEX(红包!A:A,MATCH(C135,红包!C:C,0))</f>
        <v>988钻红包</v>
      </c>
      <c r="E135" s="5">
        <f>INDEX(红包!E:E,MATCH(C135,红包!C:C,0))</f>
        <v>988</v>
      </c>
      <c r="F135" s="19">
        <v>1</v>
      </c>
    </row>
    <row r="136" spans="1:7" x14ac:dyDescent="0.25">
      <c r="A136" s="5" t="str">
        <f t="shared" si="12"/>
        <v>红包第6天</v>
      </c>
      <c r="B136" s="5">
        <f t="shared" si="13"/>
        <v>6</v>
      </c>
      <c r="C136" s="5">
        <f t="shared" si="14"/>
        <v>129</v>
      </c>
      <c r="D136" s="5" t="str">
        <f>INDEX(红包!A:A,MATCH(C136,红包!C:C,0))</f>
        <v>2016钻红包</v>
      </c>
      <c r="E136" s="5">
        <f>INDEX(红包!E:E,MATCH(C136,红包!C:C,0))</f>
        <v>2016</v>
      </c>
      <c r="F136" s="19">
        <v>1</v>
      </c>
      <c r="G136" s="1">
        <f>INT((SUMPRODUCT(E118:E136,F118:F136)/2000))</f>
        <v>79</v>
      </c>
    </row>
    <row r="137" spans="1:7" s="17" customFormat="1" x14ac:dyDescent="0.25">
      <c r="A137" s="17" t="str">
        <f>"红包第"&amp;B137&amp;"天"</f>
        <v>红包第6天</v>
      </c>
      <c r="B137" s="17">
        <v>6</v>
      </c>
      <c r="C137" s="17">
        <v>100</v>
      </c>
      <c r="D137" s="17" t="str">
        <f>INDEX(红包!A:A,MATCH(C137,红包!C:C,0))</f>
        <v>1元红包</v>
      </c>
      <c r="E137" s="17">
        <f>INDEX(红包!E:E,MATCH(C137,红包!C:C,0))</f>
        <v>100</v>
      </c>
      <c r="F137" s="17">
        <v>260</v>
      </c>
    </row>
    <row r="138" spans="1:7" s="17" customFormat="1" x14ac:dyDescent="0.25">
      <c r="A138" s="17" t="str">
        <f>"红包第"&amp;B138&amp;"天"</f>
        <v>红包第6天</v>
      </c>
      <c r="B138" s="17">
        <v>6</v>
      </c>
      <c r="C138" s="17">
        <v>101</v>
      </c>
      <c r="D138" s="17" t="str">
        <f>INDEX(红包!A:A,MATCH(C138,红包!C:C,0))</f>
        <v>2元红包</v>
      </c>
      <c r="E138" s="17">
        <f>INDEX(红包!E:E,MATCH(C138,红包!C:C,0))</f>
        <v>200</v>
      </c>
      <c r="F138" s="17">
        <v>45</v>
      </c>
    </row>
    <row r="139" spans="1:7" s="17" customFormat="1" x14ac:dyDescent="0.25">
      <c r="A139" s="17" t="str">
        <f>"红包第"&amp;B139&amp;"天"</f>
        <v>红包第6天</v>
      </c>
      <c r="B139" s="17">
        <v>6</v>
      </c>
      <c r="C139" s="17">
        <v>104</v>
      </c>
      <c r="D139" s="17" t="str">
        <f>INDEX(红包!A:A,MATCH(C139,红包!C:C,0))</f>
        <v>5元红包</v>
      </c>
      <c r="E139" s="17">
        <f>INDEX(红包!E:E,MATCH(C139,红包!C:C,0))</f>
        <v>500</v>
      </c>
      <c r="F139" s="17">
        <v>20</v>
      </c>
    </row>
    <row r="140" spans="1:7" s="17" customFormat="1" x14ac:dyDescent="0.25">
      <c r="A140" s="17" t="str">
        <f>"红包第"&amp;B140&amp;"天"</f>
        <v>红包第6天</v>
      </c>
      <c r="B140" s="17">
        <v>6</v>
      </c>
      <c r="C140" s="17">
        <v>109</v>
      </c>
      <c r="D140" s="17" t="str">
        <f>INDEX(红包!A:A,MATCH(C140,红包!C:C,0))</f>
        <v>10元红包</v>
      </c>
      <c r="E140" s="17">
        <f>INDEX(红包!E:E,MATCH(C140,红包!C:C,0))</f>
        <v>1000</v>
      </c>
      <c r="F140" s="17">
        <v>5</v>
      </c>
    </row>
    <row r="141" spans="1:7" x14ac:dyDescent="0.25">
      <c r="A141" s="5" t="str">
        <f t="shared" si="12"/>
        <v>红包第7天</v>
      </c>
      <c r="B141" s="5">
        <f t="shared" ref="B141" si="15">B118+1</f>
        <v>7</v>
      </c>
      <c r="C141" s="5">
        <f t="shared" ref="C141:C159" si="16">C118</f>
        <v>110</v>
      </c>
      <c r="D141" s="5" t="str">
        <f>INDEX(红包!A:A,MATCH(C141,红包!C:C,0))</f>
        <v>18钻红包</v>
      </c>
      <c r="E141" s="5">
        <f>INDEX(红包!E:E,MATCH(C141,红包!C:C,0))</f>
        <v>18</v>
      </c>
      <c r="F141" s="18">
        <v>1000</v>
      </c>
    </row>
    <row r="142" spans="1:7" x14ac:dyDescent="0.25">
      <c r="A142" s="5" t="str">
        <f t="shared" si="12"/>
        <v>红包第7天</v>
      </c>
      <c r="B142" s="5">
        <f t="shared" ref="B142:B159" si="17">B119+1</f>
        <v>7</v>
      </c>
      <c r="C142" s="5">
        <f t="shared" si="16"/>
        <v>111</v>
      </c>
      <c r="D142" s="5" t="str">
        <f>INDEX(红包!A:A,MATCH(C142,红包!C:C,0))</f>
        <v>28钻红包</v>
      </c>
      <c r="E142" s="5">
        <f>INDEX(红包!E:E,MATCH(C142,红包!C:C,0))</f>
        <v>28</v>
      </c>
      <c r="F142" s="19">
        <v>1000</v>
      </c>
    </row>
    <row r="143" spans="1:7" x14ac:dyDescent="0.25">
      <c r="A143" s="5" t="str">
        <f t="shared" si="12"/>
        <v>红包第7天</v>
      </c>
      <c r="B143" s="5">
        <f t="shared" si="17"/>
        <v>7</v>
      </c>
      <c r="C143" s="5">
        <f t="shared" si="16"/>
        <v>112</v>
      </c>
      <c r="D143" s="5" t="str">
        <f>INDEX(红包!A:A,MATCH(C143,红包!C:C,0))</f>
        <v>38钻红包</v>
      </c>
      <c r="E143" s="5">
        <f>INDEX(红包!E:E,MATCH(C143,红包!C:C,0))</f>
        <v>38</v>
      </c>
      <c r="F143" s="19">
        <v>100</v>
      </c>
    </row>
    <row r="144" spans="1:7" x14ac:dyDescent="0.25">
      <c r="A144" s="5" t="str">
        <f t="shared" si="12"/>
        <v>红包第7天</v>
      </c>
      <c r="B144" s="5">
        <f t="shared" si="17"/>
        <v>7</v>
      </c>
      <c r="C144" s="5">
        <f t="shared" si="16"/>
        <v>113</v>
      </c>
      <c r="D144" s="5" t="str">
        <f>INDEX(红包!A:A,MATCH(C144,红包!C:C,0))</f>
        <v>48钻红包</v>
      </c>
      <c r="E144" s="5">
        <f>INDEX(红包!E:E,MATCH(C144,红包!C:C,0))</f>
        <v>48</v>
      </c>
      <c r="F144" s="19">
        <v>100</v>
      </c>
    </row>
    <row r="145" spans="1:7" x14ac:dyDescent="0.25">
      <c r="A145" s="5" t="str">
        <f t="shared" si="12"/>
        <v>红包第7天</v>
      </c>
      <c r="B145" s="5">
        <f t="shared" si="17"/>
        <v>7</v>
      </c>
      <c r="C145" s="5">
        <f t="shared" si="16"/>
        <v>114</v>
      </c>
      <c r="D145" s="5" t="str">
        <f>INDEX(红包!A:A,MATCH(C145,红包!C:C,0))</f>
        <v>58钻红包</v>
      </c>
      <c r="E145" s="5">
        <f>INDEX(红包!E:E,MATCH(C145,红包!C:C,0))</f>
        <v>58</v>
      </c>
      <c r="F145" s="19">
        <v>150</v>
      </c>
    </row>
    <row r="146" spans="1:7" x14ac:dyDescent="0.25">
      <c r="A146" s="5" t="str">
        <f t="shared" si="12"/>
        <v>红包第7天</v>
      </c>
      <c r="B146" s="5">
        <f t="shared" si="17"/>
        <v>7</v>
      </c>
      <c r="C146" s="5">
        <f t="shared" si="16"/>
        <v>115</v>
      </c>
      <c r="D146" s="5" t="str">
        <f>INDEX(红包!A:A,MATCH(C146,红包!C:C,0))</f>
        <v>68钻红包</v>
      </c>
      <c r="E146" s="5">
        <f>INDEX(红包!E:E,MATCH(C146,红包!C:C,0))</f>
        <v>68</v>
      </c>
      <c r="F146" s="19">
        <v>150</v>
      </c>
    </row>
    <row r="147" spans="1:7" x14ac:dyDescent="0.25">
      <c r="A147" s="5" t="str">
        <f t="shared" si="12"/>
        <v>红包第7天</v>
      </c>
      <c r="B147" s="5">
        <f t="shared" si="17"/>
        <v>7</v>
      </c>
      <c r="C147" s="5">
        <f t="shared" si="16"/>
        <v>116</v>
      </c>
      <c r="D147" s="5" t="str">
        <f>INDEX(红包!A:A,MATCH(C147,红包!C:C,0))</f>
        <v>78钻红包</v>
      </c>
      <c r="E147" s="5">
        <f>INDEX(红包!E:E,MATCH(C147,红包!C:C,0))</f>
        <v>78</v>
      </c>
      <c r="F147" s="19">
        <v>80</v>
      </c>
    </row>
    <row r="148" spans="1:7" x14ac:dyDescent="0.25">
      <c r="A148" s="5" t="str">
        <f t="shared" si="12"/>
        <v>红包第7天</v>
      </c>
      <c r="B148" s="5">
        <f t="shared" si="17"/>
        <v>7</v>
      </c>
      <c r="C148" s="5">
        <f t="shared" si="16"/>
        <v>117</v>
      </c>
      <c r="D148" s="5" t="str">
        <f>INDEX(红包!A:A,MATCH(C148,红包!C:C,0))</f>
        <v>88钻红包</v>
      </c>
      <c r="E148" s="5">
        <f>INDEX(红包!E:E,MATCH(C148,红包!C:C,0))</f>
        <v>88</v>
      </c>
      <c r="F148" s="19">
        <v>150</v>
      </c>
    </row>
    <row r="149" spans="1:7" x14ac:dyDescent="0.25">
      <c r="A149" s="5" t="str">
        <f t="shared" si="12"/>
        <v>红包第7天</v>
      </c>
      <c r="B149" s="5">
        <f t="shared" si="17"/>
        <v>7</v>
      </c>
      <c r="C149" s="5">
        <f t="shared" si="16"/>
        <v>118</v>
      </c>
      <c r="D149" s="5" t="str">
        <f>INDEX(红包!A:A,MATCH(C149,红包!C:C,0))</f>
        <v>108钻红包</v>
      </c>
      <c r="E149" s="5">
        <f>INDEX(红包!E:E,MATCH(C149,红包!C:C,0))</f>
        <v>108</v>
      </c>
      <c r="F149" s="19">
        <v>80</v>
      </c>
    </row>
    <row r="150" spans="1:7" x14ac:dyDescent="0.25">
      <c r="A150" s="5" t="str">
        <f t="shared" si="12"/>
        <v>红包第7天</v>
      </c>
      <c r="B150" s="5">
        <f t="shared" si="17"/>
        <v>7</v>
      </c>
      <c r="C150" s="5">
        <f t="shared" si="16"/>
        <v>119</v>
      </c>
      <c r="D150" s="5" t="str">
        <f>INDEX(红包!A:A,MATCH(C150,红包!C:C,0))</f>
        <v>188钻红包</v>
      </c>
      <c r="E150" s="5">
        <f>INDEX(红包!E:E,MATCH(C150,红包!C:C,0))</f>
        <v>188</v>
      </c>
      <c r="F150" s="19">
        <v>40</v>
      </c>
    </row>
    <row r="151" spans="1:7" x14ac:dyDescent="0.25">
      <c r="A151" s="5" t="str">
        <f t="shared" si="12"/>
        <v>红包第7天</v>
      </c>
      <c r="B151" s="5">
        <f t="shared" si="17"/>
        <v>7</v>
      </c>
      <c r="C151" s="5">
        <f t="shared" si="16"/>
        <v>120</v>
      </c>
      <c r="D151" s="5" t="str">
        <f>INDEX(红包!A:A,MATCH(C151,红包!C:C,0))</f>
        <v>288钻红包</v>
      </c>
      <c r="E151" s="5">
        <f>INDEX(红包!E:E,MATCH(C151,红包!C:C,0))</f>
        <v>288</v>
      </c>
      <c r="F151" s="19">
        <v>20</v>
      </c>
    </row>
    <row r="152" spans="1:7" x14ac:dyDescent="0.25">
      <c r="A152" s="5" t="str">
        <f t="shared" si="12"/>
        <v>红包第7天</v>
      </c>
      <c r="B152" s="5">
        <f t="shared" si="17"/>
        <v>7</v>
      </c>
      <c r="C152" s="5">
        <f t="shared" si="16"/>
        <v>121</v>
      </c>
      <c r="D152" s="5" t="str">
        <f>INDEX(红包!A:A,MATCH(C152,红包!C:C,0))</f>
        <v>388钻红包</v>
      </c>
      <c r="E152" s="5">
        <f>INDEX(红包!E:E,MATCH(C152,红包!C:C,0))</f>
        <v>388</v>
      </c>
      <c r="F152" s="19">
        <v>20</v>
      </c>
    </row>
    <row r="153" spans="1:7" x14ac:dyDescent="0.25">
      <c r="A153" s="5" t="str">
        <f t="shared" si="12"/>
        <v>红包第7天</v>
      </c>
      <c r="B153" s="5">
        <f t="shared" si="17"/>
        <v>7</v>
      </c>
      <c r="C153" s="5">
        <f t="shared" si="16"/>
        <v>122</v>
      </c>
      <c r="D153" s="5" t="str">
        <f>INDEX(红包!A:A,MATCH(C153,红包!C:C,0))</f>
        <v>488钻红包</v>
      </c>
      <c r="E153" s="5">
        <f>INDEX(红包!E:E,MATCH(C153,红包!C:C,0))</f>
        <v>488</v>
      </c>
      <c r="F153" s="19">
        <v>10</v>
      </c>
    </row>
    <row r="154" spans="1:7" x14ac:dyDescent="0.25">
      <c r="A154" s="5" t="str">
        <f t="shared" si="12"/>
        <v>红包第7天</v>
      </c>
      <c r="B154" s="5">
        <f t="shared" si="17"/>
        <v>7</v>
      </c>
      <c r="C154" s="5">
        <f t="shared" si="16"/>
        <v>123</v>
      </c>
      <c r="D154" s="5" t="str">
        <f>INDEX(红包!A:A,MATCH(C154,红包!C:C,0))</f>
        <v>588钻红包</v>
      </c>
      <c r="E154" s="5">
        <f>INDEX(红包!E:E,MATCH(C154,红包!C:C,0))</f>
        <v>588</v>
      </c>
      <c r="F154" s="19">
        <v>15</v>
      </c>
    </row>
    <row r="155" spans="1:7" x14ac:dyDescent="0.25">
      <c r="A155" s="5" t="str">
        <f t="shared" si="12"/>
        <v>红包第7天</v>
      </c>
      <c r="B155" s="5">
        <f t="shared" si="17"/>
        <v>7</v>
      </c>
      <c r="C155" s="5">
        <f t="shared" si="16"/>
        <v>124</v>
      </c>
      <c r="D155" s="5" t="str">
        <f>INDEX(红包!A:A,MATCH(C155,红包!C:C,0))</f>
        <v>666钻红包</v>
      </c>
      <c r="E155" s="5">
        <f>INDEX(红包!E:E,MATCH(C155,红包!C:C,0))</f>
        <v>666</v>
      </c>
      <c r="F155" s="19">
        <v>20</v>
      </c>
    </row>
    <row r="156" spans="1:7" x14ac:dyDescent="0.25">
      <c r="A156" s="5" t="str">
        <f t="shared" si="12"/>
        <v>红包第7天</v>
      </c>
      <c r="B156" s="5">
        <f t="shared" si="17"/>
        <v>7</v>
      </c>
      <c r="C156" s="5">
        <f t="shared" si="16"/>
        <v>125</v>
      </c>
      <c r="D156" s="5" t="str">
        <f>INDEX(红包!A:A,MATCH(C156,红包!C:C,0))</f>
        <v>788钻红包</v>
      </c>
      <c r="E156" s="5">
        <f>INDEX(红包!E:E,MATCH(C156,红包!C:C,0))</f>
        <v>788</v>
      </c>
      <c r="F156" s="19">
        <v>8</v>
      </c>
    </row>
    <row r="157" spans="1:7" x14ac:dyDescent="0.25">
      <c r="A157" s="5" t="str">
        <f t="shared" si="12"/>
        <v>红包第7天</v>
      </c>
      <c r="B157" s="5">
        <f t="shared" si="17"/>
        <v>7</v>
      </c>
      <c r="C157" s="5">
        <f t="shared" si="16"/>
        <v>126</v>
      </c>
      <c r="D157" s="5" t="str">
        <f>INDEX(红包!A:A,MATCH(C157,红包!C:C,0))</f>
        <v>888钻红包</v>
      </c>
      <c r="E157" s="5">
        <f>INDEX(红包!E:E,MATCH(C157,红包!C:C,0))</f>
        <v>888</v>
      </c>
      <c r="F157" s="19">
        <v>1</v>
      </c>
    </row>
    <row r="158" spans="1:7" x14ac:dyDescent="0.25">
      <c r="A158" s="5" t="str">
        <f t="shared" si="12"/>
        <v>红包第7天</v>
      </c>
      <c r="B158" s="5">
        <f t="shared" si="17"/>
        <v>7</v>
      </c>
      <c r="C158" s="5">
        <f t="shared" si="16"/>
        <v>127</v>
      </c>
      <c r="D158" s="5" t="str">
        <f>INDEX(红包!A:A,MATCH(C158,红包!C:C,0))</f>
        <v>988钻红包</v>
      </c>
      <c r="E158" s="5">
        <f>INDEX(红包!E:E,MATCH(C158,红包!C:C,0))</f>
        <v>988</v>
      </c>
      <c r="F158" s="19">
        <v>1</v>
      </c>
    </row>
    <row r="159" spans="1:7" x14ac:dyDescent="0.25">
      <c r="A159" s="5" t="str">
        <f t="shared" ref="A159:A181" si="18">"红包第"&amp;B159&amp;"天"</f>
        <v>红包第7天</v>
      </c>
      <c r="B159" s="5">
        <f t="shared" si="17"/>
        <v>7</v>
      </c>
      <c r="C159" s="5">
        <f t="shared" si="16"/>
        <v>129</v>
      </c>
      <c r="D159" s="5" t="str">
        <f>INDEX(红包!A:A,MATCH(C159,红包!C:C,0))</f>
        <v>2016钻红包</v>
      </c>
      <c r="E159" s="5">
        <f>INDEX(红包!E:E,MATCH(C159,红包!C:C,0))</f>
        <v>2016</v>
      </c>
      <c r="F159" s="19">
        <v>1</v>
      </c>
      <c r="G159" s="1">
        <f>INT((SUMPRODUCT(E141:E159,F141:F159)/2000))</f>
        <v>79</v>
      </c>
    </row>
    <row r="160" spans="1:7" s="17" customFormat="1" x14ac:dyDescent="0.25">
      <c r="A160" s="17" t="str">
        <f>"红包第"&amp;B160&amp;"天"</f>
        <v>红包第7天</v>
      </c>
      <c r="B160" s="17">
        <v>7</v>
      </c>
      <c r="C160" s="17">
        <v>100</v>
      </c>
      <c r="D160" s="17" t="str">
        <f>INDEX(红包!A:A,MATCH(C160,红包!C:C,0))</f>
        <v>1元红包</v>
      </c>
      <c r="E160" s="17">
        <f>INDEX(红包!E:E,MATCH(C160,红包!C:C,0))</f>
        <v>100</v>
      </c>
      <c r="F160" s="17">
        <v>260</v>
      </c>
    </row>
    <row r="161" spans="1:6" s="17" customFormat="1" x14ac:dyDescent="0.25">
      <c r="A161" s="17" t="str">
        <f>"红包第"&amp;B161&amp;"天"</f>
        <v>红包第7天</v>
      </c>
      <c r="B161" s="17">
        <v>7</v>
      </c>
      <c r="C161" s="17">
        <v>101</v>
      </c>
      <c r="D161" s="17" t="str">
        <f>INDEX(红包!A:A,MATCH(C161,红包!C:C,0))</f>
        <v>2元红包</v>
      </c>
      <c r="E161" s="17">
        <f>INDEX(红包!E:E,MATCH(C161,红包!C:C,0))</f>
        <v>200</v>
      </c>
      <c r="F161" s="17">
        <v>45</v>
      </c>
    </row>
    <row r="162" spans="1:6" s="17" customFormat="1" x14ac:dyDescent="0.25">
      <c r="A162" s="17" t="str">
        <f>"红包第"&amp;B162&amp;"天"</f>
        <v>红包第7天</v>
      </c>
      <c r="B162" s="17">
        <v>7</v>
      </c>
      <c r="C162" s="17">
        <v>104</v>
      </c>
      <c r="D162" s="17" t="str">
        <f>INDEX(红包!A:A,MATCH(C162,红包!C:C,0))</f>
        <v>5元红包</v>
      </c>
      <c r="E162" s="17">
        <f>INDEX(红包!E:E,MATCH(C162,红包!C:C,0))</f>
        <v>500</v>
      </c>
      <c r="F162" s="17">
        <v>20</v>
      </c>
    </row>
    <row r="163" spans="1:6" s="17" customFormat="1" x14ac:dyDescent="0.25">
      <c r="A163" s="17" t="str">
        <f>"红包第"&amp;B163&amp;"天"</f>
        <v>红包第7天</v>
      </c>
      <c r="B163" s="17">
        <v>7</v>
      </c>
      <c r="C163" s="17">
        <v>109</v>
      </c>
      <c r="D163" s="17" t="str">
        <f>INDEX(红包!A:A,MATCH(C163,红包!C:C,0))</f>
        <v>10元红包</v>
      </c>
      <c r="E163" s="17">
        <f>INDEX(红包!E:E,MATCH(C163,红包!C:C,0))</f>
        <v>1000</v>
      </c>
      <c r="F163" s="17">
        <v>5</v>
      </c>
    </row>
    <row r="164" spans="1:6" x14ac:dyDescent="0.25">
      <c r="A164" s="5" t="str">
        <f t="shared" si="18"/>
        <v>红包第8天</v>
      </c>
      <c r="B164" s="5">
        <f t="shared" ref="B164:B182" si="19">B141+1</f>
        <v>8</v>
      </c>
      <c r="C164" s="5">
        <f t="shared" ref="C164:C182" si="20">C141</f>
        <v>110</v>
      </c>
      <c r="D164" s="5" t="str">
        <f>INDEX(红包!A:A,MATCH(C164,红包!C:C,0))</f>
        <v>18钻红包</v>
      </c>
      <c r="E164" s="5">
        <f>INDEX(红包!E:E,MATCH(C164,红包!C:C,0))</f>
        <v>18</v>
      </c>
      <c r="F164" s="5">
        <v>200</v>
      </c>
    </row>
    <row r="165" spans="1:6" x14ac:dyDescent="0.25">
      <c r="A165" s="5" t="str">
        <f t="shared" si="18"/>
        <v>红包第8天</v>
      </c>
      <c r="B165" s="5">
        <f t="shared" si="19"/>
        <v>8</v>
      </c>
      <c r="C165" s="5">
        <f t="shared" si="20"/>
        <v>111</v>
      </c>
      <c r="D165" s="5" t="str">
        <f>INDEX(红包!A:A,MATCH(C165,红包!C:C,0))</f>
        <v>28钻红包</v>
      </c>
      <c r="E165" s="5">
        <f>INDEX(红包!E:E,MATCH(C165,红包!C:C,0))</f>
        <v>28</v>
      </c>
      <c r="F165" s="5">
        <v>200</v>
      </c>
    </row>
    <row r="166" spans="1:6" x14ac:dyDescent="0.25">
      <c r="A166" s="5" t="str">
        <f t="shared" si="18"/>
        <v>红包第8天</v>
      </c>
      <c r="B166" s="5">
        <f t="shared" si="19"/>
        <v>8</v>
      </c>
      <c r="C166" s="5">
        <f t="shared" si="20"/>
        <v>112</v>
      </c>
      <c r="D166" s="5" t="str">
        <f>INDEX(红包!A:A,MATCH(C166,红包!C:C,0))</f>
        <v>38钻红包</v>
      </c>
      <c r="E166" s="5">
        <f>INDEX(红包!E:E,MATCH(C166,红包!C:C,0))</f>
        <v>38</v>
      </c>
      <c r="F166" s="5">
        <v>200</v>
      </c>
    </row>
    <row r="167" spans="1:6" x14ac:dyDescent="0.25">
      <c r="A167" s="5" t="str">
        <f t="shared" si="18"/>
        <v>红包第8天</v>
      </c>
      <c r="B167" s="5">
        <f t="shared" si="19"/>
        <v>8</v>
      </c>
      <c r="C167" s="5">
        <f t="shared" si="20"/>
        <v>113</v>
      </c>
      <c r="D167" s="5" t="str">
        <f>INDEX(红包!A:A,MATCH(C167,红包!C:C,0))</f>
        <v>48钻红包</v>
      </c>
      <c r="E167" s="5">
        <f>INDEX(红包!E:E,MATCH(C167,红包!C:C,0))</f>
        <v>48</v>
      </c>
      <c r="F167" s="5">
        <v>200</v>
      </c>
    </row>
    <row r="168" spans="1:6" x14ac:dyDescent="0.25">
      <c r="A168" s="5" t="str">
        <f t="shared" si="18"/>
        <v>红包第8天</v>
      </c>
      <c r="B168" s="5">
        <f t="shared" si="19"/>
        <v>8</v>
      </c>
      <c r="C168" s="5">
        <f t="shared" si="20"/>
        <v>114</v>
      </c>
      <c r="D168" s="5" t="str">
        <f>INDEX(红包!A:A,MATCH(C168,红包!C:C,0))</f>
        <v>58钻红包</v>
      </c>
      <c r="E168" s="5">
        <f>INDEX(红包!E:E,MATCH(C168,红包!C:C,0))</f>
        <v>58</v>
      </c>
      <c r="F168" s="5">
        <v>200</v>
      </c>
    </row>
    <row r="169" spans="1:6" x14ac:dyDescent="0.25">
      <c r="A169" s="5" t="str">
        <f t="shared" si="18"/>
        <v>红包第8天</v>
      </c>
      <c r="B169" s="5">
        <f t="shared" si="19"/>
        <v>8</v>
      </c>
      <c r="C169" s="5">
        <f t="shared" si="20"/>
        <v>115</v>
      </c>
      <c r="D169" s="5" t="str">
        <f>INDEX(红包!A:A,MATCH(C169,红包!C:C,0))</f>
        <v>68钻红包</v>
      </c>
      <c r="E169" s="5">
        <f>INDEX(红包!E:E,MATCH(C169,红包!C:C,0))</f>
        <v>68</v>
      </c>
      <c r="F169" s="5">
        <v>200</v>
      </c>
    </row>
    <row r="170" spans="1:6" x14ac:dyDescent="0.25">
      <c r="A170" s="5" t="str">
        <f t="shared" si="18"/>
        <v>红包第8天</v>
      </c>
      <c r="B170" s="5">
        <f t="shared" si="19"/>
        <v>8</v>
      </c>
      <c r="C170" s="5">
        <f t="shared" si="20"/>
        <v>116</v>
      </c>
      <c r="D170" s="5" t="str">
        <f>INDEX(红包!A:A,MATCH(C170,红包!C:C,0))</f>
        <v>78钻红包</v>
      </c>
      <c r="E170" s="5">
        <f>INDEX(红包!E:E,MATCH(C170,红包!C:C,0))</f>
        <v>78</v>
      </c>
      <c r="F170" s="5">
        <v>200</v>
      </c>
    </row>
    <row r="171" spans="1:6" x14ac:dyDescent="0.25">
      <c r="A171" s="5" t="str">
        <f t="shared" si="18"/>
        <v>红包第8天</v>
      </c>
      <c r="B171" s="5">
        <f t="shared" si="19"/>
        <v>8</v>
      </c>
      <c r="C171" s="5">
        <f t="shared" si="20"/>
        <v>117</v>
      </c>
      <c r="D171" s="5" t="str">
        <f>INDEX(红包!A:A,MATCH(C171,红包!C:C,0))</f>
        <v>88钻红包</v>
      </c>
      <c r="E171" s="5">
        <f>INDEX(红包!E:E,MATCH(C171,红包!C:C,0))</f>
        <v>88</v>
      </c>
      <c r="F171" s="5">
        <v>200</v>
      </c>
    </row>
    <row r="172" spans="1:6" x14ac:dyDescent="0.25">
      <c r="A172" s="5" t="str">
        <f t="shared" si="18"/>
        <v>红包第8天</v>
      </c>
      <c r="B172" s="5">
        <f t="shared" si="19"/>
        <v>8</v>
      </c>
      <c r="C172" s="5">
        <f t="shared" si="20"/>
        <v>118</v>
      </c>
      <c r="D172" s="5" t="str">
        <f>INDEX(红包!A:A,MATCH(C172,红包!C:C,0))</f>
        <v>108钻红包</v>
      </c>
      <c r="E172" s="5">
        <f>INDEX(红包!E:E,MATCH(C172,红包!C:C,0))</f>
        <v>108</v>
      </c>
      <c r="F172" s="5">
        <v>100</v>
      </c>
    </row>
    <row r="173" spans="1:6" x14ac:dyDescent="0.25">
      <c r="A173" s="5" t="str">
        <f t="shared" si="18"/>
        <v>红包第8天</v>
      </c>
      <c r="B173" s="5">
        <f t="shared" si="19"/>
        <v>8</v>
      </c>
      <c r="C173" s="5">
        <f t="shared" si="20"/>
        <v>119</v>
      </c>
      <c r="D173" s="5" t="str">
        <f>INDEX(红包!A:A,MATCH(C173,红包!C:C,0))</f>
        <v>188钻红包</v>
      </c>
      <c r="E173" s="5">
        <f>INDEX(红包!E:E,MATCH(C173,红包!C:C,0))</f>
        <v>188</v>
      </c>
      <c r="F173" s="5">
        <v>40</v>
      </c>
    </row>
    <row r="174" spans="1:6" x14ac:dyDescent="0.25">
      <c r="A174" s="5" t="str">
        <f t="shared" si="18"/>
        <v>红包第8天</v>
      </c>
      <c r="B174" s="5">
        <f t="shared" si="19"/>
        <v>8</v>
      </c>
      <c r="C174" s="5">
        <f t="shared" si="20"/>
        <v>120</v>
      </c>
      <c r="D174" s="5" t="str">
        <f>INDEX(红包!A:A,MATCH(C174,红包!C:C,0))</f>
        <v>288钻红包</v>
      </c>
      <c r="E174" s="5">
        <f>INDEX(红包!E:E,MATCH(C174,红包!C:C,0))</f>
        <v>288</v>
      </c>
      <c r="F174" s="5">
        <v>40</v>
      </c>
    </row>
    <row r="175" spans="1:6" x14ac:dyDescent="0.25">
      <c r="A175" s="5" t="str">
        <f t="shared" si="18"/>
        <v>红包第8天</v>
      </c>
      <c r="B175" s="5">
        <f t="shared" si="19"/>
        <v>8</v>
      </c>
      <c r="C175" s="5">
        <f t="shared" si="20"/>
        <v>121</v>
      </c>
      <c r="D175" s="5" t="str">
        <f>INDEX(红包!A:A,MATCH(C175,红包!C:C,0))</f>
        <v>388钻红包</v>
      </c>
      <c r="E175" s="5">
        <f>INDEX(红包!E:E,MATCH(C175,红包!C:C,0))</f>
        <v>388</v>
      </c>
      <c r="F175" s="5">
        <v>40</v>
      </c>
    </row>
    <row r="176" spans="1:6" x14ac:dyDescent="0.25">
      <c r="A176" s="5" t="str">
        <f t="shared" si="18"/>
        <v>红包第8天</v>
      </c>
      <c r="B176" s="5">
        <f t="shared" si="19"/>
        <v>8</v>
      </c>
      <c r="C176" s="5">
        <f t="shared" si="20"/>
        <v>122</v>
      </c>
      <c r="D176" s="5" t="str">
        <f>INDEX(红包!A:A,MATCH(C176,红包!C:C,0))</f>
        <v>488钻红包</v>
      </c>
      <c r="E176" s="5">
        <f>INDEX(红包!E:E,MATCH(C176,红包!C:C,0))</f>
        <v>488</v>
      </c>
      <c r="F176" s="5">
        <v>40</v>
      </c>
    </row>
    <row r="177" spans="1:7" x14ac:dyDescent="0.25">
      <c r="A177" s="5" t="str">
        <f t="shared" si="18"/>
        <v>红包第8天</v>
      </c>
      <c r="B177" s="5">
        <f t="shared" si="19"/>
        <v>8</v>
      </c>
      <c r="C177" s="5">
        <f t="shared" si="20"/>
        <v>123</v>
      </c>
      <c r="D177" s="5" t="str">
        <f>INDEX(红包!A:A,MATCH(C177,红包!C:C,0))</f>
        <v>588钻红包</v>
      </c>
      <c r="E177" s="5">
        <f>INDEX(红包!E:E,MATCH(C177,红包!C:C,0))</f>
        <v>588</v>
      </c>
      <c r="F177" s="5">
        <v>10</v>
      </c>
    </row>
    <row r="178" spans="1:7" x14ac:dyDescent="0.25">
      <c r="A178" s="5" t="str">
        <f t="shared" si="18"/>
        <v>红包第8天</v>
      </c>
      <c r="B178" s="5">
        <f t="shared" si="19"/>
        <v>8</v>
      </c>
      <c r="C178" s="5">
        <f t="shared" si="20"/>
        <v>124</v>
      </c>
      <c r="D178" s="5" t="str">
        <f>INDEX(红包!A:A,MATCH(C178,红包!C:C,0))</f>
        <v>666钻红包</v>
      </c>
      <c r="E178" s="5">
        <f>INDEX(红包!E:E,MATCH(C178,红包!C:C,0))</f>
        <v>666</v>
      </c>
      <c r="F178" s="5">
        <v>10</v>
      </c>
    </row>
    <row r="179" spans="1:7" x14ac:dyDescent="0.25">
      <c r="A179" s="5" t="str">
        <f t="shared" si="18"/>
        <v>红包第8天</v>
      </c>
      <c r="B179" s="5">
        <f t="shared" si="19"/>
        <v>8</v>
      </c>
      <c r="C179" s="5">
        <f t="shared" si="20"/>
        <v>125</v>
      </c>
      <c r="D179" s="5" t="str">
        <f>INDEX(红包!A:A,MATCH(C179,红包!C:C,0))</f>
        <v>788钻红包</v>
      </c>
      <c r="E179" s="5">
        <f>INDEX(红包!E:E,MATCH(C179,红包!C:C,0))</f>
        <v>788</v>
      </c>
      <c r="F179" s="5">
        <v>12</v>
      </c>
    </row>
    <row r="180" spans="1:7" x14ac:dyDescent="0.25">
      <c r="A180" s="5" t="str">
        <f t="shared" si="18"/>
        <v>红包第8天</v>
      </c>
      <c r="B180" s="5">
        <f t="shared" si="19"/>
        <v>8</v>
      </c>
      <c r="C180" s="5">
        <f t="shared" si="20"/>
        <v>126</v>
      </c>
      <c r="D180" s="5" t="str">
        <f>INDEX(红包!A:A,MATCH(C180,红包!C:C,0))</f>
        <v>888钻红包</v>
      </c>
      <c r="E180" s="5">
        <f>INDEX(红包!E:E,MATCH(C180,红包!C:C,0))</f>
        <v>888</v>
      </c>
      <c r="F180" s="5">
        <v>1</v>
      </c>
    </row>
    <row r="181" spans="1:7" x14ac:dyDescent="0.25">
      <c r="A181" s="5" t="str">
        <f t="shared" si="18"/>
        <v>红包第8天</v>
      </c>
      <c r="B181" s="5">
        <f t="shared" si="19"/>
        <v>8</v>
      </c>
      <c r="C181" s="5">
        <f t="shared" si="20"/>
        <v>127</v>
      </c>
      <c r="D181" s="5" t="str">
        <f>INDEX(红包!A:A,MATCH(C181,红包!C:C,0))</f>
        <v>988钻红包</v>
      </c>
      <c r="E181" s="5">
        <f>INDEX(红包!E:E,MATCH(C181,红包!C:C,0))</f>
        <v>988</v>
      </c>
      <c r="F181" s="5">
        <v>1</v>
      </c>
    </row>
    <row r="182" spans="1:7" x14ac:dyDescent="0.25">
      <c r="A182" s="5" t="str">
        <f t="shared" ref="A182:A220" si="21">"红包第"&amp;B182&amp;"天"</f>
        <v>红包第8天</v>
      </c>
      <c r="B182" s="5">
        <f t="shared" si="19"/>
        <v>8</v>
      </c>
      <c r="C182" s="5">
        <f t="shared" si="20"/>
        <v>129</v>
      </c>
      <c r="D182" s="5" t="str">
        <f>INDEX(红包!A:A,MATCH(C182,红包!C:C,0))</f>
        <v>2016钻红包</v>
      </c>
      <c r="E182" s="5">
        <f>INDEX(红包!E:E,MATCH(C182,红包!C:C,0))</f>
        <v>2016</v>
      </c>
      <c r="F182" s="5">
        <v>1</v>
      </c>
      <c r="G182" s="1">
        <f>INT((SUMPRODUCT(E164:E182,F164:F182)/2000))</f>
        <v>87</v>
      </c>
    </row>
    <row r="183" spans="1:7" x14ac:dyDescent="0.25">
      <c r="A183" s="5" t="str">
        <f t="shared" si="21"/>
        <v>红包第9天</v>
      </c>
      <c r="B183" s="5">
        <f t="shared" ref="B183:B209" si="22">B164+1</f>
        <v>9</v>
      </c>
      <c r="C183" s="5">
        <f t="shared" ref="C183:C189" si="23">C164</f>
        <v>110</v>
      </c>
      <c r="D183" s="5" t="str">
        <f>INDEX(红包!A:A,MATCH(C183,红包!C:C,0))</f>
        <v>18钻红包</v>
      </c>
      <c r="E183" s="5">
        <f>INDEX(红包!E:E,MATCH(C183,红包!C:C,0))</f>
        <v>18</v>
      </c>
      <c r="F183" s="5">
        <v>200</v>
      </c>
    </row>
    <row r="184" spans="1:7" x14ac:dyDescent="0.25">
      <c r="A184" s="5" t="str">
        <f t="shared" si="21"/>
        <v>红包第9天</v>
      </c>
      <c r="B184" s="5">
        <f t="shared" si="22"/>
        <v>9</v>
      </c>
      <c r="C184" s="5">
        <f t="shared" si="23"/>
        <v>111</v>
      </c>
      <c r="D184" s="5" t="str">
        <f>INDEX(红包!A:A,MATCH(C184,红包!C:C,0))</f>
        <v>28钻红包</v>
      </c>
      <c r="E184" s="5">
        <f>INDEX(红包!E:E,MATCH(C184,红包!C:C,0))</f>
        <v>28</v>
      </c>
      <c r="F184" s="5">
        <v>200</v>
      </c>
    </row>
    <row r="185" spans="1:7" x14ac:dyDescent="0.25">
      <c r="A185" s="5" t="str">
        <f t="shared" si="21"/>
        <v>红包第9天</v>
      </c>
      <c r="B185" s="5">
        <f t="shared" si="22"/>
        <v>9</v>
      </c>
      <c r="C185" s="5">
        <f t="shared" si="23"/>
        <v>112</v>
      </c>
      <c r="D185" s="5" t="str">
        <f>INDEX(红包!A:A,MATCH(C185,红包!C:C,0))</f>
        <v>38钻红包</v>
      </c>
      <c r="E185" s="5">
        <f>INDEX(红包!E:E,MATCH(C185,红包!C:C,0))</f>
        <v>38</v>
      </c>
      <c r="F185" s="5">
        <v>200</v>
      </c>
    </row>
    <row r="186" spans="1:7" x14ac:dyDescent="0.25">
      <c r="A186" s="5" t="str">
        <f t="shared" si="21"/>
        <v>红包第9天</v>
      </c>
      <c r="B186" s="5">
        <f t="shared" si="22"/>
        <v>9</v>
      </c>
      <c r="C186" s="5">
        <f t="shared" si="23"/>
        <v>113</v>
      </c>
      <c r="D186" s="5" t="str">
        <f>INDEX(红包!A:A,MATCH(C186,红包!C:C,0))</f>
        <v>48钻红包</v>
      </c>
      <c r="E186" s="5">
        <f>INDEX(红包!E:E,MATCH(C186,红包!C:C,0))</f>
        <v>48</v>
      </c>
      <c r="F186" s="5">
        <v>200</v>
      </c>
    </row>
    <row r="187" spans="1:7" x14ac:dyDescent="0.25">
      <c r="A187" s="5" t="str">
        <f t="shared" si="21"/>
        <v>红包第9天</v>
      </c>
      <c r="B187" s="5">
        <f t="shared" si="22"/>
        <v>9</v>
      </c>
      <c r="C187" s="5">
        <f t="shared" si="23"/>
        <v>114</v>
      </c>
      <c r="D187" s="5" t="str">
        <f>INDEX(红包!A:A,MATCH(C187,红包!C:C,0))</f>
        <v>58钻红包</v>
      </c>
      <c r="E187" s="5">
        <f>INDEX(红包!E:E,MATCH(C187,红包!C:C,0))</f>
        <v>58</v>
      </c>
      <c r="F187" s="5">
        <v>200</v>
      </c>
    </row>
    <row r="188" spans="1:7" x14ac:dyDescent="0.25">
      <c r="A188" s="5" t="str">
        <f t="shared" si="21"/>
        <v>红包第9天</v>
      </c>
      <c r="B188" s="5">
        <f t="shared" si="22"/>
        <v>9</v>
      </c>
      <c r="C188" s="5">
        <f t="shared" si="23"/>
        <v>115</v>
      </c>
      <c r="D188" s="5" t="str">
        <f>INDEX(红包!A:A,MATCH(C188,红包!C:C,0))</f>
        <v>68钻红包</v>
      </c>
      <c r="E188" s="5">
        <f>INDEX(红包!E:E,MATCH(C188,红包!C:C,0))</f>
        <v>68</v>
      </c>
      <c r="F188" s="5">
        <v>200</v>
      </c>
    </row>
    <row r="189" spans="1:7" x14ac:dyDescent="0.25">
      <c r="A189" s="5" t="str">
        <f t="shared" si="21"/>
        <v>红包第9天</v>
      </c>
      <c r="B189" s="5">
        <f t="shared" si="22"/>
        <v>9</v>
      </c>
      <c r="C189" s="5">
        <f t="shared" si="23"/>
        <v>116</v>
      </c>
      <c r="D189" s="5" t="str">
        <f>INDEX(红包!A:A,MATCH(C189,红包!C:C,0))</f>
        <v>78钻红包</v>
      </c>
      <c r="E189" s="5">
        <f>INDEX(红包!E:E,MATCH(C189,红包!C:C,0))</f>
        <v>78</v>
      </c>
      <c r="F189" s="5">
        <v>200</v>
      </c>
    </row>
    <row r="190" spans="1:7" x14ac:dyDescent="0.25">
      <c r="A190" s="5" t="str">
        <f t="shared" si="21"/>
        <v>红包第9天</v>
      </c>
      <c r="B190" s="5">
        <f t="shared" si="22"/>
        <v>9</v>
      </c>
      <c r="C190" s="5">
        <f t="shared" ref="C190:C219" si="24">C171</f>
        <v>117</v>
      </c>
      <c r="D190" s="5" t="str">
        <f>INDEX(红包!A:A,MATCH(C190,红包!C:C,0))</f>
        <v>88钻红包</v>
      </c>
      <c r="E190" s="5">
        <f>INDEX(红包!E:E,MATCH(C190,红包!C:C,0))</f>
        <v>88</v>
      </c>
      <c r="F190" s="5">
        <v>200</v>
      </c>
    </row>
    <row r="191" spans="1:7" x14ac:dyDescent="0.25">
      <c r="A191" s="5" t="str">
        <f t="shared" si="21"/>
        <v>红包第9天</v>
      </c>
      <c r="B191" s="5">
        <f t="shared" si="22"/>
        <v>9</v>
      </c>
      <c r="C191" s="5">
        <f t="shared" si="24"/>
        <v>118</v>
      </c>
      <c r="D191" s="5" t="str">
        <f>INDEX(红包!A:A,MATCH(C191,红包!C:C,0))</f>
        <v>108钻红包</v>
      </c>
      <c r="E191" s="5">
        <f>INDEX(红包!E:E,MATCH(C191,红包!C:C,0))</f>
        <v>108</v>
      </c>
      <c r="F191" s="5">
        <v>100</v>
      </c>
    </row>
    <row r="192" spans="1:7" x14ac:dyDescent="0.25">
      <c r="A192" s="5" t="str">
        <f t="shared" si="21"/>
        <v>红包第9天</v>
      </c>
      <c r="B192" s="5">
        <f t="shared" si="22"/>
        <v>9</v>
      </c>
      <c r="C192" s="5">
        <f t="shared" si="24"/>
        <v>119</v>
      </c>
      <c r="D192" s="5" t="str">
        <f>INDEX(红包!A:A,MATCH(C192,红包!C:C,0))</f>
        <v>188钻红包</v>
      </c>
      <c r="E192" s="5">
        <f>INDEX(红包!E:E,MATCH(C192,红包!C:C,0))</f>
        <v>188</v>
      </c>
      <c r="F192" s="5">
        <v>40</v>
      </c>
    </row>
    <row r="193" spans="1:7" x14ac:dyDescent="0.25">
      <c r="A193" s="5" t="str">
        <f t="shared" si="21"/>
        <v>红包第9天</v>
      </c>
      <c r="B193" s="5">
        <f t="shared" si="22"/>
        <v>9</v>
      </c>
      <c r="C193" s="5">
        <f t="shared" si="24"/>
        <v>120</v>
      </c>
      <c r="D193" s="5" t="str">
        <f>INDEX(红包!A:A,MATCH(C193,红包!C:C,0))</f>
        <v>288钻红包</v>
      </c>
      <c r="E193" s="5">
        <f>INDEX(红包!E:E,MATCH(C193,红包!C:C,0))</f>
        <v>288</v>
      </c>
      <c r="F193" s="5">
        <v>40</v>
      </c>
    </row>
    <row r="194" spans="1:7" x14ac:dyDescent="0.25">
      <c r="A194" s="5" t="str">
        <f t="shared" si="21"/>
        <v>红包第9天</v>
      </c>
      <c r="B194" s="5">
        <f t="shared" si="22"/>
        <v>9</v>
      </c>
      <c r="C194" s="5">
        <f t="shared" si="24"/>
        <v>121</v>
      </c>
      <c r="D194" s="5" t="str">
        <f>INDEX(红包!A:A,MATCH(C194,红包!C:C,0))</f>
        <v>388钻红包</v>
      </c>
      <c r="E194" s="5">
        <f>INDEX(红包!E:E,MATCH(C194,红包!C:C,0))</f>
        <v>388</v>
      </c>
      <c r="F194" s="5">
        <v>40</v>
      </c>
    </row>
    <row r="195" spans="1:7" x14ac:dyDescent="0.25">
      <c r="A195" s="5" t="str">
        <f t="shared" si="21"/>
        <v>红包第9天</v>
      </c>
      <c r="B195" s="5">
        <f t="shared" si="22"/>
        <v>9</v>
      </c>
      <c r="C195" s="5">
        <f t="shared" si="24"/>
        <v>122</v>
      </c>
      <c r="D195" s="5" t="str">
        <f>INDEX(红包!A:A,MATCH(C195,红包!C:C,0))</f>
        <v>488钻红包</v>
      </c>
      <c r="E195" s="5">
        <f>INDEX(红包!E:E,MATCH(C195,红包!C:C,0))</f>
        <v>488</v>
      </c>
      <c r="F195" s="5">
        <v>40</v>
      </c>
    </row>
    <row r="196" spans="1:7" x14ac:dyDescent="0.25">
      <c r="A196" s="5" t="str">
        <f t="shared" si="21"/>
        <v>红包第9天</v>
      </c>
      <c r="B196" s="5">
        <f t="shared" si="22"/>
        <v>9</v>
      </c>
      <c r="C196" s="5">
        <f t="shared" si="24"/>
        <v>123</v>
      </c>
      <c r="D196" s="5" t="str">
        <f>INDEX(红包!A:A,MATCH(C196,红包!C:C,0))</f>
        <v>588钻红包</v>
      </c>
      <c r="E196" s="5">
        <f>INDEX(红包!E:E,MATCH(C196,红包!C:C,0))</f>
        <v>588</v>
      </c>
      <c r="F196" s="5">
        <v>10</v>
      </c>
    </row>
    <row r="197" spans="1:7" x14ac:dyDescent="0.25">
      <c r="A197" s="5" t="str">
        <f t="shared" si="21"/>
        <v>红包第9天</v>
      </c>
      <c r="B197" s="5">
        <f t="shared" si="22"/>
        <v>9</v>
      </c>
      <c r="C197" s="5">
        <f t="shared" si="24"/>
        <v>124</v>
      </c>
      <c r="D197" s="5" t="str">
        <f>INDEX(红包!A:A,MATCH(C197,红包!C:C,0))</f>
        <v>666钻红包</v>
      </c>
      <c r="E197" s="5">
        <f>INDEX(红包!E:E,MATCH(C197,红包!C:C,0))</f>
        <v>666</v>
      </c>
      <c r="F197" s="5">
        <v>10</v>
      </c>
    </row>
    <row r="198" spans="1:7" x14ac:dyDescent="0.25">
      <c r="A198" s="5" t="str">
        <f t="shared" si="21"/>
        <v>红包第9天</v>
      </c>
      <c r="B198" s="5">
        <f t="shared" si="22"/>
        <v>9</v>
      </c>
      <c r="C198" s="5">
        <f t="shared" si="24"/>
        <v>125</v>
      </c>
      <c r="D198" s="5" t="str">
        <f>INDEX(红包!A:A,MATCH(C198,红包!C:C,0))</f>
        <v>788钻红包</v>
      </c>
      <c r="E198" s="5">
        <f>INDEX(红包!E:E,MATCH(C198,红包!C:C,0))</f>
        <v>788</v>
      </c>
      <c r="F198" s="5">
        <v>12</v>
      </c>
    </row>
    <row r="199" spans="1:7" x14ac:dyDescent="0.25">
      <c r="A199" s="5" t="str">
        <f t="shared" si="21"/>
        <v>红包第9天</v>
      </c>
      <c r="B199" s="5">
        <f t="shared" si="22"/>
        <v>9</v>
      </c>
      <c r="C199" s="5">
        <f t="shared" si="24"/>
        <v>126</v>
      </c>
      <c r="D199" s="5" t="str">
        <f>INDEX(红包!A:A,MATCH(C199,红包!C:C,0))</f>
        <v>888钻红包</v>
      </c>
      <c r="E199" s="5">
        <f>INDEX(红包!E:E,MATCH(C199,红包!C:C,0))</f>
        <v>888</v>
      </c>
      <c r="F199" s="5">
        <v>1</v>
      </c>
    </row>
    <row r="200" spans="1:7" x14ac:dyDescent="0.25">
      <c r="A200" s="5" t="str">
        <f t="shared" si="21"/>
        <v>红包第9天</v>
      </c>
      <c r="B200" s="5">
        <f t="shared" si="22"/>
        <v>9</v>
      </c>
      <c r="C200" s="5">
        <f t="shared" si="24"/>
        <v>127</v>
      </c>
      <c r="D200" s="5" t="str">
        <f>INDEX(红包!A:A,MATCH(C200,红包!C:C,0))</f>
        <v>988钻红包</v>
      </c>
      <c r="E200" s="5">
        <f>INDEX(红包!E:E,MATCH(C200,红包!C:C,0))</f>
        <v>988</v>
      </c>
      <c r="F200" s="5">
        <v>1</v>
      </c>
    </row>
    <row r="201" spans="1:7" x14ac:dyDescent="0.25">
      <c r="A201" s="5" t="str">
        <f t="shared" si="21"/>
        <v>红包第9天</v>
      </c>
      <c r="B201" s="5">
        <f t="shared" si="22"/>
        <v>9</v>
      </c>
      <c r="C201" s="5">
        <f t="shared" si="24"/>
        <v>129</v>
      </c>
      <c r="D201" s="5" t="str">
        <f>INDEX(红包!A:A,MATCH(C201,红包!C:C,0))</f>
        <v>2016钻红包</v>
      </c>
      <c r="E201" s="5">
        <f>INDEX(红包!E:E,MATCH(C201,红包!C:C,0))</f>
        <v>2016</v>
      </c>
      <c r="F201" s="5">
        <v>1</v>
      </c>
      <c r="G201" s="1">
        <f>INT((SUMPRODUCT(E183:E201,F183:F201)/2000))</f>
        <v>87</v>
      </c>
    </row>
    <row r="202" spans="1:7" x14ac:dyDescent="0.25">
      <c r="A202" s="5" t="str">
        <f t="shared" si="21"/>
        <v>红包第10天</v>
      </c>
      <c r="B202" s="5">
        <f t="shared" si="22"/>
        <v>10</v>
      </c>
      <c r="C202" s="5">
        <f t="shared" si="24"/>
        <v>110</v>
      </c>
      <c r="D202" s="5" t="str">
        <f>INDEX(红包!A:A,MATCH(C202,红包!C:C,0))</f>
        <v>18钻红包</v>
      </c>
      <c r="E202" s="5">
        <f>INDEX(红包!E:E,MATCH(C202,红包!C:C,0))</f>
        <v>18</v>
      </c>
      <c r="F202" s="5">
        <v>200</v>
      </c>
    </row>
    <row r="203" spans="1:7" x14ac:dyDescent="0.25">
      <c r="A203" s="5" t="str">
        <f t="shared" si="21"/>
        <v>红包第10天</v>
      </c>
      <c r="B203" s="5">
        <f t="shared" si="22"/>
        <v>10</v>
      </c>
      <c r="C203" s="5">
        <f t="shared" si="24"/>
        <v>111</v>
      </c>
      <c r="D203" s="5" t="str">
        <f>INDEX(红包!A:A,MATCH(C203,红包!C:C,0))</f>
        <v>28钻红包</v>
      </c>
      <c r="E203" s="5">
        <f>INDEX(红包!E:E,MATCH(C203,红包!C:C,0))</f>
        <v>28</v>
      </c>
      <c r="F203" s="5">
        <v>200</v>
      </c>
    </row>
    <row r="204" spans="1:7" x14ac:dyDescent="0.25">
      <c r="A204" s="5" t="str">
        <f t="shared" si="21"/>
        <v>红包第10天</v>
      </c>
      <c r="B204" s="5">
        <f t="shared" si="22"/>
        <v>10</v>
      </c>
      <c r="C204" s="5">
        <f t="shared" si="24"/>
        <v>112</v>
      </c>
      <c r="D204" s="5" t="str">
        <f>INDEX(红包!A:A,MATCH(C204,红包!C:C,0))</f>
        <v>38钻红包</v>
      </c>
      <c r="E204" s="5">
        <f>INDEX(红包!E:E,MATCH(C204,红包!C:C,0))</f>
        <v>38</v>
      </c>
      <c r="F204" s="5">
        <v>200</v>
      </c>
    </row>
    <row r="205" spans="1:7" x14ac:dyDescent="0.25">
      <c r="A205" s="5" t="str">
        <f t="shared" si="21"/>
        <v>红包第10天</v>
      </c>
      <c r="B205" s="5">
        <f t="shared" si="22"/>
        <v>10</v>
      </c>
      <c r="C205" s="5">
        <f t="shared" si="24"/>
        <v>113</v>
      </c>
      <c r="D205" s="5" t="str">
        <f>INDEX(红包!A:A,MATCH(C205,红包!C:C,0))</f>
        <v>48钻红包</v>
      </c>
      <c r="E205" s="5">
        <f>INDEX(红包!E:E,MATCH(C205,红包!C:C,0))</f>
        <v>48</v>
      </c>
      <c r="F205" s="5">
        <v>200</v>
      </c>
    </row>
    <row r="206" spans="1:7" x14ac:dyDescent="0.25">
      <c r="A206" s="5" t="str">
        <f t="shared" si="21"/>
        <v>红包第10天</v>
      </c>
      <c r="B206" s="5">
        <f t="shared" si="22"/>
        <v>10</v>
      </c>
      <c r="C206" s="5">
        <f t="shared" si="24"/>
        <v>114</v>
      </c>
      <c r="D206" s="5" t="str">
        <f>INDEX(红包!A:A,MATCH(C206,红包!C:C,0))</f>
        <v>58钻红包</v>
      </c>
      <c r="E206" s="5">
        <f>INDEX(红包!E:E,MATCH(C206,红包!C:C,0))</f>
        <v>58</v>
      </c>
      <c r="F206" s="5">
        <v>200</v>
      </c>
    </row>
    <row r="207" spans="1:7" x14ac:dyDescent="0.25">
      <c r="A207" s="5" t="str">
        <f t="shared" si="21"/>
        <v>红包第10天</v>
      </c>
      <c r="B207" s="5">
        <f t="shared" si="22"/>
        <v>10</v>
      </c>
      <c r="C207" s="5">
        <f t="shared" si="24"/>
        <v>115</v>
      </c>
      <c r="D207" s="5" t="str">
        <f>INDEX(红包!A:A,MATCH(C207,红包!C:C,0))</f>
        <v>68钻红包</v>
      </c>
      <c r="E207" s="5">
        <f>INDEX(红包!E:E,MATCH(C207,红包!C:C,0))</f>
        <v>68</v>
      </c>
      <c r="F207" s="5">
        <v>200</v>
      </c>
    </row>
    <row r="208" spans="1:7" x14ac:dyDescent="0.25">
      <c r="A208" s="5" t="str">
        <f t="shared" si="21"/>
        <v>红包第10天</v>
      </c>
      <c r="B208" s="5">
        <f t="shared" si="22"/>
        <v>10</v>
      </c>
      <c r="C208" s="5">
        <f t="shared" si="24"/>
        <v>116</v>
      </c>
      <c r="D208" s="5" t="str">
        <f>INDEX(红包!A:A,MATCH(C208,红包!C:C,0))</f>
        <v>78钻红包</v>
      </c>
      <c r="E208" s="5">
        <f>INDEX(红包!E:E,MATCH(C208,红包!C:C,0))</f>
        <v>78</v>
      </c>
      <c r="F208" s="5">
        <v>200</v>
      </c>
    </row>
    <row r="209" spans="1:7" x14ac:dyDescent="0.25">
      <c r="A209" s="5" t="str">
        <f t="shared" si="21"/>
        <v>红包第10天</v>
      </c>
      <c r="B209" s="5">
        <f t="shared" si="22"/>
        <v>10</v>
      </c>
      <c r="C209" s="5">
        <f t="shared" si="24"/>
        <v>117</v>
      </c>
      <c r="D209" s="5" t="str">
        <f>INDEX(红包!A:A,MATCH(C209,红包!C:C,0))</f>
        <v>88钻红包</v>
      </c>
      <c r="E209" s="5">
        <f>INDEX(红包!E:E,MATCH(C209,红包!C:C,0))</f>
        <v>88</v>
      </c>
      <c r="F209" s="5">
        <v>200</v>
      </c>
    </row>
    <row r="210" spans="1:7" x14ac:dyDescent="0.25">
      <c r="A210" s="5" t="str">
        <f t="shared" si="21"/>
        <v>红包第10天</v>
      </c>
      <c r="B210" s="5">
        <f t="shared" ref="B210:B219" si="25">B191+1</f>
        <v>10</v>
      </c>
      <c r="C210" s="5">
        <f t="shared" si="24"/>
        <v>118</v>
      </c>
      <c r="D210" s="5" t="str">
        <f>INDEX(红包!A:A,MATCH(C210,红包!C:C,0))</f>
        <v>108钻红包</v>
      </c>
      <c r="E210" s="5">
        <f>INDEX(红包!E:E,MATCH(C210,红包!C:C,0))</f>
        <v>108</v>
      </c>
      <c r="F210" s="5">
        <v>100</v>
      </c>
    </row>
    <row r="211" spans="1:7" x14ac:dyDescent="0.25">
      <c r="A211" s="5" t="str">
        <f t="shared" si="21"/>
        <v>红包第10天</v>
      </c>
      <c r="B211" s="5">
        <f t="shared" si="25"/>
        <v>10</v>
      </c>
      <c r="C211" s="5">
        <f t="shared" si="24"/>
        <v>119</v>
      </c>
      <c r="D211" s="5" t="str">
        <f>INDEX(红包!A:A,MATCH(C211,红包!C:C,0))</f>
        <v>188钻红包</v>
      </c>
      <c r="E211" s="5">
        <f>INDEX(红包!E:E,MATCH(C211,红包!C:C,0))</f>
        <v>188</v>
      </c>
      <c r="F211" s="5">
        <v>40</v>
      </c>
    </row>
    <row r="212" spans="1:7" x14ac:dyDescent="0.25">
      <c r="A212" s="5" t="str">
        <f t="shared" si="21"/>
        <v>红包第10天</v>
      </c>
      <c r="B212" s="5">
        <f t="shared" si="25"/>
        <v>10</v>
      </c>
      <c r="C212" s="5">
        <f t="shared" si="24"/>
        <v>120</v>
      </c>
      <c r="D212" s="5" t="str">
        <f>INDEX(红包!A:A,MATCH(C212,红包!C:C,0))</f>
        <v>288钻红包</v>
      </c>
      <c r="E212" s="5">
        <f>INDEX(红包!E:E,MATCH(C212,红包!C:C,0))</f>
        <v>288</v>
      </c>
      <c r="F212" s="5">
        <v>40</v>
      </c>
    </row>
    <row r="213" spans="1:7" x14ac:dyDescent="0.25">
      <c r="A213" s="5" t="str">
        <f t="shared" si="21"/>
        <v>红包第10天</v>
      </c>
      <c r="B213" s="5">
        <f t="shared" si="25"/>
        <v>10</v>
      </c>
      <c r="C213" s="5">
        <f t="shared" si="24"/>
        <v>121</v>
      </c>
      <c r="D213" s="5" t="str">
        <f>INDEX(红包!A:A,MATCH(C213,红包!C:C,0))</f>
        <v>388钻红包</v>
      </c>
      <c r="E213" s="5">
        <f>INDEX(红包!E:E,MATCH(C213,红包!C:C,0))</f>
        <v>388</v>
      </c>
      <c r="F213" s="5">
        <v>40</v>
      </c>
    </row>
    <row r="214" spans="1:7" x14ac:dyDescent="0.25">
      <c r="A214" s="5" t="str">
        <f t="shared" si="21"/>
        <v>红包第10天</v>
      </c>
      <c r="B214" s="5">
        <f t="shared" si="25"/>
        <v>10</v>
      </c>
      <c r="C214" s="5">
        <f t="shared" si="24"/>
        <v>122</v>
      </c>
      <c r="D214" s="5" t="str">
        <f>INDEX(红包!A:A,MATCH(C214,红包!C:C,0))</f>
        <v>488钻红包</v>
      </c>
      <c r="E214" s="5">
        <f>INDEX(红包!E:E,MATCH(C214,红包!C:C,0))</f>
        <v>488</v>
      </c>
      <c r="F214" s="5">
        <v>40</v>
      </c>
    </row>
    <row r="215" spans="1:7" x14ac:dyDescent="0.25">
      <c r="A215" s="5" t="str">
        <f t="shared" si="21"/>
        <v>红包第10天</v>
      </c>
      <c r="B215" s="5">
        <f t="shared" si="25"/>
        <v>10</v>
      </c>
      <c r="C215" s="5">
        <f t="shared" si="24"/>
        <v>123</v>
      </c>
      <c r="D215" s="5" t="str">
        <f>INDEX(红包!A:A,MATCH(C215,红包!C:C,0))</f>
        <v>588钻红包</v>
      </c>
      <c r="E215" s="5">
        <f>INDEX(红包!E:E,MATCH(C215,红包!C:C,0))</f>
        <v>588</v>
      </c>
      <c r="F215" s="5">
        <v>10</v>
      </c>
    </row>
    <row r="216" spans="1:7" x14ac:dyDescent="0.25">
      <c r="A216" s="5" t="str">
        <f t="shared" si="21"/>
        <v>红包第10天</v>
      </c>
      <c r="B216" s="5">
        <f t="shared" si="25"/>
        <v>10</v>
      </c>
      <c r="C216" s="5">
        <f t="shared" si="24"/>
        <v>124</v>
      </c>
      <c r="D216" s="5" t="str">
        <f>INDEX(红包!A:A,MATCH(C216,红包!C:C,0))</f>
        <v>666钻红包</v>
      </c>
      <c r="E216" s="5">
        <f>INDEX(红包!E:E,MATCH(C216,红包!C:C,0))</f>
        <v>666</v>
      </c>
      <c r="F216" s="5">
        <v>10</v>
      </c>
    </row>
    <row r="217" spans="1:7" x14ac:dyDescent="0.25">
      <c r="A217" s="5" t="str">
        <f t="shared" si="21"/>
        <v>红包第10天</v>
      </c>
      <c r="B217" s="5">
        <f t="shared" si="25"/>
        <v>10</v>
      </c>
      <c r="C217" s="5">
        <f t="shared" si="24"/>
        <v>125</v>
      </c>
      <c r="D217" s="5" t="str">
        <f>INDEX(红包!A:A,MATCH(C217,红包!C:C,0))</f>
        <v>788钻红包</v>
      </c>
      <c r="E217" s="5">
        <f>INDEX(红包!E:E,MATCH(C217,红包!C:C,0))</f>
        <v>788</v>
      </c>
      <c r="F217" s="5">
        <v>10</v>
      </c>
    </row>
    <row r="218" spans="1:7" x14ac:dyDescent="0.25">
      <c r="A218" s="5" t="str">
        <f t="shared" si="21"/>
        <v>红包第10天</v>
      </c>
      <c r="B218" s="5">
        <f t="shared" si="25"/>
        <v>10</v>
      </c>
      <c r="C218" s="5">
        <f t="shared" si="24"/>
        <v>126</v>
      </c>
      <c r="D218" s="5" t="str">
        <f>INDEX(红包!A:A,MATCH(C218,红包!C:C,0))</f>
        <v>888钻红包</v>
      </c>
      <c r="E218" s="5">
        <f>INDEX(红包!E:E,MATCH(C218,红包!C:C,0))</f>
        <v>888</v>
      </c>
      <c r="F218" s="5">
        <v>1</v>
      </c>
    </row>
    <row r="219" spans="1:7" x14ac:dyDescent="0.25">
      <c r="A219" s="5" t="str">
        <f t="shared" si="21"/>
        <v>红包第10天</v>
      </c>
      <c r="B219" s="5">
        <f t="shared" si="25"/>
        <v>10</v>
      </c>
      <c r="C219" s="5">
        <f t="shared" si="24"/>
        <v>127</v>
      </c>
      <c r="D219" s="5" t="str">
        <f>INDEX(红包!A:A,MATCH(C219,红包!C:C,0))</f>
        <v>988钻红包</v>
      </c>
      <c r="E219" s="5">
        <f>INDEX(红包!E:E,MATCH(C219,红包!C:C,0))</f>
        <v>988</v>
      </c>
      <c r="F219" s="5">
        <v>1</v>
      </c>
    </row>
    <row r="220" spans="1:7" x14ac:dyDescent="0.25">
      <c r="A220" s="5" t="str">
        <f t="shared" si="21"/>
        <v>红包第10天</v>
      </c>
      <c r="B220" s="5">
        <f>B201+1</f>
        <v>10</v>
      </c>
      <c r="C220" s="5">
        <f>C201</f>
        <v>129</v>
      </c>
      <c r="D220" s="5" t="str">
        <f>INDEX(红包!A:A,MATCH(C220,红包!C:C,0))</f>
        <v>2016钻红包</v>
      </c>
      <c r="E220" s="5">
        <f>INDEX(红包!E:E,MATCH(C220,红包!C:C,0))</f>
        <v>2016</v>
      </c>
      <c r="F220" s="5">
        <v>1</v>
      </c>
      <c r="G220" s="1">
        <f>INT((SUMPRODUCT(E202:E220,F202:F220)/2000))</f>
        <v>86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K23" sqref="K23"/>
    </sheetView>
  </sheetViews>
  <sheetFormatPr defaultColWidth="9" defaultRowHeight="15.6" x14ac:dyDescent="0.25"/>
  <cols>
    <col min="1" max="1" width="12" style="1" bestFit="1" customWidth="1"/>
    <col min="2" max="2" width="5.44140625" style="1" bestFit="1" customWidth="1"/>
    <col min="3" max="3" width="7.44140625" style="1" bestFit="1" customWidth="1"/>
    <col min="4" max="4" width="13.88671875" style="1" bestFit="1" customWidth="1"/>
    <col min="5" max="5" width="6.44140625" style="1" bestFit="1" customWidth="1"/>
    <col min="6" max="16384" width="9" style="1"/>
  </cols>
  <sheetData>
    <row r="1" spans="1:5" x14ac:dyDescent="0.25">
      <c r="A1" s="1" t="s">
        <v>13</v>
      </c>
      <c r="B1" s="1" t="s">
        <v>46</v>
      </c>
      <c r="C1" s="1" t="s">
        <v>4</v>
      </c>
      <c r="D1" s="1" t="s">
        <v>5</v>
      </c>
      <c r="E1" s="1" t="s">
        <v>6</v>
      </c>
    </row>
    <row r="2" spans="1:5" x14ac:dyDescent="0.25">
      <c r="A2" s="1" t="s">
        <v>26</v>
      </c>
      <c r="C2" s="1" t="s">
        <v>11</v>
      </c>
      <c r="D2" s="1" t="s">
        <v>27</v>
      </c>
      <c r="E2" s="1" t="s">
        <v>30</v>
      </c>
    </row>
    <row r="3" spans="1:5" x14ac:dyDescent="0.25">
      <c r="A3" s="1" t="str">
        <f>E3/100&amp;"元红包"</f>
        <v>1元红包</v>
      </c>
      <c r="B3" s="1">
        <v>1</v>
      </c>
      <c r="C3" s="1">
        <v>100</v>
      </c>
      <c r="D3" s="1" t="s">
        <v>68</v>
      </c>
      <c r="E3" s="1">
        <v>100</v>
      </c>
    </row>
    <row r="4" spans="1:5" x14ac:dyDescent="0.25">
      <c r="A4" s="1" t="str">
        <f t="shared" ref="A4:A12" si="0">E4/100&amp;"元红包"</f>
        <v>2元红包</v>
      </c>
      <c r="B4" s="1">
        <v>1</v>
      </c>
      <c r="C4" s="1">
        <v>101</v>
      </c>
      <c r="D4" s="1" t="s">
        <v>7</v>
      </c>
      <c r="E4" s="1">
        <v>200</v>
      </c>
    </row>
    <row r="5" spans="1:5" x14ac:dyDescent="0.25">
      <c r="A5" s="1" t="str">
        <f t="shared" si="0"/>
        <v>3元红包</v>
      </c>
      <c r="B5" s="1">
        <v>1</v>
      </c>
      <c r="C5" s="1">
        <v>102</v>
      </c>
      <c r="D5" s="1" t="s">
        <v>7</v>
      </c>
      <c r="E5" s="1">
        <v>300</v>
      </c>
    </row>
    <row r="6" spans="1:5" x14ac:dyDescent="0.25">
      <c r="A6" s="1" t="str">
        <f t="shared" si="0"/>
        <v>4元红包</v>
      </c>
      <c r="B6" s="1">
        <v>1</v>
      </c>
      <c r="C6" s="1">
        <v>103</v>
      </c>
      <c r="D6" s="1" t="s">
        <v>7</v>
      </c>
      <c r="E6" s="1">
        <v>400</v>
      </c>
    </row>
    <row r="7" spans="1:5" x14ac:dyDescent="0.25">
      <c r="A7" s="1" t="str">
        <f t="shared" si="0"/>
        <v>5元红包</v>
      </c>
      <c r="B7" s="1">
        <v>1</v>
      </c>
      <c r="C7" s="1">
        <v>104</v>
      </c>
      <c r="D7" s="1" t="s">
        <v>7</v>
      </c>
      <c r="E7" s="1">
        <v>500</v>
      </c>
    </row>
    <row r="8" spans="1:5" x14ac:dyDescent="0.25">
      <c r="A8" s="1" t="str">
        <f t="shared" si="0"/>
        <v>6元红包</v>
      </c>
      <c r="B8" s="1">
        <v>1</v>
      </c>
      <c r="C8" s="1">
        <v>105</v>
      </c>
      <c r="D8" s="1" t="s">
        <v>7</v>
      </c>
      <c r="E8" s="1">
        <v>600</v>
      </c>
    </row>
    <row r="9" spans="1:5" x14ac:dyDescent="0.25">
      <c r="A9" s="1" t="str">
        <f t="shared" si="0"/>
        <v>7元红包</v>
      </c>
      <c r="B9" s="1">
        <v>1</v>
      </c>
      <c r="C9" s="1">
        <v>106</v>
      </c>
      <c r="D9" s="1" t="s">
        <v>7</v>
      </c>
      <c r="E9" s="1">
        <v>700</v>
      </c>
    </row>
    <row r="10" spans="1:5" x14ac:dyDescent="0.25">
      <c r="A10" s="1" t="str">
        <f t="shared" si="0"/>
        <v>8元红包</v>
      </c>
      <c r="B10" s="1">
        <v>1</v>
      </c>
      <c r="C10" s="1">
        <v>107</v>
      </c>
      <c r="D10" s="1" t="s">
        <v>7</v>
      </c>
      <c r="E10" s="1">
        <v>800</v>
      </c>
    </row>
    <row r="11" spans="1:5" x14ac:dyDescent="0.25">
      <c r="A11" s="1" t="str">
        <f t="shared" si="0"/>
        <v>9元红包</v>
      </c>
      <c r="B11" s="1">
        <v>1</v>
      </c>
      <c r="C11" s="1">
        <v>108</v>
      </c>
      <c r="D11" s="1" t="s">
        <v>7</v>
      </c>
      <c r="E11" s="1">
        <v>900</v>
      </c>
    </row>
    <row r="12" spans="1:5" x14ac:dyDescent="0.25">
      <c r="A12" s="1" t="str">
        <f t="shared" si="0"/>
        <v>10元红包</v>
      </c>
      <c r="B12" s="1">
        <v>1</v>
      </c>
      <c r="C12" s="1">
        <v>109</v>
      </c>
      <c r="D12" s="1" t="s">
        <v>7</v>
      </c>
      <c r="E12" s="1">
        <v>1000</v>
      </c>
    </row>
    <row r="13" spans="1:5" x14ac:dyDescent="0.25">
      <c r="A13" s="1" t="str">
        <f>E13&amp;"钻红包"</f>
        <v>18钻红包</v>
      </c>
      <c r="B13" s="1">
        <v>1</v>
      </c>
      <c r="C13" s="1">
        <v>110</v>
      </c>
      <c r="D13" s="5" t="s">
        <v>35</v>
      </c>
      <c r="E13" s="5">
        <v>18</v>
      </c>
    </row>
    <row r="14" spans="1:5" x14ac:dyDescent="0.25">
      <c r="A14" s="1" t="str">
        <f t="shared" ref="A14:A22" si="1">E14&amp;"钻红包"</f>
        <v>28钻红包</v>
      </c>
      <c r="B14" s="1">
        <v>1</v>
      </c>
      <c r="C14" s="1">
        <v>111</v>
      </c>
      <c r="D14" s="5" t="s">
        <v>35</v>
      </c>
      <c r="E14" s="5">
        <v>28</v>
      </c>
    </row>
    <row r="15" spans="1:5" x14ac:dyDescent="0.25">
      <c r="A15" s="1" t="str">
        <f t="shared" si="1"/>
        <v>38钻红包</v>
      </c>
      <c r="B15" s="1">
        <v>1</v>
      </c>
      <c r="C15" s="1">
        <v>112</v>
      </c>
      <c r="D15" s="5" t="s">
        <v>35</v>
      </c>
      <c r="E15" s="5">
        <v>38</v>
      </c>
    </row>
    <row r="16" spans="1:5" x14ac:dyDescent="0.25">
      <c r="A16" s="1" t="str">
        <f t="shared" si="1"/>
        <v>48钻红包</v>
      </c>
      <c r="B16" s="1">
        <v>1</v>
      </c>
      <c r="C16" s="1">
        <v>113</v>
      </c>
      <c r="D16" s="5" t="s">
        <v>35</v>
      </c>
      <c r="E16" s="5">
        <v>48</v>
      </c>
    </row>
    <row r="17" spans="1:5" x14ac:dyDescent="0.25">
      <c r="A17" s="1" t="str">
        <f t="shared" si="1"/>
        <v>58钻红包</v>
      </c>
      <c r="B17" s="1">
        <v>1</v>
      </c>
      <c r="C17" s="1">
        <v>114</v>
      </c>
      <c r="D17" s="5" t="s">
        <v>35</v>
      </c>
      <c r="E17" s="5">
        <v>58</v>
      </c>
    </row>
    <row r="18" spans="1:5" x14ac:dyDescent="0.25">
      <c r="A18" s="1" t="str">
        <f t="shared" si="1"/>
        <v>68钻红包</v>
      </c>
      <c r="B18" s="1">
        <v>1</v>
      </c>
      <c r="C18" s="1">
        <v>115</v>
      </c>
      <c r="D18" s="5" t="s">
        <v>35</v>
      </c>
      <c r="E18" s="5">
        <v>68</v>
      </c>
    </row>
    <row r="19" spans="1:5" x14ac:dyDescent="0.25">
      <c r="A19" s="1" t="str">
        <f t="shared" si="1"/>
        <v>78钻红包</v>
      </c>
      <c r="B19" s="1">
        <v>1</v>
      </c>
      <c r="C19" s="1">
        <v>116</v>
      </c>
      <c r="D19" s="5" t="s">
        <v>35</v>
      </c>
      <c r="E19" s="5">
        <v>78</v>
      </c>
    </row>
    <row r="20" spans="1:5" x14ac:dyDescent="0.25">
      <c r="A20" s="1" t="str">
        <f t="shared" si="1"/>
        <v>88钻红包</v>
      </c>
      <c r="B20" s="1">
        <v>1</v>
      </c>
      <c r="C20" s="1">
        <v>117</v>
      </c>
      <c r="D20" s="5" t="s">
        <v>35</v>
      </c>
      <c r="E20" s="5">
        <v>88</v>
      </c>
    </row>
    <row r="21" spans="1:5" x14ac:dyDescent="0.25">
      <c r="A21" s="1" t="str">
        <f t="shared" si="1"/>
        <v>108钻红包</v>
      </c>
      <c r="B21" s="1">
        <v>1</v>
      </c>
      <c r="C21" s="1">
        <v>118</v>
      </c>
      <c r="D21" s="5" t="s">
        <v>35</v>
      </c>
      <c r="E21" s="5">
        <v>108</v>
      </c>
    </row>
    <row r="22" spans="1:5" x14ac:dyDescent="0.25">
      <c r="A22" s="1" t="str">
        <f t="shared" si="1"/>
        <v>188钻红包</v>
      </c>
      <c r="B22" s="1">
        <v>1</v>
      </c>
      <c r="C22" s="1">
        <v>119</v>
      </c>
      <c r="D22" s="5" t="s">
        <v>35</v>
      </c>
      <c r="E22" s="5">
        <v>188</v>
      </c>
    </row>
    <row r="23" spans="1:5" x14ac:dyDescent="0.25">
      <c r="A23" s="1" t="str">
        <f t="shared" ref="A23:A28" si="2">E23&amp;"钻红包"</f>
        <v>288钻红包</v>
      </c>
      <c r="B23" s="1">
        <v>1</v>
      </c>
      <c r="C23" s="1">
        <v>120</v>
      </c>
      <c r="D23" s="5" t="s">
        <v>35</v>
      </c>
      <c r="E23" s="5">
        <v>288</v>
      </c>
    </row>
    <row r="24" spans="1:5" x14ac:dyDescent="0.25">
      <c r="A24" s="1" t="str">
        <f t="shared" si="2"/>
        <v>388钻红包</v>
      </c>
      <c r="B24" s="1">
        <v>1</v>
      </c>
      <c r="C24" s="1">
        <v>121</v>
      </c>
      <c r="D24" s="5" t="s">
        <v>35</v>
      </c>
      <c r="E24" s="5">
        <v>388</v>
      </c>
    </row>
    <row r="25" spans="1:5" x14ac:dyDescent="0.25">
      <c r="A25" s="1" t="str">
        <f t="shared" si="2"/>
        <v>488钻红包</v>
      </c>
      <c r="B25" s="1">
        <v>1</v>
      </c>
      <c r="C25" s="1">
        <v>122</v>
      </c>
      <c r="D25" s="5" t="s">
        <v>35</v>
      </c>
      <c r="E25" s="5">
        <v>488</v>
      </c>
    </row>
    <row r="26" spans="1:5" x14ac:dyDescent="0.25">
      <c r="A26" s="1" t="str">
        <f t="shared" si="2"/>
        <v>588钻红包</v>
      </c>
      <c r="B26" s="1">
        <v>1</v>
      </c>
      <c r="C26" s="1">
        <v>123</v>
      </c>
      <c r="D26" s="5" t="s">
        <v>35</v>
      </c>
      <c r="E26" s="5">
        <v>588</v>
      </c>
    </row>
    <row r="27" spans="1:5" x14ac:dyDescent="0.25">
      <c r="A27" s="1" t="str">
        <f t="shared" si="2"/>
        <v>666钻红包</v>
      </c>
      <c r="B27" s="1">
        <v>1</v>
      </c>
      <c r="C27" s="1">
        <v>124</v>
      </c>
      <c r="D27" s="5" t="s">
        <v>35</v>
      </c>
      <c r="E27" s="5">
        <v>666</v>
      </c>
    </row>
    <row r="28" spans="1:5" x14ac:dyDescent="0.25">
      <c r="A28" s="1" t="str">
        <f t="shared" si="2"/>
        <v>788钻红包</v>
      </c>
      <c r="B28" s="1">
        <v>1</v>
      </c>
      <c r="C28" s="1">
        <v>125</v>
      </c>
      <c r="D28" s="5" t="s">
        <v>35</v>
      </c>
      <c r="E28" s="5">
        <v>788</v>
      </c>
    </row>
    <row r="29" spans="1:5" x14ac:dyDescent="0.25">
      <c r="A29" s="1" t="str">
        <f>E29&amp;"钻红包"</f>
        <v>888钻红包</v>
      </c>
      <c r="B29" s="1">
        <v>1</v>
      </c>
      <c r="C29" s="1">
        <v>126</v>
      </c>
      <c r="D29" s="5" t="s">
        <v>35</v>
      </c>
      <c r="E29" s="5">
        <v>888</v>
      </c>
    </row>
    <row r="30" spans="1:5" x14ac:dyDescent="0.25">
      <c r="A30" s="1" t="str">
        <f>E30&amp;"钻红包"</f>
        <v>988钻红包</v>
      </c>
      <c r="B30" s="1">
        <v>1</v>
      </c>
      <c r="C30" s="1">
        <v>127</v>
      </c>
      <c r="D30" s="5" t="s">
        <v>35</v>
      </c>
      <c r="E30" s="5">
        <v>988</v>
      </c>
    </row>
    <row r="31" spans="1:5" x14ac:dyDescent="0.25">
      <c r="A31" s="1" t="str">
        <f>E31&amp;"钻红包"</f>
        <v>1222钻红包</v>
      </c>
      <c r="B31" s="1">
        <v>1</v>
      </c>
      <c r="C31" s="1">
        <v>128</v>
      </c>
      <c r="D31" s="5" t="s">
        <v>35</v>
      </c>
      <c r="E31" s="5">
        <v>1222</v>
      </c>
    </row>
    <row r="32" spans="1:5" x14ac:dyDescent="0.25">
      <c r="A32" s="1" t="str">
        <f>E32&amp;"钻红包"</f>
        <v>2016钻红包</v>
      </c>
      <c r="B32" s="1">
        <v>1</v>
      </c>
      <c r="C32" s="1">
        <v>129</v>
      </c>
      <c r="D32" s="5" t="s">
        <v>35</v>
      </c>
      <c r="E32" s="5">
        <v>2016</v>
      </c>
    </row>
    <row r="33" spans="1:5" x14ac:dyDescent="0.25">
      <c r="A33" s="3" t="s">
        <v>36</v>
      </c>
      <c r="B33" s="1">
        <v>1</v>
      </c>
      <c r="C33" s="1">
        <v>130</v>
      </c>
      <c r="D33" s="3" t="s">
        <v>35</v>
      </c>
      <c r="E33" s="3">
        <v>18</v>
      </c>
    </row>
    <row r="34" spans="1:5" x14ac:dyDescent="0.25">
      <c r="A34" s="1" t="str">
        <f>E34/100&amp;"元红包"</f>
        <v>1元红包</v>
      </c>
      <c r="B34" s="1">
        <v>5</v>
      </c>
      <c r="C34" s="1">
        <v>200</v>
      </c>
      <c r="D34" s="1" t="s">
        <v>7</v>
      </c>
      <c r="E34" s="1">
        <v>100</v>
      </c>
    </row>
    <row r="35" spans="1:5" x14ac:dyDescent="0.25">
      <c r="A35" s="1" t="str">
        <f t="shared" ref="A35:A43" si="3">E35/100&amp;"元红包"</f>
        <v>2元红包</v>
      </c>
      <c r="B35" s="1">
        <v>5</v>
      </c>
      <c r="C35" s="1">
        <v>201</v>
      </c>
      <c r="D35" s="1" t="s">
        <v>7</v>
      </c>
      <c r="E35" s="1">
        <v>200</v>
      </c>
    </row>
    <row r="36" spans="1:5" x14ac:dyDescent="0.25">
      <c r="A36" s="1" t="str">
        <f t="shared" si="3"/>
        <v>3元红包</v>
      </c>
      <c r="B36" s="1">
        <v>5</v>
      </c>
      <c r="C36" s="1">
        <v>202</v>
      </c>
      <c r="D36" s="1" t="s">
        <v>7</v>
      </c>
      <c r="E36" s="1">
        <v>300</v>
      </c>
    </row>
    <row r="37" spans="1:5" x14ac:dyDescent="0.25">
      <c r="A37" s="1" t="str">
        <f t="shared" si="3"/>
        <v>5元红包</v>
      </c>
      <c r="B37" s="1">
        <v>5</v>
      </c>
      <c r="C37" s="1">
        <v>203</v>
      </c>
      <c r="D37" s="1" t="s">
        <v>7</v>
      </c>
      <c r="E37" s="1">
        <v>500</v>
      </c>
    </row>
    <row r="38" spans="1:5" x14ac:dyDescent="0.25">
      <c r="A38" s="1" t="str">
        <f t="shared" si="3"/>
        <v>8元红包</v>
      </c>
      <c r="B38" s="1">
        <v>5</v>
      </c>
      <c r="C38" s="1">
        <v>204</v>
      </c>
      <c r="D38" s="1" t="s">
        <v>7</v>
      </c>
      <c r="E38" s="1">
        <v>800</v>
      </c>
    </row>
    <row r="39" spans="1:5" x14ac:dyDescent="0.25">
      <c r="A39" s="1" t="str">
        <f t="shared" si="3"/>
        <v>9元红包</v>
      </c>
      <c r="B39" s="1">
        <v>5</v>
      </c>
      <c r="C39" s="1">
        <v>205</v>
      </c>
      <c r="D39" s="1" t="s">
        <v>7</v>
      </c>
      <c r="E39" s="1">
        <v>900</v>
      </c>
    </row>
    <row r="40" spans="1:5" x14ac:dyDescent="0.25">
      <c r="A40" s="1" t="str">
        <f t="shared" si="3"/>
        <v>10元红包</v>
      </c>
      <c r="B40" s="1">
        <v>5</v>
      </c>
      <c r="C40" s="1">
        <v>206</v>
      </c>
      <c r="D40" s="1" t="s">
        <v>7</v>
      </c>
      <c r="E40" s="1">
        <v>1000</v>
      </c>
    </row>
    <row r="41" spans="1:5" x14ac:dyDescent="0.25">
      <c r="A41" s="1" t="str">
        <f t="shared" si="3"/>
        <v>15元红包</v>
      </c>
      <c r="B41" s="1">
        <v>5</v>
      </c>
      <c r="C41" s="1">
        <v>207</v>
      </c>
      <c r="D41" s="1" t="s">
        <v>7</v>
      </c>
      <c r="E41" s="1">
        <v>1500</v>
      </c>
    </row>
    <row r="42" spans="1:5" x14ac:dyDescent="0.25">
      <c r="A42" s="1" t="str">
        <f t="shared" si="3"/>
        <v>20元红包</v>
      </c>
      <c r="B42" s="1">
        <v>5</v>
      </c>
      <c r="C42" s="1">
        <v>208</v>
      </c>
      <c r="D42" s="1" t="s">
        <v>7</v>
      </c>
      <c r="E42" s="1">
        <v>2000</v>
      </c>
    </row>
    <row r="43" spans="1:5" x14ac:dyDescent="0.25">
      <c r="A43" s="1" t="str">
        <f t="shared" si="3"/>
        <v>30元红包</v>
      </c>
      <c r="B43" s="1">
        <v>5</v>
      </c>
      <c r="C43" s="1">
        <v>209</v>
      </c>
      <c r="D43" s="1" t="s">
        <v>7</v>
      </c>
      <c r="E43" s="1">
        <v>3000</v>
      </c>
    </row>
    <row r="44" spans="1:5" x14ac:dyDescent="0.25">
      <c r="A44" s="1" t="str">
        <f>E44&amp;"钻红包"</f>
        <v>10钻红包</v>
      </c>
      <c r="B44" s="1">
        <v>5</v>
      </c>
      <c r="C44" s="1">
        <v>210</v>
      </c>
      <c r="D44" s="5" t="s">
        <v>35</v>
      </c>
      <c r="E44" s="5">
        <v>10</v>
      </c>
    </row>
    <row r="45" spans="1:5" x14ac:dyDescent="0.25">
      <c r="A45" s="1" t="str">
        <f t="shared" ref="A45:A53" si="4">E45&amp;"钻红包"</f>
        <v>18钻红包</v>
      </c>
      <c r="B45" s="1">
        <v>5</v>
      </c>
      <c r="C45" s="1">
        <v>211</v>
      </c>
      <c r="D45" s="5" t="s">
        <v>35</v>
      </c>
      <c r="E45" s="5">
        <v>18</v>
      </c>
    </row>
    <row r="46" spans="1:5" x14ac:dyDescent="0.25">
      <c r="A46" s="1" t="str">
        <f t="shared" si="4"/>
        <v>28钻红包</v>
      </c>
      <c r="B46" s="1">
        <v>5</v>
      </c>
      <c r="C46" s="1">
        <v>212</v>
      </c>
      <c r="D46" s="5" t="s">
        <v>35</v>
      </c>
      <c r="E46" s="5">
        <v>28</v>
      </c>
    </row>
    <row r="47" spans="1:5" x14ac:dyDescent="0.25">
      <c r="A47" s="1" t="str">
        <f t="shared" si="4"/>
        <v>38钻红包</v>
      </c>
      <c r="B47" s="1">
        <v>5</v>
      </c>
      <c r="C47" s="1">
        <v>213</v>
      </c>
      <c r="D47" s="5" t="s">
        <v>35</v>
      </c>
      <c r="E47" s="5">
        <v>38</v>
      </c>
    </row>
    <row r="48" spans="1:5" x14ac:dyDescent="0.25">
      <c r="A48" s="1" t="str">
        <f t="shared" si="4"/>
        <v>48钻红包</v>
      </c>
      <c r="B48" s="1">
        <v>5</v>
      </c>
      <c r="C48" s="1">
        <v>214</v>
      </c>
      <c r="D48" s="5" t="s">
        <v>35</v>
      </c>
      <c r="E48" s="5">
        <v>48</v>
      </c>
    </row>
    <row r="49" spans="1:5" x14ac:dyDescent="0.25">
      <c r="A49" s="1" t="str">
        <f t="shared" si="4"/>
        <v>58钻红包</v>
      </c>
      <c r="B49" s="1">
        <v>5</v>
      </c>
      <c r="C49" s="1">
        <v>215</v>
      </c>
      <c r="D49" s="5" t="s">
        <v>35</v>
      </c>
      <c r="E49" s="5">
        <v>58</v>
      </c>
    </row>
    <row r="50" spans="1:5" x14ac:dyDescent="0.25">
      <c r="A50" s="1" t="str">
        <f t="shared" si="4"/>
        <v>68钻红包</v>
      </c>
      <c r="B50" s="1">
        <v>5</v>
      </c>
      <c r="C50" s="1">
        <v>216</v>
      </c>
      <c r="D50" s="5" t="s">
        <v>35</v>
      </c>
      <c r="E50" s="5">
        <v>68</v>
      </c>
    </row>
    <row r="51" spans="1:5" x14ac:dyDescent="0.25">
      <c r="A51" s="1" t="str">
        <f t="shared" si="4"/>
        <v>78钻红包</v>
      </c>
      <c r="B51" s="1">
        <v>5</v>
      </c>
      <c r="C51" s="1">
        <v>217</v>
      </c>
      <c r="D51" s="5" t="s">
        <v>35</v>
      </c>
      <c r="E51" s="5">
        <v>78</v>
      </c>
    </row>
    <row r="52" spans="1:5" x14ac:dyDescent="0.25">
      <c r="A52" s="1" t="str">
        <f t="shared" si="4"/>
        <v>88钻红包</v>
      </c>
      <c r="B52" s="1">
        <v>5</v>
      </c>
      <c r="C52" s="1">
        <v>218</v>
      </c>
      <c r="D52" s="5" t="s">
        <v>35</v>
      </c>
      <c r="E52" s="5">
        <v>88</v>
      </c>
    </row>
    <row r="53" spans="1:5" x14ac:dyDescent="0.25">
      <c r="A53" s="1" t="str">
        <f t="shared" si="4"/>
        <v>108钻红包</v>
      </c>
      <c r="B53" s="1">
        <v>5</v>
      </c>
      <c r="C53" s="1">
        <v>219</v>
      </c>
      <c r="D53" s="5" t="s">
        <v>35</v>
      </c>
      <c r="E53" s="5">
        <v>108</v>
      </c>
    </row>
    <row r="54" spans="1:5" x14ac:dyDescent="0.25">
      <c r="A54" s="1" t="str">
        <f t="shared" ref="A54:A63" si="5">E54&amp;"钻红包"</f>
        <v>188钻红包</v>
      </c>
      <c r="B54" s="1">
        <v>5</v>
      </c>
      <c r="C54" s="1">
        <v>220</v>
      </c>
      <c r="D54" s="5" t="s">
        <v>35</v>
      </c>
      <c r="E54" s="5">
        <v>188</v>
      </c>
    </row>
    <row r="55" spans="1:5" x14ac:dyDescent="0.25">
      <c r="A55" s="1" t="str">
        <f t="shared" si="5"/>
        <v>288钻红包</v>
      </c>
      <c r="B55" s="1">
        <v>5</v>
      </c>
      <c r="C55" s="1">
        <v>221</v>
      </c>
      <c r="D55" s="5" t="s">
        <v>35</v>
      </c>
      <c r="E55" s="5">
        <v>288</v>
      </c>
    </row>
    <row r="56" spans="1:5" x14ac:dyDescent="0.25">
      <c r="A56" s="1" t="str">
        <f t="shared" si="5"/>
        <v>388钻红包</v>
      </c>
      <c r="B56" s="1">
        <v>5</v>
      </c>
      <c r="C56" s="1">
        <v>222</v>
      </c>
      <c r="D56" s="5" t="s">
        <v>35</v>
      </c>
      <c r="E56" s="5">
        <v>388</v>
      </c>
    </row>
    <row r="57" spans="1:5" x14ac:dyDescent="0.25">
      <c r="A57" s="1" t="str">
        <f t="shared" si="5"/>
        <v>488钻红包</v>
      </c>
      <c r="B57" s="1">
        <v>5</v>
      </c>
      <c r="C57" s="1">
        <v>223</v>
      </c>
      <c r="D57" s="5" t="s">
        <v>35</v>
      </c>
      <c r="E57" s="5">
        <v>488</v>
      </c>
    </row>
    <row r="58" spans="1:5" x14ac:dyDescent="0.25">
      <c r="A58" s="1" t="str">
        <f t="shared" si="5"/>
        <v>588钻红包</v>
      </c>
      <c r="B58" s="1">
        <v>5</v>
      </c>
      <c r="C58" s="1">
        <v>224</v>
      </c>
      <c r="D58" s="5" t="s">
        <v>35</v>
      </c>
      <c r="E58" s="5">
        <v>588</v>
      </c>
    </row>
    <row r="59" spans="1:5" x14ac:dyDescent="0.25">
      <c r="A59" s="1" t="str">
        <f t="shared" si="5"/>
        <v>666钻红包</v>
      </c>
      <c r="B59" s="1">
        <v>5</v>
      </c>
      <c r="C59" s="1">
        <v>225</v>
      </c>
      <c r="D59" s="5" t="s">
        <v>35</v>
      </c>
      <c r="E59" s="5">
        <v>666</v>
      </c>
    </row>
    <row r="60" spans="1:5" x14ac:dyDescent="0.25">
      <c r="A60" s="1" t="str">
        <f t="shared" si="5"/>
        <v>788钻红包</v>
      </c>
      <c r="B60" s="1">
        <v>5</v>
      </c>
      <c r="C60" s="1">
        <v>226</v>
      </c>
      <c r="D60" s="5" t="s">
        <v>35</v>
      </c>
      <c r="E60" s="5">
        <v>788</v>
      </c>
    </row>
    <row r="61" spans="1:5" x14ac:dyDescent="0.25">
      <c r="A61" s="1" t="str">
        <f t="shared" si="5"/>
        <v>888钻红包</v>
      </c>
      <c r="B61" s="1">
        <v>5</v>
      </c>
      <c r="C61" s="1">
        <v>227</v>
      </c>
      <c r="D61" s="5" t="s">
        <v>35</v>
      </c>
      <c r="E61" s="5">
        <v>888</v>
      </c>
    </row>
    <row r="62" spans="1:5" x14ac:dyDescent="0.25">
      <c r="A62" s="1" t="str">
        <f t="shared" si="5"/>
        <v>1222钻红包</v>
      </c>
      <c r="B62" s="1">
        <v>5</v>
      </c>
      <c r="C62" s="1">
        <v>228</v>
      </c>
      <c r="D62" s="5" t="s">
        <v>35</v>
      </c>
      <c r="E62" s="5">
        <v>1222</v>
      </c>
    </row>
    <row r="63" spans="1:5" x14ac:dyDescent="0.25">
      <c r="A63" s="1" t="str">
        <f t="shared" si="5"/>
        <v>2016钻红包</v>
      </c>
      <c r="B63" s="1">
        <v>5</v>
      </c>
      <c r="C63" s="1">
        <v>229</v>
      </c>
      <c r="D63" s="5" t="s">
        <v>35</v>
      </c>
      <c r="E63" s="5">
        <v>2016</v>
      </c>
    </row>
    <row r="64" spans="1:5" x14ac:dyDescent="0.25">
      <c r="A64" s="3" t="s">
        <v>36</v>
      </c>
      <c r="B64" s="1">
        <v>5</v>
      </c>
      <c r="C64" s="1">
        <v>230</v>
      </c>
      <c r="D64" s="3" t="s">
        <v>35</v>
      </c>
      <c r="E64" s="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G15" sqref="G15"/>
    </sheetView>
  </sheetViews>
  <sheetFormatPr defaultRowHeight="14.4" x14ac:dyDescent="0.25"/>
  <sheetData>
    <row r="1" spans="1:3" s="1" customFormat="1" ht="15.6" x14ac:dyDescent="0.25">
      <c r="A1" s="1" t="s">
        <v>31</v>
      </c>
      <c r="B1" s="1" t="s">
        <v>40</v>
      </c>
      <c r="C1" s="1" t="s">
        <v>41</v>
      </c>
    </row>
    <row r="2" spans="1:3" s="1" customFormat="1" ht="15.6" x14ac:dyDescent="0.25">
      <c r="A2" s="1" t="s">
        <v>39</v>
      </c>
      <c r="B2" s="1" t="s">
        <v>42</v>
      </c>
      <c r="C2" s="1" t="s">
        <v>43</v>
      </c>
    </row>
    <row r="3" spans="1:3" s="1" customFormat="1" ht="15.6" x14ac:dyDescent="0.35">
      <c r="A3" s="7">
        <v>160101</v>
      </c>
      <c r="B3" s="1">
        <v>100</v>
      </c>
      <c r="C3" s="1">
        <v>20000</v>
      </c>
    </row>
    <row r="4" spans="1:3" ht="15.6" x14ac:dyDescent="0.35">
      <c r="A4" s="7">
        <v>160102</v>
      </c>
      <c r="B4" s="1">
        <v>100</v>
      </c>
      <c r="C4" s="1">
        <v>20000</v>
      </c>
    </row>
    <row r="5" spans="1:3" ht="15.6" x14ac:dyDescent="0.25">
      <c r="A5" s="1"/>
      <c r="B5" s="1"/>
      <c r="C5" s="1"/>
    </row>
    <row r="6" spans="1:3" ht="15.6" x14ac:dyDescent="0.25">
      <c r="A6" s="1"/>
      <c r="B6" s="1"/>
      <c r="C6" s="1"/>
    </row>
    <row r="7" spans="1:3" ht="15.6" x14ac:dyDescent="0.25">
      <c r="A7" s="1"/>
      <c r="B7" s="1"/>
      <c r="C7" s="1"/>
    </row>
    <row r="8" spans="1:3" ht="15.6" x14ac:dyDescent="0.25">
      <c r="A8" s="1"/>
      <c r="B8" s="1"/>
      <c r="C8" s="1"/>
    </row>
    <row r="9" spans="1:3" ht="15.6" x14ac:dyDescent="0.25">
      <c r="A9" s="1"/>
      <c r="B9" s="1"/>
      <c r="C9" s="1"/>
    </row>
    <row r="10" spans="1:3" ht="15.6" x14ac:dyDescent="0.25">
      <c r="A10" s="1"/>
      <c r="B10" s="1"/>
      <c r="C10" s="1"/>
    </row>
    <row r="11" spans="1:3" ht="15.6" x14ac:dyDescent="0.25">
      <c r="A11" s="1"/>
      <c r="B11" s="1"/>
      <c r="C11" s="1"/>
    </row>
    <row r="12" spans="1:3" ht="15.6" x14ac:dyDescent="0.25">
      <c r="A12" s="1"/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6" sqref="E16"/>
    </sheetView>
  </sheetViews>
  <sheetFormatPr defaultRowHeight="14.4" x14ac:dyDescent="0.25"/>
  <cols>
    <col min="1" max="1" width="24.77734375" bestFit="1" customWidth="1"/>
    <col min="2" max="2" width="22.6640625" bestFit="1" customWidth="1"/>
    <col min="3" max="3" width="26.21875" customWidth="1"/>
    <col min="4" max="4" width="41.88671875" bestFit="1" customWidth="1"/>
    <col min="5" max="5" width="69.88671875" bestFit="1" customWidth="1"/>
    <col min="6" max="6" width="16.88671875" bestFit="1" customWidth="1"/>
    <col min="7" max="7" width="32.6640625" bestFit="1" customWidth="1"/>
  </cols>
  <sheetData>
    <row r="1" spans="1:7" ht="15.6" x14ac:dyDescent="0.25">
      <c r="A1" s="6" t="s">
        <v>52</v>
      </c>
      <c r="B1" s="6" t="s">
        <v>53</v>
      </c>
      <c r="C1" s="6" t="s">
        <v>114</v>
      </c>
      <c r="D1" s="6" t="s">
        <v>103</v>
      </c>
      <c r="E1" s="6" t="s">
        <v>103</v>
      </c>
      <c r="F1" s="6" t="s">
        <v>104</v>
      </c>
      <c r="G1" s="6" t="s">
        <v>105</v>
      </c>
    </row>
    <row r="2" spans="1:7" ht="15.6" x14ac:dyDescent="0.25">
      <c r="A2" s="6" t="s">
        <v>54</v>
      </c>
      <c r="B2" s="6" t="s">
        <v>55</v>
      </c>
      <c r="C2" s="6" t="s">
        <v>115</v>
      </c>
      <c r="D2" s="6" t="s">
        <v>106</v>
      </c>
      <c r="E2" s="6" t="s">
        <v>107</v>
      </c>
      <c r="F2" s="6" t="s">
        <v>108</v>
      </c>
      <c r="G2" s="6" t="s">
        <v>109</v>
      </c>
    </row>
    <row r="3" spans="1:7" ht="15.6" x14ac:dyDescent="0.25">
      <c r="A3" s="1">
        <v>47201</v>
      </c>
      <c r="B3" s="6">
        <v>1</v>
      </c>
      <c r="C3" s="6" t="s">
        <v>116</v>
      </c>
      <c r="D3" s="6" t="s">
        <v>110</v>
      </c>
      <c r="E3" s="6" t="s">
        <v>111</v>
      </c>
      <c r="F3" s="6" t="s">
        <v>112</v>
      </c>
      <c r="G3" s="6" t="s">
        <v>113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E36" sqref="E36"/>
    </sheetView>
  </sheetViews>
  <sheetFormatPr defaultColWidth="8.88671875" defaultRowHeight="15.6" x14ac:dyDescent="0.35"/>
  <cols>
    <col min="1" max="16384" width="8.88671875" style="7"/>
  </cols>
  <sheetData>
    <row r="1" spans="1:2" x14ac:dyDescent="0.35">
      <c r="A1" s="12" t="s">
        <v>76</v>
      </c>
      <c r="B1" s="12" t="s">
        <v>70</v>
      </c>
    </row>
    <row r="2" spans="1:2" x14ac:dyDescent="0.35">
      <c r="A2" s="12" t="s">
        <v>75</v>
      </c>
      <c r="B2" s="12" t="s">
        <v>71</v>
      </c>
    </row>
    <row r="3" spans="1:2" x14ac:dyDescent="0.35">
      <c r="A3" s="7">
        <v>1</v>
      </c>
      <c r="B3" s="7">
        <v>10</v>
      </c>
    </row>
    <row r="4" spans="1:2" x14ac:dyDescent="0.35">
      <c r="A4" s="7">
        <v>2</v>
      </c>
      <c r="B4" s="7">
        <v>15</v>
      </c>
    </row>
    <row r="5" spans="1:2" x14ac:dyDescent="0.35">
      <c r="A5" s="7">
        <v>3</v>
      </c>
      <c r="B5" s="7">
        <v>20</v>
      </c>
    </row>
    <row r="6" spans="1:2" x14ac:dyDescent="0.35">
      <c r="A6" s="7">
        <v>4</v>
      </c>
      <c r="B6" s="7">
        <v>25</v>
      </c>
    </row>
    <row r="7" spans="1:2" x14ac:dyDescent="0.35">
      <c r="A7" s="7">
        <v>5</v>
      </c>
      <c r="B7" s="7">
        <v>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I10" sqref="I10"/>
    </sheetView>
  </sheetViews>
  <sheetFormatPr defaultRowHeight="14.4" x14ac:dyDescent="0.25"/>
  <cols>
    <col min="1" max="1" width="14.33203125" bestFit="1" customWidth="1"/>
  </cols>
  <sheetData>
    <row r="1" spans="1:4" ht="15.6" x14ac:dyDescent="0.35">
      <c r="A1" s="12" t="s">
        <v>67</v>
      </c>
      <c r="B1" s="12" t="s">
        <v>78</v>
      </c>
      <c r="C1" s="12" t="s">
        <v>79</v>
      </c>
      <c r="D1" s="12" t="s">
        <v>80</v>
      </c>
    </row>
    <row r="2" spans="1:4" ht="15.6" x14ac:dyDescent="0.35">
      <c r="A2" s="12" t="s">
        <v>69</v>
      </c>
      <c r="B2" s="12" t="s">
        <v>77</v>
      </c>
      <c r="C2" s="12"/>
      <c r="D2" s="12" t="s">
        <v>81</v>
      </c>
    </row>
    <row r="3" spans="1:4" ht="15.6" x14ac:dyDescent="0.35">
      <c r="A3" s="1" t="s">
        <v>7</v>
      </c>
      <c r="B3" s="7">
        <v>10</v>
      </c>
      <c r="C3" s="7">
        <v>0</v>
      </c>
      <c r="D3" s="7">
        <v>0</v>
      </c>
    </row>
    <row r="4" spans="1:4" ht="15.6" x14ac:dyDescent="0.35">
      <c r="A4" s="1" t="s">
        <v>68</v>
      </c>
      <c r="B4" s="7">
        <v>20</v>
      </c>
      <c r="C4" s="7">
        <v>4545</v>
      </c>
      <c r="D4" s="7">
        <v>4545</v>
      </c>
    </row>
    <row r="5" spans="1:4" ht="15.6" x14ac:dyDescent="0.35">
      <c r="A5" s="1" t="s">
        <v>7</v>
      </c>
      <c r="B5" s="7">
        <v>50</v>
      </c>
      <c r="C5" s="7">
        <v>3636</v>
      </c>
      <c r="D5" s="13">
        <v>8181</v>
      </c>
    </row>
    <row r="6" spans="1:4" ht="15.6" x14ac:dyDescent="0.35">
      <c r="A6" s="1" t="s">
        <v>7</v>
      </c>
      <c r="B6" s="7">
        <v>88</v>
      </c>
      <c r="C6" s="7">
        <v>910</v>
      </c>
      <c r="D6" s="13">
        <v>9091</v>
      </c>
    </row>
    <row r="7" spans="1:4" ht="15.6" x14ac:dyDescent="0.35">
      <c r="A7" s="1" t="s">
        <v>7</v>
      </c>
      <c r="B7" s="7">
        <v>100</v>
      </c>
      <c r="C7" s="7">
        <v>909</v>
      </c>
      <c r="D7" s="13">
        <v>10000</v>
      </c>
    </row>
    <row r="8" spans="1:4" ht="15.6" x14ac:dyDescent="0.35">
      <c r="A8" s="14" t="s">
        <v>35</v>
      </c>
      <c r="B8" s="15">
        <v>188</v>
      </c>
      <c r="C8" s="15">
        <v>0</v>
      </c>
      <c r="D8" s="16">
        <v>0</v>
      </c>
    </row>
    <row r="9" spans="1:4" ht="15.6" x14ac:dyDescent="0.35">
      <c r="A9" s="14" t="s">
        <v>35</v>
      </c>
      <c r="B9" s="15">
        <v>588</v>
      </c>
      <c r="C9" s="15">
        <v>1429</v>
      </c>
      <c r="D9" s="16">
        <v>1429</v>
      </c>
    </row>
    <row r="10" spans="1:4" ht="15.6" x14ac:dyDescent="0.35">
      <c r="A10" s="14" t="s">
        <v>35</v>
      </c>
      <c r="B10" s="15">
        <v>666</v>
      </c>
      <c r="C10" s="16">
        <v>2857</v>
      </c>
      <c r="D10" s="16">
        <v>4286</v>
      </c>
    </row>
    <row r="11" spans="1:4" ht="15.6" x14ac:dyDescent="0.35">
      <c r="A11" s="14" t="s">
        <v>35</v>
      </c>
      <c r="B11" s="15">
        <v>888</v>
      </c>
      <c r="C11" s="16">
        <v>2857</v>
      </c>
      <c r="D11" s="16">
        <v>7143</v>
      </c>
    </row>
    <row r="12" spans="1:4" ht="15.6" x14ac:dyDescent="0.35">
      <c r="A12" s="14" t="s">
        <v>35</v>
      </c>
      <c r="B12" s="15">
        <v>2016</v>
      </c>
      <c r="C12" s="16">
        <v>2857</v>
      </c>
      <c r="D12" s="16">
        <v>10000</v>
      </c>
    </row>
    <row r="13" spans="1:4" ht="15.6" x14ac:dyDescent="0.25">
      <c r="A13" s="5"/>
    </row>
    <row r="14" spans="1:4" ht="15.6" x14ac:dyDescent="0.25">
      <c r="A14" s="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红包活动时间</vt:lpstr>
      <vt:lpstr>红包每日时间</vt:lpstr>
      <vt:lpstr>红包池</vt:lpstr>
      <vt:lpstr>红包</vt:lpstr>
      <vt:lpstr>提取金额限制</vt:lpstr>
      <vt:lpstr>红包常量数据</vt:lpstr>
      <vt:lpstr>红包假数据_间隔概率</vt:lpstr>
      <vt:lpstr>红包假数据_RMB档位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2016-01-06T06:07:57Z</dcterms:modified>
</cp:coreProperties>
</file>