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465"/>
  </bookViews>
  <sheets>
    <sheet name="等级礼包" sheetId="1" r:id="rId1"/>
    <sheet name="首充礼包" sheetId="2" r:id="rId2"/>
    <sheet name="特权" sheetId="3" r:id="rId3"/>
    <sheet name="VIP等级" sheetId="4" r:id="rId4"/>
    <sheet name="VIP商店" sheetId="5" r:id="rId5"/>
    <sheet name="VIP商店_苹果审核" sheetId="6" r:id="rId6"/>
  </sheets>
  <calcPr calcId="152511"/>
</workbook>
</file>

<file path=xl/calcChain.xml><?xml version="1.0" encoding="utf-8"?>
<calcChain xmlns="http://schemas.openxmlformats.org/spreadsheetml/2006/main">
  <c r="D42" i="5" l="1"/>
  <c r="H42" i="5" s="1"/>
  <c r="I42" i="5" s="1"/>
  <c r="B42" i="5"/>
  <c r="C42" i="5" s="1"/>
  <c r="B41" i="5"/>
  <c r="D41" i="5" s="1"/>
  <c r="D40" i="5"/>
  <c r="H40" i="5" s="1"/>
  <c r="I40" i="5" s="1"/>
  <c r="B40" i="5"/>
  <c r="C40" i="5" s="1"/>
  <c r="B39" i="5"/>
  <c r="D39" i="5" s="1"/>
  <c r="D38" i="5"/>
  <c r="H38" i="5" s="1"/>
  <c r="I38" i="5" s="1"/>
  <c r="B38" i="5"/>
  <c r="C38" i="5" s="1"/>
  <c r="B37" i="5"/>
  <c r="D37" i="5" s="1"/>
  <c r="D36" i="5"/>
  <c r="H36" i="5" s="1"/>
  <c r="I36" i="5" s="1"/>
  <c r="B36" i="5"/>
  <c r="C36" i="5" s="1"/>
  <c r="B35" i="5"/>
  <c r="D35" i="5" s="1"/>
  <c r="D34" i="5"/>
  <c r="H34" i="5" s="1"/>
  <c r="C34" i="5"/>
  <c r="B34" i="5"/>
  <c r="D33" i="5"/>
  <c r="H33" i="5" s="1"/>
  <c r="B33" i="5"/>
  <c r="C33" i="5" s="1"/>
  <c r="B42" i="6"/>
  <c r="D42" i="6" s="1"/>
  <c r="C41" i="6"/>
  <c r="B41" i="6"/>
  <c r="D41" i="6" s="1"/>
  <c r="D40" i="6"/>
  <c r="H40" i="6" s="1"/>
  <c r="C40" i="6"/>
  <c r="B40" i="6"/>
  <c r="D39" i="6"/>
  <c r="F39" i="6" s="1"/>
  <c r="C39" i="6"/>
  <c r="B39" i="6"/>
  <c r="B38" i="6"/>
  <c r="D38" i="6" s="1"/>
  <c r="C37" i="6"/>
  <c r="B37" i="6"/>
  <c r="D37" i="6" s="1"/>
  <c r="D36" i="6"/>
  <c r="H36" i="6" s="1"/>
  <c r="C36" i="6"/>
  <c r="B36" i="6"/>
  <c r="F35" i="6"/>
  <c r="D35" i="6"/>
  <c r="H35" i="6" s="1"/>
  <c r="C35" i="6"/>
  <c r="B35" i="6"/>
  <c r="B34" i="6"/>
  <c r="D34" i="6" s="1"/>
  <c r="B33" i="6"/>
  <c r="D33" i="6" s="1"/>
  <c r="F39" i="5" l="1"/>
  <c r="H39" i="5"/>
  <c r="I39" i="5" s="1"/>
  <c r="F37" i="5"/>
  <c r="H37" i="5"/>
  <c r="I37" i="5" s="1"/>
  <c r="F35" i="5"/>
  <c r="H35" i="5"/>
  <c r="I35" i="5" s="1"/>
  <c r="F41" i="5"/>
  <c r="H41" i="5"/>
  <c r="I41" i="5" s="1"/>
  <c r="F33" i="5"/>
  <c r="C35" i="5"/>
  <c r="F36" i="5"/>
  <c r="C37" i="5"/>
  <c r="F38" i="5"/>
  <c r="C39" i="5"/>
  <c r="F40" i="5"/>
  <c r="C41" i="5"/>
  <c r="F42" i="5"/>
  <c r="F34" i="5"/>
  <c r="F34" i="6"/>
  <c r="H34" i="6"/>
  <c r="H37" i="6"/>
  <c r="F37" i="6"/>
  <c r="H41" i="6"/>
  <c r="F41" i="6"/>
  <c r="H38" i="6"/>
  <c r="F38" i="6"/>
  <c r="H33" i="6"/>
  <c r="F33" i="6"/>
  <c r="H42" i="6"/>
  <c r="F42" i="6"/>
  <c r="C33" i="6"/>
  <c r="C34" i="6"/>
  <c r="F36" i="6"/>
  <c r="C38" i="6"/>
  <c r="H39" i="6"/>
  <c r="F40" i="6"/>
  <c r="C42" i="6"/>
  <c r="B32" i="6"/>
  <c r="D32" i="6" s="1"/>
  <c r="D31" i="6"/>
  <c r="B31" i="6"/>
  <c r="C31" i="6" s="1"/>
  <c r="D30" i="6"/>
  <c r="C30" i="6"/>
  <c r="B30" i="6"/>
  <c r="B29" i="6"/>
  <c r="D29" i="6" s="1"/>
  <c r="B28" i="6"/>
  <c r="D28" i="6" s="1"/>
  <c r="D27" i="6"/>
  <c r="B27" i="6"/>
  <c r="C27" i="6" s="1"/>
  <c r="D26" i="6"/>
  <c r="C26" i="6"/>
  <c r="B26" i="6"/>
  <c r="B25" i="6"/>
  <c r="D25" i="6" s="1"/>
  <c r="B24" i="6"/>
  <c r="D24" i="6" s="1"/>
  <c r="D23" i="6"/>
  <c r="B23" i="6"/>
  <c r="C23" i="6" s="1"/>
  <c r="C32" i="5"/>
  <c r="B32" i="5"/>
  <c r="D32" i="5" s="1"/>
  <c r="D31" i="5"/>
  <c r="B31" i="5"/>
  <c r="C31" i="5" s="1"/>
  <c r="D30" i="5"/>
  <c r="C30" i="5"/>
  <c r="B30" i="5"/>
  <c r="B29" i="5"/>
  <c r="D29" i="5" s="1"/>
  <c r="C28" i="5"/>
  <c r="B28" i="5"/>
  <c r="D28" i="5" s="1"/>
  <c r="D27" i="5"/>
  <c r="B27" i="5"/>
  <c r="C27" i="5" s="1"/>
  <c r="D26" i="5"/>
  <c r="C26" i="5"/>
  <c r="B26" i="5"/>
  <c r="B25" i="5"/>
  <c r="D25" i="5" s="1"/>
  <c r="C24" i="5"/>
  <c r="B24" i="5"/>
  <c r="D24" i="5" s="1"/>
  <c r="D23" i="5"/>
  <c r="B23" i="5"/>
  <c r="C23" i="5" s="1"/>
  <c r="C25" i="6" l="1"/>
  <c r="C29" i="6"/>
  <c r="C24" i="6"/>
  <c r="C28" i="6"/>
  <c r="C32" i="6"/>
  <c r="C25" i="5"/>
  <c r="C29" i="5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3" i="3"/>
  <c r="B14" i="6" l="1"/>
  <c r="B15" i="6"/>
  <c r="B16" i="6"/>
  <c r="B17" i="6"/>
  <c r="B18" i="6"/>
  <c r="B19" i="6"/>
  <c r="B20" i="6"/>
  <c r="B21" i="6"/>
  <c r="B22" i="6"/>
  <c r="B13" i="6"/>
  <c r="B14" i="5"/>
  <c r="B15" i="5"/>
  <c r="B16" i="5"/>
  <c r="B17" i="5"/>
  <c r="B18" i="5"/>
  <c r="B19" i="5"/>
  <c r="B20" i="5"/>
  <c r="B21" i="5"/>
  <c r="B22" i="5"/>
  <c r="B13" i="5"/>
  <c r="F17" i="6" l="1"/>
  <c r="F21" i="6"/>
  <c r="F3" i="6"/>
  <c r="F4" i="6"/>
  <c r="H29" i="6"/>
  <c r="H25" i="6"/>
  <c r="D21" i="6"/>
  <c r="H21" i="6" s="1"/>
  <c r="C21" i="6"/>
  <c r="D19" i="6"/>
  <c r="F19" i="6" s="1"/>
  <c r="C19" i="6"/>
  <c r="D17" i="6"/>
  <c r="H17" i="6" s="1"/>
  <c r="C17" i="6"/>
  <c r="D15" i="6"/>
  <c r="F15" i="6" s="1"/>
  <c r="C15" i="6"/>
  <c r="D12" i="6"/>
  <c r="H12" i="6"/>
  <c r="C12" i="6"/>
  <c r="D11" i="6"/>
  <c r="H11" i="6"/>
  <c r="C11" i="6"/>
  <c r="H10" i="6"/>
  <c r="F10" i="6"/>
  <c r="D10" i="6"/>
  <c r="C10" i="6"/>
  <c r="H9" i="6"/>
  <c r="D9" i="6"/>
  <c r="F9" i="6"/>
  <c r="C9" i="6"/>
  <c r="D8" i="6"/>
  <c r="H8" i="6"/>
  <c r="C8" i="6"/>
  <c r="D7" i="6"/>
  <c r="H7" i="6"/>
  <c r="C7" i="6"/>
  <c r="H6" i="6"/>
  <c r="F6" i="6"/>
  <c r="D6" i="6"/>
  <c r="C6" i="6"/>
  <c r="H5" i="6"/>
  <c r="D5" i="6"/>
  <c r="F5" i="6"/>
  <c r="C5" i="6"/>
  <c r="H4" i="6"/>
  <c r="D4" i="6"/>
  <c r="C4" i="6"/>
  <c r="H3" i="6"/>
  <c r="D3" i="6"/>
  <c r="C3" i="6"/>
  <c r="F4" i="5"/>
  <c r="F3" i="5"/>
  <c r="H31" i="5"/>
  <c r="I31" i="5" s="1"/>
  <c r="C17" i="5"/>
  <c r="C21" i="5"/>
  <c r="D13" i="5"/>
  <c r="H13" i="5" s="1"/>
  <c r="C14" i="5"/>
  <c r="C15" i="5"/>
  <c r="C16" i="5"/>
  <c r="C18" i="5"/>
  <c r="C19" i="5"/>
  <c r="C20" i="5"/>
  <c r="C22" i="5"/>
  <c r="D14" i="5"/>
  <c r="F14" i="5" s="1"/>
  <c r="D15" i="5"/>
  <c r="H15" i="5" s="1"/>
  <c r="I15" i="5" s="1"/>
  <c r="D16" i="5"/>
  <c r="H16" i="5"/>
  <c r="I16" i="5" s="1"/>
  <c r="D17" i="5"/>
  <c r="H17" i="5" s="1"/>
  <c r="I17" i="5" s="1"/>
  <c r="D18" i="5"/>
  <c r="D19" i="5"/>
  <c r="F19" i="5" s="1"/>
  <c r="D20" i="5"/>
  <c r="D22" i="5"/>
  <c r="H32" i="5"/>
  <c r="I32" i="5" s="1"/>
  <c r="H30" i="5"/>
  <c r="I30" i="5" s="1"/>
  <c r="H29" i="5"/>
  <c r="I29" i="5" s="1"/>
  <c r="F28" i="5"/>
  <c r="H26" i="5"/>
  <c r="I26" i="5" s="1"/>
  <c r="H25" i="5"/>
  <c r="I25" i="5" s="1"/>
  <c r="F24" i="5"/>
  <c r="H24" i="5"/>
  <c r="H22" i="5"/>
  <c r="I22" i="5" s="1"/>
  <c r="H20" i="5"/>
  <c r="I20" i="5" s="1"/>
  <c r="F20" i="5"/>
  <c r="F18" i="5"/>
  <c r="H14" i="5"/>
  <c r="I6" i="5"/>
  <c r="I7" i="5"/>
  <c r="I8" i="5"/>
  <c r="I9" i="5"/>
  <c r="I10" i="5"/>
  <c r="I11" i="5"/>
  <c r="I12" i="5"/>
  <c r="I5" i="5"/>
  <c r="H4" i="5"/>
  <c r="H5" i="5"/>
  <c r="H6" i="5"/>
  <c r="H7" i="5"/>
  <c r="H8" i="5"/>
  <c r="H9" i="5"/>
  <c r="H10" i="5"/>
  <c r="H11" i="5"/>
  <c r="H12" i="5"/>
  <c r="H3" i="5"/>
  <c r="F6" i="5"/>
  <c r="F7" i="5"/>
  <c r="F8" i="5"/>
  <c r="F9" i="5"/>
  <c r="F10" i="5"/>
  <c r="F11" i="5"/>
  <c r="F12" i="5"/>
  <c r="F5" i="5"/>
  <c r="D4" i="5"/>
  <c r="D5" i="5"/>
  <c r="D6" i="5"/>
  <c r="D7" i="5"/>
  <c r="D8" i="5"/>
  <c r="D9" i="5"/>
  <c r="D10" i="5"/>
  <c r="D11" i="5"/>
  <c r="D12" i="5"/>
  <c r="D3" i="5"/>
  <c r="C4" i="5"/>
  <c r="C5" i="5"/>
  <c r="C6" i="5"/>
  <c r="C7" i="5"/>
  <c r="C8" i="5"/>
  <c r="C9" i="5"/>
  <c r="C10" i="5"/>
  <c r="C11" i="5"/>
  <c r="C12" i="5"/>
  <c r="C3" i="5"/>
  <c r="F27" i="6"/>
  <c r="H27" i="6"/>
  <c r="F25" i="6"/>
  <c r="F23" i="6"/>
  <c r="F29" i="6"/>
  <c r="F24" i="6"/>
  <c r="F31" i="6"/>
  <c r="H31" i="6"/>
  <c r="F7" i="6"/>
  <c r="F11" i="6"/>
  <c r="F12" i="6"/>
  <c r="C16" i="6"/>
  <c r="C18" i="6"/>
  <c r="C20" i="6"/>
  <c r="C22" i="6"/>
  <c r="F8" i="6"/>
  <c r="C13" i="6"/>
  <c r="D13" i="6"/>
  <c r="F13" i="6" s="1"/>
  <c r="C14" i="6"/>
  <c r="D16" i="6"/>
  <c r="F16" i="6" s="1"/>
  <c r="D18" i="6"/>
  <c r="F18" i="6" s="1"/>
  <c r="D20" i="6"/>
  <c r="F20" i="6" s="1"/>
  <c r="D22" i="6"/>
  <c r="F22" i="6" s="1"/>
  <c r="D14" i="6"/>
  <c r="F14" i="6" s="1"/>
  <c r="F25" i="5"/>
  <c r="F30" i="5"/>
  <c r="D21" i="5"/>
  <c r="H21" i="5" s="1"/>
  <c r="I21" i="5" s="1"/>
  <c r="C13" i="5"/>
  <c r="F16" i="5"/>
  <c r="F21" i="5"/>
  <c r="F26" i="5"/>
  <c r="F32" i="5"/>
  <c r="F22" i="5"/>
  <c r="H18" i="5"/>
  <c r="I18" i="5"/>
  <c r="H30" i="6"/>
  <c r="F30" i="6"/>
  <c r="H13" i="6"/>
  <c r="H32" i="6"/>
  <c r="F32" i="6"/>
  <c r="H28" i="6"/>
  <c r="F28" i="6"/>
  <c r="H24" i="6"/>
  <c r="H23" i="6"/>
  <c r="H14" i="6"/>
  <c r="H16" i="6"/>
  <c r="H26" i="6"/>
  <c r="F26" i="6"/>
  <c r="H22" i="6"/>
  <c r="H20" i="6"/>
  <c r="H18" i="6"/>
  <c r="H15" i="6" l="1"/>
  <c r="H19" i="6"/>
  <c r="H27" i="5"/>
  <c r="I27" i="5" s="1"/>
  <c r="F27" i="5"/>
  <c r="F31" i="5"/>
  <c r="F29" i="5"/>
  <c r="H19" i="5"/>
  <c r="I19" i="5" s="1"/>
  <c r="F15" i="5"/>
  <c r="F17" i="5"/>
  <c r="H28" i="5"/>
  <c r="I28" i="5" s="1"/>
  <c r="F23" i="5"/>
  <c r="H23" i="5"/>
  <c r="F13" i="5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累计充值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郑骥:</t>
        </r>
        <r>
          <rPr>
            <sz val="9"/>
            <color indexed="81"/>
            <rFont val="宋体"/>
            <family val="3"/>
            <charset val="134"/>
          </rPr>
          <t xml:space="preserve">
只客户端显示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rmb以分为单位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对应的vip成长值.正常情况下是Y元 = Y*10经验值 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如果sort为空,那么此项商品为无效商品,前端不显示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郑骥:</t>
        </r>
        <r>
          <rPr>
            <sz val="9"/>
            <color indexed="81"/>
            <rFont val="宋体"/>
            <family val="3"/>
            <charset val="134"/>
          </rPr>
          <t xml:space="preserve">
只客户端显示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rmb以分为单位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对应的vip成长值.正常情况下是Y元 = Y*10经验值 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如果sort为空,那么此项商品为无效商品,前端不显示
</t>
        </r>
      </text>
    </comment>
  </commentList>
</comments>
</file>

<file path=xl/sharedStrings.xml><?xml version="1.0" encoding="utf-8"?>
<sst xmlns="http://schemas.openxmlformats.org/spreadsheetml/2006/main" count="596" uniqueCount="200">
  <si>
    <t>VIP等级</t>
    <phoneticPr fontId="1" type="noConversion"/>
  </si>
  <si>
    <t>物品1类型</t>
    <phoneticPr fontId="1" type="noConversion"/>
  </si>
  <si>
    <t>物品1id</t>
    <phoneticPr fontId="1" type="noConversion"/>
  </si>
  <si>
    <t>物品1数量</t>
    <phoneticPr fontId="1" type="noConversion"/>
  </si>
  <si>
    <t>物品2类型</t>
  </si>
  <si>
    <t>物品2id</t>
  </si>
  <si>
    <t>物品2数量</t>
  </si>
  <si>
    <t>物品3类型</t>
  </si>
  <si>
    <t>物品3id</t>
  </si>
  <si>
    <t>物品3数量</t>
  </si>
  <si>
    <t>物品4类型</t>
  </si>
  <si>
    <t>物品4id</t>
  </si>
  <si>
    <t>物品4数量</t>
  </si>
  <si>
    <t>vip_level</t>
    <phoneticPr fontId="1" type="noConversion"/>
  </si>
  <si>
    <t>type1</t>
    <phoneticPr fontId="1" type="noConversion"/>
  </si>
  <si>
    <t>type1_id</t>
    <phoneticPr fontId="1" type="noConversion"/>
  </si>
  <si>
    <t>type1_count</t>
    <phoneticPr fontId="1" type="noConversion"/>
  </si>
  <si>
    <t>type2</t>
  </si>
  <si>
    <t>type2_id</t>
  </si>
  <si>
    <t>type2_count</t>
  </si>
  <si>
    <t>type3</t>
  </si>
  <si>
    <t>type3_id</t>
  </si>
  <si>
    <t>type3_count</t>
  </si>
  <si>
    <t>type4</t>
  </si>
  <si>
    <t>type4_id</t>
  </si>
  <si>
    <t>type4_count</t>
  </si>
  <si>
    <t>价格</t>
    <phoneticPr fontId="1" type="noConversion"/>
  </si>
  <si>
    <t>prize</t>
    <phoneticPr fontId="1" type="noConversion"/>
  </si>
  <si>
    <t>物品名称</t>
    <phoneticPr fontId="1" type="noConversion"/>
  </si>
  <si>
    <t>原价</t>
    <phoneticPr fontId="1" type="noConversion"/>
  </si>
  <si>
    <t>VIP等级</t>
    <phoneticPr fontId="1" type="noConversion"/>
  </si>
  <si>
    <t>充值钻石数量</t>
    <phoneticPr fontId="1" type="noConversion"/>
  </si>
  <si>
    <t>vip_level</t>
    <phoneticPr fontId="1" type="noConversion"/>
  </si>
  <si>
    <t>rmb_diamond</t>
    <phoneticPr fontId="1" type="noConversion"/>
  </si>
  <si>
    <t>id</t>
    <phoneticPr fontId="1" type="noConversion"/>
  </si>
  <si>
    <t>name</t>
    <phoneticPr fontId="1" type="noConversion"/>
  </si>
  <si>
    <t>type</t>
    <phoneticPr fontId="1" type="noConversion"/>
  </si>
  <si>
    <t>value</t>
    <phoneticPr fontId="1" type="noConversion"/>
  </si>
  <si>
    <t>rmb</t>
    <phoneticPr fontId="1" type="noConversion"/>
  </si>
  <si>
    <t>id</t>
    <phoneticPr fontId="1" type="noConversion"/>
  </si>
  <si>
    <t>需要费用</t>
    <phoneticPr fontId="1" type="noConversion"/>
  </si>
  <si>
    <t>名称</t>
    <phoneticPr fontId="1" type="noConversion"/>
  </si>
  <si>
    <t>产品类型</t>
    <phoneticPr fontId="1" type="noConversion"/>
  </si>
  <si>
    <t>价值</t>
    <phoneticPr fontId="1" type="noConversion"/>
  </si>
  <si>
    <t>第一次买是否双倍</t>
    <phoneticPr fontId="1" type="noConversion"/>
  </si>
  <si>
    <t>old_prize</t>
    <phoneticPr fontId="1" type="noConversion"/>
  </si>
  <si>
    <t>vip_shop_month_card</t>
    <phoneticPr fontId="1" type="noConversion"/>
  </si>
  <si>
    <t>vip_shop_super_card</t>
    <phoneticPr fontId="1" type="noConversion"/>
  </si>
  <si>
    <t>vip_shop_diamond</t>
    <phoneticPr fontId="1" type="noConversion"/>
  </si>
  <si>
    <t>vip_shop_diamond</t>
    <phoneticPr fontId="1" type="noConversion"/>
  </si>
  <si>
    <t>vip_shop_diamond</t>
    <phoneticPr fontId="1" type="noConversion"/>
  </si>
  <si>
    <t>vip_shop_diamond</t>
    <phoneticPr fontId="1" type="noConversion"/>
  </si>
  <si>
    <t>vip_shop_diamond</t>
    <phoneticPr fontId="1" type="noConversion"/>
  </si>
  <si>
    <t>排序</t>
    <phoneticPr fontId="1" type="noConversion"/>
  </si>
  <si>
    <t>sort</t>
    <phoneticPr fontId="1" type="noConversion"/>
  </si>
  <si>
    <t>成长值</t>
    <phoneticPr fontId="1" type="noConversion"/>
  </si>
  <si>
    <t>vip_exp</t>
    <phoneticPr fontId="1" type="noConversion"/>
  </si>
  <si>
    <t>军团利刃</t>
  </si>
  <si>
    <t>军团头盔</t>
  </si>
  <si>
    <t>军团胸甲</t>
  </si>
  <si>
    <t>军团护腿</t>
  </si>
  <si>
    <t>军团坠饰</t>
  </si>
  <si>
    <t>军团戒指</t>
  </si>
  <si>
    <t>图标</t>
    <phoneticPr fontId="1" type="noConversion"/>
  </si>
  <si>
    <t>icon</t>
    <phoneticPr fontId="1" type="noConversion"/>
  </si>
  <si>
    <t>vip_buy_icon_rep_01</t>
    <phoneticPr fontId="1" type="noConversion"/>
  </si>
  <si>
    <t>vip_buy_icon_rep_02</t>
  </si>
  <si>
    <t>vip_buy_icon_rep_03</t>
  </si>
  <si>
    <t>vip_buy_icon_rep_04</t>
  </si>
  <si>
    <t>vip_buy_icon_rep_05</t>
  </si>
  <si>
    <t>vip_buy_icon_rep_06</t>
  </si>
  <si>
    <t>vip_buy_icon_rep_07</t>
  </si>
  <si>
    <t>vip_buy_icon_rep_08</t>
  </si>
  <si>
    <t>vip_buy_icon_rep_09</t>
  </si>
  <si>
    <t>pid</t>
    <phoneticPr fontId="1" type="noConversion"/>
  </si>
  <si>
    <t>产品id</t>
    <phoneticPr fontId="1" type="noConversion"/>
  </si>
  <si>
    <t>diamond</t>
  </si>
  <si>
    <t>item</t>
  </si>
  <si>
    <t>黄金钥匙</t>
  </si>
  <si>
    <t>黄金宝箱</t>
  </si>
  <si>
    <t>史诗附魔粉尘</t>
  </si>
  <si>
    <t>中士头盔</t>
  </si>
  <si>
    <t>中士胸甲</t>
  </si>
  <si>
    <t>中士护腿</t>
  </si>
  <si>
    <t>中士坠饰</t>
  </si>
  <si>
    <t>中士利刃</t>
  </si>
  <si>
    <t>中士戒指</t>
  </si>
  <si>
    <t>礼包名</t>
    <phoneticPr fontId="1" type="noConversion"/>
  </si>
  <si>
    <t>gift_name</t>
    <phoneticPr fontId="1" type="noConversion"/>
  </si>
  <si>
    <t>id</t>
    <phoneticPr fontId="1" type="noConversion"/>
  </si>
  <si>
    <t>编号</t>
    <phoneticPr fontId="1" type="noConversion"/>
  </si>
  <si>
    <t>第一次购买额外福利</t>
    <phoneticPr fontId="1" type="noConversion"/>
  </si>
  <si>
    <t>first_buy_extra</t>
    <phoneticPr fontId="1" type="noConversion"/>
  </si>
  <si>
    <t>价格显示</t>
    <phoneticPr fontId="1" type="noConversion"/>
  </si>
  <si>
    <t>show</t>
    <phoneticPr fontId="1" type="noConversion"/>
  </si>
  <si>
    <t>VIP级别</t>
  </si>
  <si>
    <t>每天精英重置关卡次数</t>
  </si>
  <si>
    <t>杂货店免费刷新上限次数</t>
  </si>
  <si>
    <t>旅行商店每天刷新次数</t>
  </si>
  <si>
    <t>每天点石成金次数</t>
  </si>
  <si>
    <t>每天购买体力次数</t>
  </si>
  <si>
    <t>每天购买精力次数</t>
  </si>
  <si>
    <t>开启战斗加速</t>
  </si>
  <si>
    <t>爬塔钻重置次数</t>
  </si>
  <si>
    <t>每天购买战神榜挑战次数</t>
  </si>
  <si>
    <t>爬塔立即完成扫荡</t>
  </si>
  <si>
    <t>装备强化暴击率(见equip.暴击.xlsx)</t>
  </si>
  <si>
    <t>体力上限值</t>
  </si>
  <si>
    <t>精力上限值</t>
  </si>
  <si>
    <t>每天购买橙色宝箱钥匙次数</t>
  </si>
  <si>
    <t>公会副本购买全员挑战次数</t>
  </si>
  <si>
    <t>战役购买次数</t>
  </si>
  <si>
    <t>vip_level</t>
  </si>
  <si>
    <t>vip_advance_stage_reset_count</t>
  </si>
  <si>
    <t>vip_black_market_refresh_max</t>
  </si>
  <si>
    <t>vip_mystery_market_refresh_count</t>
  </si>
  <si>
    <t>vip_coin_buy_count</t>
  </si>
  <si>
    <t>vip_stamina_buy_count</t>
  </si>
  <si>
    <t>vip_pvp_stamina_buy_count</t>
  </si>
  <si>
    <t>vip_battle_speed</t>
  </si>
  <si>
    <t>vip_tower_dia_buy_count</t>
  </si>
  <si>
    <t>vip_ares_buy_count</t>
  </si>
  <si>
    <t>vip_tower_cleanout</t>
  </si>
  <si>
    <t>vip_equip_crit</t>
  </si>
  <si>
    <t>vip_stamina_max</t>
  </si>
  <si>
    <t>vip_pvp_stamina_max</t>
  </si>
  <si>
    <t>vip_family_adv_add_all</t>
  </si>
  <si>
    <t>vip_camp_stage_buy_count</t>
  </si>
  <si>
    <t>org.cocos.zyzg.zuanshi250</t>
    <phoneticPr fontId="1" type="noConversion"/>
  </si>
  <si>
    <t>org.cocos.zyzg.zuanshi680</t>
    <phoneticPr fontId="1" type="noConversion"/>
  </si>
  <si>
    <t>org.cocos.zyzg.zuanshi6480</t>
    <phoneticPr fontId="1" type="noConversion"/>
  </si>
  <si>
    <t>org.cocos.zyzg.zuanshi3280</t>
    <phoneticPr fontId="1" type="noConversion"/>
  </si>
  <si>
    <t>org.cocos.zyzg.zuanshi1980</t>
    <phoneticPr fontId="1" type="noConversion"/>
  </si>
  <si>
    <t>org.cocos.zyzg.zuanshi980</t>
    <phoneticPr fontId="1" type="noConversion"/>
  </si>
  <si>
    <t>org.cocos.zyzg.zuanshi600</t>
    <phoneticPr fontId="1" type="noConversion"/>
  </si>
  <si>
    <t>org.cocos.zyzg.zuanshi300</t>
    <phoneticPr fontId="1" type="noConversion"/>
  </si>
  <si>
    <t>org.cocos.zyzg.zuanshi60</t>
    <phoneticPr fontId="1" type="noConversion"/>
  </si>
  <si>
    <t>包名</t>
    <phoneticPr fontId="1" type="noConversion"/>
  </si>
  <si>
    <t>lt1</t>
    <phoneticPr fontId="1" type="noConversion"/>
  </si>
  <si>
    <t>language</t>
    <phoneticPr fontId="1" type="noConversion"/>
  </si>
  <si>
    <t>lt2</t>
    <phoneticPr fontId="1" type="noConversion"/>
  </si>
  <si>
    <t>first_buy_extra</t>
    <phoneticPr fontId="1" type="noConversion"/>
  </si>
  <si>
    <t>lt3</t>
    <phoneticPr fontId="1" type="noConversion"/>
  </si>
  <si>
    <t>org.cocos.zyzg.zuanshi880</t>
    <phoneticPr fontId="1" type="noConversion"/>
  </si>
  <si>
    <t>lt1</t>
  </si>
  <si>
    <t>org.cocos.zyzg.int.zuanshi60</t>
  </si>
  <si>
    <t>org.cocos.zyzg.int.zuanshi300</t>
  </si>
  <si>
    <t>org.cocos.zyzg.int.zuanshi600</t>
  </si>
  <si>
    <t>org.cocos.zyzg.int.zuanshi980</t>
  </si>
  <si>
    <t>org.cocos.zyzg.int.zuanshi1980</t>
  </si>
  <si>
    <t>org.cocos.zyzg.int.zuanshi3280</t>
  </si>
  <si>
    <t>org.cocos.zyzg.int.zuanshi6480</t>
  </si>
  <si>
    <t>org.cocos.zyzg.int.zuanshi250</t>
  </si>
  <si>
    <t>org.cocos.zyzg.int.zuanshi680</t>
  </si>
  <si>
    <t>org.cocos.zyzg.int.zuanshi880</t>
  </si>
  <si>
    <t>强袭头盔</t>
  </si>
  <si>
    <t>强袭护腿</t>
  </si>
  <si>
    <t>强袭坠饰</t>
  </si>
  <si>
    <t>强袭利刃</t>
  </si>
  <si>
    <t>强袭戒指</t>
  </si>
  <si>
    <t>商店购买白金钥匙次数</t>
    <phoneticPr fontId="1" type="noConversion"/>
  </si>
  <si>
    <t>商店购买白金宝箱次数</t>
    <phoneticPr fontId="1" type="noConversion"/>
  </si>
  <si>
    <t>vip_buy_orange_key</t>
    <phoneticPr fontId="1" type="noConversion"/>
  </si>
  <si>
    <t>vip_silver_key_limit</t>
    <phoneticPr fontId="1" type="noConversion"/>
  </si>
  <si>
    <t>vip_silver_box_limit</t>
    <phoneticPr fontId="1" type="noConversion"/>
  </si>
  <si>
    <t>org.cocos.yzdld.zuanshi250</t>
    <phoneticPr fontId="1" type="noConversion"/>
  </si>
  <si>
    <t>org.cocos.yzdld.zuanshi680</t>
    <phoneticPr fontId="1" type="noConversion"/>
  </si>
  <si>
    <t>org.cocos.yzdld.zuanshi980</t>
    <phoneticPr fontId="1" type="noConversion"/>
  </si>
  <si>
    <t>org.cocos.yzdld.zuanshi880</t>
    <phoneticPr fontId="1" type="noConversion"/>
  </si>
  <si>
    <t>lt3</t>
    <phoneticPr fontId="1" type="noConversion"/>
  </si>
  <si>
    <t>org.cocos.yzdld.zuanshi6480</t>
    <phoneticPr fontId="1" type="noConversion"/>
  </si>
  <si>
    <t>org.cocos.yzdld.zuanshi3280</t>
    <phoneticPr fontId="1" type="noConversion"/>
  </si>
  <si>
    <t>org.cocos.yzdld.zuanshi1980</t>
    <phoneticPr fontId="1" type="noConversion"/>
  </si>
  <si>
    <t>org.cocos.yzdld.zuanshi600</t>
    <phoneticPr fontId="1" type="noConversion"/>
  </si>
  <si>
    <t>org.cocos.yzdld.zuanshi300</t>
    <phoneticPr fontId="1" type="noConversion"/>
  </si>
  <si>
    <t>org.cocos.yzdld.zuanshi60</t>
    <phoneticPr fontId="1" type="noConversion"/>
  </si>
  <si>
    <t>lt4</t>
    <phoneticPr fontId="1" type="noConversion"/>
  </si>
  <si>
    <t>org.cocos2dx.yzdld.int.zuanshi60</t>
  </si>
  <si>
    <t>org.cocos2dx.yzdld.int.zuanshi300</t>
  </si>
  <si>
    <t>org.cocos2dx.yzdld.int.zuanshi600</t>
  </si>
  <si>
    <t>org.cocos2dx.yzdld.int.zuanshi980</t>
  </si>
  <si>
    <t>org.cocos2dx.yzdld.int.zuanshi1980</t>
  </si>
  <si>
    <t>org.cocos2dx.yzdld.int.zuanshi3280</t>
  </si>
  <si>
    <t>org.cocos2dx.yzdld.int.zuanshi6480</t>
  </si>
  <si>
    <t>org.cocos2dx.yzdld.int.zuanshi250</t>
  </si>
  <si>
    <t>org.cocos2dx.yzdld.int.zuanshi680</t>
  </si>
  <si>
    <t>org.cocos2dx.yzdld.int.zuanshi880</t>
  </si>
  <si>
    <t>coin</t>
    <phoneticPr fontId="1" type="noConversion"/>
  </si>
  <si>
    <t>coin</t>
    <phoneticPr fontId="1" type="noConversion"/>
  </si>
  <si>
    <t>equip</t>
  </si>
  <si>
    <t>史诗宝珠</t>
    <phoneticPr fontId="7" type="noConversion"/>
  </si>
  <si>
    <t>强袭胸甲</t>
  </si>
  <si>
    <t>item</t>
    <phoneticPr fontId="1" type="noConversion"/>
  </si>
  <si>
    <t>VIP守护英雄礼包</t>
  </si>
  <si>
    <t>item</t>
    <phoneticPr fontId="1" type="noConversion"/>
  </si>
  <si>
    <t>VIP辅助英雄礼包</t>
  </si>
  <si>
    <t>史诗宝珠</t>
    <phoneticPr fontId="7" type="noConversion"/>
  </si>
  <si>
    <t>VIPS英雄礼包</t>
  </si>
  <si>
    <t>首充英雄礼包</t>
    <phoneticPr fontId="7" type="noConversion"/>
  </si>
  <si>
    <t>A+英雄来袭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</si>
</sst>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8"/>
  <sheetViews>
    <sheetView tabSelected="1" topLeftCell="B1" workbookViewId="0">
      <selection activeCell="M9" sqref="M9"/>
    </sheetView>
  </sheetViews>
  <sheetFormatPr defaultColWidth="8.875" defaultRowHeight="16.5" x14ac:dyDescent="0.15"/>
  <cols>
    <col min="1" max="1" width="9.625" style="8" bestFit="1" customWidth="1"/>
    <col min="2" max="2" width="10.375" style="8" bestFit="1" customWidth="1"/>
    <col min="3" max="3" width="9.625" style="8" bestFit="1" customWidth="1"/>
    <col min="4" max="4" width="9.25" style="8" bestFit="1" customWidth="1"/>
    <col min="5" max="5" width="13.375" style="8" bestFit="1" customWidth="1"/>
    <col min="6" max="6" width="10.375" style="8" bestFit="1" customWidth="1"/>
    <col min="7" max="7" width="10.75" style="8" bestFit="1" customWidth="1"/>
    <col min="8" max="8" width="21.25" style="8" bestFit="1" customWidth="1"/>
    <col min="9" max="9" width="13.375" style="8" bestFit="1" customWidth="1"/>
    <col min="10" max="10" width="10.375" style="8" bestFit="1" customWidth="1"/>
    <col min="11" max="11" width="9.625" style="8" bestFit="1" customWidth="1"/>
    <col min="12" max="12" width="21.25" style="8" bestFit="1" customWidth="1"/>
    <col min="13" max="13" width="13.375" style="8" bestFit="1" customWidth="1"/>
    <col min="14" max="14" width="10.375" style="8" bestFit="1" customWidth="1"/>
    <col min="15" max="15" width="9.625" style="8" bestFit="1" customWidth="1"/>
    <col min="16" max="16" width="13.25" style="8" bestFit="1" customWidth="1"/>
    <col min="17" max="17" width="13.375" style="8" bestFit="1" customWidth="1"/>
    <col min="18" max="18" width="21" style="8" customWidth="1"/>
    <col min="19" max="19" width="8.5" style="8" bestFit="1" customWidth="1"/>
    <col min="20" max="16384" width="8.875" style="8"/>
  </cols>
  <sheetData>
    <row r="1" spans="1:19" s="9" customFormat="1" x14ac:dyDescent="0.15">
      <c r="A1" s="9" t="s">
        <v>0</v>
      </c>
      <c r="B1" s="9" t="s">
        <v>1</v>
      </c>
      <c r="C1" s="9" t="s">
        <v>2</v>
      </c>
      <c r="D1" s="9" t="s">
        <v>28</v>
      </c>
      <c r="E1" s="9" t="s">
        <v>3</v>
      </c>
      <c r="F1" s="9" t="s">
        <v>4</v>
      </c>
      <c r="G1" s="9" t="s">
        <v>5</v>
      </c>
      <c r="H1" s="9" t="s">
        <v>28</v>
      </c>
      <c r="I1" s="9" t="s">
        <v>6</v>
      </c>
      <c r="J1" s="9" t="s">
        <v>7</v>
      </c>
      <c r="K1" s="9" t="s">
        <v>8</v>
      </c>
      <c r="L1" s="9" t="s">
        <v>28</v>
      </c>
      <c r="M1" s="9" t="s">
        <v>9</v>
      </c>
      <c r="N1" s="9" t="s">
        <v>10</v>
      </c>
      <c r="O1" s="9" t="s">
        <v>11</v>
      </c>
      <c r="P1" s="9" t="s">
        <v>28</v>
      </c>
      <c r="Q1" s="9" t="s">
        <v>12</v>
      </c>
      <c r="R1" s="9" t="s">
        <v>29</v>
      </c>
      <c r="S1" s="9" t="s">
        <v>26</v>
      </c>
    </row>
    <row r="2" spans="1:19" s="9" customFormat="1" x14ac:dyDescent="0.15">
      <c r="A2" s="9" t="s">
        <v>13</v>
      </c>
      <c r="B2" s="9" t="s">
        <v>14</v>
      </c>
      <c r="C2" s="9" t="s">
        <v>15</v>
      </c>
      <c r="E2" s="9" t="s">
        <v>16</v>
      </c>
      <c r="F2" s="9" t="s">
        <v>17</v>
      </c>
      <c r="G2" s="9" t="s">
        <v>18</v>
      </c>
      <c r="I2" s="9" t="s">
        <v>19</v>
      </c>
      <c r="J2" s="9" t="s">
        <v>20</v>
      </c>
      <c r="K2" s="9" t="s">
        <v>21</v>
      </c>
      <c r="M2" s="9" t="s">
        <v>22</v>
      </c>
      <c r="N2" s="9" t="s">
        <v>23</v>
      </c>
      <c r="O2" s="9" t="s">
        <v>24</v>
      </c>
      <c r="Q2" s="9" t="s">
        <v>25</v>
      </c>
      <c r="R2" s="9" t="s">
        <v>45</v>
      </c>
      <c r="S2" s="9" t="s">
        <v>27</v>
      </c>
    </row>
    <row r="3" spans="1:19" s="1" customFormat="1" x14ac:dyDescent="0.35">
      <c r="A3" s="1">
        <v>0</v>
      </c>
      <c r="B3" s="1" t="s">
        <v>188</v>
      </c>
      <c r="E3" s="1">
        <v>50000</v>
      </c>
      <c r="F3" s="1" t="s">
        <v>189</v>
      </c>
      <c r="G3" s="1">
        <v>7100026</v>
      </c>
      <c r="H3" s="1" t="s">
        <v>81</v>
      </c>
      <c r="I3" s="1">
        <v>1</v>
      </c>
      <c r="J3" s="1" t="s">
        <v>77</v>
      </c>
      <c r="K3" s="1">
        <v>5120887</v>
      </c>
      <c r="L3" s="1" t="s">
        <v>80</v>
      </c>
      <c r="M3" s="1">
        <v>1</v>
      </c>
      <c r="N3" s="1" t="s">
        <v>77</v>
      </c>
      <c r="O3" s="10">
        <v>5120885</v>
      </c>
      <c r="P3" s="11" t="s">
        <v>190</v>
      </c>
      <c r="Q3" s="1">
        <v>1</v>
      </c>
      <c r="R3" s="12">
        <v>1725</v>
      </c>
      <c r="S3" s="12">
        <v>110</v>
      </c>
    </row>
    <row r="4" spans="1:19" s="1" customFormat="1" x14ac:dyDescent="0.35">
      <c r="A4" s="1">
        <v>1</v>
      </c>
      <c r="B4" s="1" t="s">
        <v>187</v>
      </c>
      <c r="E4" s="1">
        <v>100000</v>
      </c>
      <c r="F4" s="1" t="s">
        <v>189</v>
      </c>
      <c r="G4" s="1">
        <v>7100027</v>
      </c>
      <c r="H4" s="1" t="s">
        <v>82</v>
      </c>
      <c r="I4" s="1">
        <v>1</v>
      </c>
      <c r="J4" s="1" t="s">
        <v>77</v>
      </c>
      <c r="K4" s="1">
        <v>5120887</v>
      </c>
      <c r="L4" s="1" t="s">
        <v>80</v>
      </c>
      <c r="M4" s="1">
        <v>2</v>
      </c>
      <c r="N4" s="1" t="s">
        <v>77</v>
      </c>
      <c r="O4" s="10">
        <v>5120885</v>
      </c>
      <c r="P4" s="11" t="s">
        <v>190</v>
      </c>
      <c r="Q4" s="1">
        <v>2</v>
      </c>
      <c r="R4" s="12">
        <v>1950</v>
      </c>
      <c r="S4" s="12">
        <v>120</v>
      </c>
    </row>
    <row r="5" spans="1:19" s="1" customFormat="1" x14ac:dyDescent="0.35">
      <c r="A5" s="1">
        <v>2</v>
      </c>
      <c r="B5" s="1" t="s">
        <v>187</v>
      </c>
      <c r="E5" s="1">
        <v>150000</v>
      </c>
      <c r="F5" s="1" t="s">
        <v>189</v>
      </c>
      <c r="G5" s="1">
        <v>7100029</v>
      </c>
      <c r="H5" s="1" t="s">
        <v>84</v>
      </c>
      <c r="I5" s="1">
        <v>1</v>
      </c>
      <c r="J5" s="1" t="s">
        <v>189</v>
      </c>
      <c r="K5" s="1">
        <v>7100028</v>
      </c>
      <c r="L5" s="1" t="s">
        <v>83</v>
      </c>
      <c r="M5" s="1">
        <v>1</v>
      </c>
      <c r="N5" s="1" t="s">
        <v>77</v>
      </c>
      <c r="O5" s="10">
        <v>5120885</v>
      </c>
      <c r="P5" s="11" t="s">
        <v>190</v>
      </c>
      <c r="Q5" s="1">
        <v>3</v>
      </c>
      <c r="R5" s="12">
        <v>2175</v>
      </c>
      <c r="S5" s="12">
        <v>130</v>
      </c>
    </row>
    <row r="6" spans="1:19" s="1" customFormat="1" x14ac:dyDescent="0.35">
      <c r="A6" s="1">
        <v>3</v>
      </c>
      <c r="B6" s="1" t="s">
        <v>187</v>
      </c>
      <c r="E6" s="1">
        <v>200000</v>
      </c>
      <c r="F6" s="1" t="s">
        <v>189</v>
      </c>
      <c r="G6" s="1">
        <v>7100030</v>
      </c>
      <c r="H6" s="1" t="s">
        <v>86</v>
      </c>
      <c r="I6" s="1">
        <v>1</v>
      </c>
      <c r="J6" s="1" t="s">
        <v>189</v>
      </c>
      <c r="K6" s="1">
        <v>7100025</v>
      </c>
      <c r="L6" s="1" t="s">
        <v>85</v>
      </c>
      <c r="M6" s="1">
        <v>1</v>
      </c>
      <c r="N6" s="1" t="s">
        <v>77</v>
      </c>
      <c r="O6" s="10">
        <v>5120885</v>
      </c>
      <c r="P6" s="11" t="s">
        <v>190</v>
      </c>
      <c r="Q6" s="1">
        <v>4</v>
      </c>
      <c r="R6" s="12">
        <v>3200</v>
      </c>
      <c r="S6" s="12">
        <v>200</v>
      </c>
    </row>
    <row r="7" spans="1:19" s="1" customFormat="1" x14ac:dyDescent="0.35">
      <c r="A7" s="1">
        <v>4</v>
      </c>
      <c r="B7" s="1" t="s">
        <v>187</v>
      </c>
      <c r="E7" s="1">
        <v>250000</v>
      </c>
      <c r="F7" s="1" t="s">
        <v>189</v>
      </c>
      <c r="G7" s="1">
        <v>7100045</v>
      </c>
      <c r="H7" s="1" t="s">
        <v>191</v>
      </c>
      <c r="I7" s="1">
        <v>1</v>
      </c>
      <c r="J7" s="1" t="s">
        <v>192</v>
      </c>
      <c r="K7" s="1">
        <v>5140139</v>
      </c>
      <c r="L7" s="1" t="s">
        <v>193</v>
      </c>
      <c r="M7" s="1">
        <v>2</v>
      </c>
      <c r="N7" s="1" t="s">
        <v>77</v>
      </c>
      <c r="O7" s="10">
        <v>5120885</v>
      </c>
      <c r="P7" s="11" t="s">
        <v>190</v>
      </c>
      <c r="Q7" s="1">
        <v>5</v>
      </c>
      <c r="R7" s="12">
        <v>11125</v>
      </c>
      <c r="S7" s="12">
        <v>690</v>
      </c>
    </row>
    <row r="8" spans="1:19" s="1" customFormat="1" x14ac:dyDescent="0.35">
      <c r="A8" s="1">
        <v>5</v>
      </c>
      <c r="B8" s="1" t="s">
        <v>187</v>
      </c>
      <c r="E8" s="1">
        <v>300000</v>
      </c>
      <c r="F8" s="1" t="s">
        <v>189</v>
      </c>
      <c r="G8" s="1">
        <v>7100044</v>
      </c>
      <c r="H8" s="1" t="s">
        <v>155</v>
      </c>
      <c r="I8" s="1">
        <v>1</v>
      </c>
      <c r="J8" s="1" t="s">
        <v>194</v>
      </c>
      <c r="K8" s="1">
        <v>5140140</v>
      </c>
      <c r="L8" s="1" t="s">
        <v>195</v>
      </c>
      <c r="M8" s="1">
        <v>2</v>
      </c>
      <c r="N8" s="1" t="s">
        <v>77</v>
      </c>
      <c r="O8" s="10">
        <v>5120885</v>
      </c>
      <c r="P8" s="11" t="s">
        <v>190</v>
      </c>
      <c r="Q8" s="1">
        <v>6</v>
      </c>
      <c r="R8" s="12">
        <v>11550</v>
      </c>
      <c r="S8" s="12">
        <v>720</v>
      </c>
    </row>
    <row r="9" spans="1:19" s="1" customFormat="1" x14ac:dyDescent="0.35">
      <c r="A9" s="1">
        <v>6</v>
      </c>
      <c r="B9" s="1" t="s">
        <v>188</v>
      </c>
      <c r="E9" s="1">
        <v>350000</v>
      </c>
      <c r="F9" s="1" t="s">
        <v>189</v>
      </c>
      <c r="G9" s="1">
        <v>7100047</v>
      </c>
      <c r="H9" s="1" t="s">
        <v>157</v>
      </c>
      <c r="I9" s="1">
        <v>1</v>
      </c>
      <c r="J9" s="1" t="s">
        <v>194</v>
      </c>
      <c r="K9" s="1">
        <v>5140139</v>
      </c>
      <c r="L9" s="1" t="s">
        <v>193</v>
      </c>
      <c r="M9" s="1">
        <v>3</v>
      </c>
      <c r="N9" s="1" t="s">
        <v>77</v>
      </c>
      <c r="O9" s="10">
        <v>5120885</v>
      </c>
      <c r="P9" s="11" t="s">
        <v>190</v>
      </c>
      <c r="Q9" s="1">
        <v>7</v>
      </c>
      <c r="R9" s="12">
        <v>11975</v>
      </c>
      <c r="S9" s="12">
        <v>740</v>
      </c>
    </row>
    <row r="10" spans="1:19" s="1" customFormat="1" x14ac:dyDescent="0.35">
      <c r="A10" s="1">
        <v>7</v>
      </c>
      <c r="B10" s="1" t="s">
        <v>187</v>
      </c>
      <c r="E10" s="1">
        <v>400000</v>
      </c>
      <c r="F10" s="1" t="s">
        <v>189</v>
      </c>
      <c r="G10" s="1">
        <v>7100046</v>
      </c>
      <c r="H10" s="1" t="s">
        <v>156</v>
      </c>
      <c r="I10" s="1">
        <v>1</v>
      </c>
      <c r="J10" s="1" t="s">
        <v>194</v>
      </c>
      <c r="K10" s="1">
        <v>5140140</v>
      </c>
      <c r="L10" s="1" t="s">
        <v>195</v>
      </c>
      <c r="M10" s="1">
        <v>3</v>
      </c>
      <c r="N10" s="1" t="s">
        <v>77</v>
      </c>
      <c r="O10" s="10">
        <v>5120885</v>
      </c>
      <c r="P10" s="11" t="s">
        <v>190</v>
      </c>
      <c r="Q10" s="1">
        <v>8</v>
      </c>
      <c r="R10" s="12">
        <v>12400</v>
      </c>
      <c r="S10" s="12">
        <v>770</v>
      </c>
    </row>
    <row r="11" spans="1:19" s="1" customFormat="1" x14ac:dyDescent="0.35">
      <c r="A11" s="1">
        <v>8</v>
      </c>
      <c r="B11" s="1" t="s">
        <v>187</v>
      </c>
      <c r="E11" s="1">
        <v>450000</v>
      </c>
      <c r="F11" s="1" t="s">
        <v>189</v>
      </c>
      <c r="G11" s="1">
        <v>7100048</v>
      </c>
      <c r="H11" s="1" t="s">
        <v>159</v>
      </c>
      <c r="I11" s="1">
        <v>1</v>
      </c>
      <c r="J11" s="1" t="s">
        <v>194</v>
      </c>
      <c r="K11" s="1">
        <v>5140139</v>
      </c>
      <c r="L11" s="1" t="s">
        <v>193</v>
      </c>
      <c r="M11" s="1">
        <v>5</v>
      </c>
      <c r="N11" s="1" t="s">
        <v>77</v>
      </c>
      <c r="O11" s="10">
        <v>5120885</v>
      </c>
      <c r="P11" s="11" t="s">
        <v>196</v>
      </c>
      <c r="Q11" s="1">
        <v>9</v>
      </c>
      <c r="R11" s="12">
        <v>12025</v>
      </c>
      <c r="S11" s="12">
        <v>800</v>
      </c>
    </row>
    <row r="12" spans="1:19" s="1" customFormat="1" x14ac:dyDescent="0.35">
      <c r="A12" s="1">
        <v>9</v>
      </c>
      <c r="B12" s="1" t="s">
        <v>188</v>
      </c>
      <c r="E12" s="1">
        <v>500000</v>
      </c>
      <c r="F12" s="1" t="s">
        <v>189</v>
      </c>
      <c r="G12" s="1">
        <v>7100043</v>
      </c>
      <c r="H12" s="1" t="s">
        <v>158</v>
      </c>
      <c r="I12" s="1">
        <v>1</v>
      </c>
      <c r="J12" s="1" t="s">
        <v>194</v>
      </c>
      <c r="K12" s="1">
        <v>5140140</v>
      </c>
      <c r="L12" s="1" t="s">
        <v>195</v>
      </c>
      <c r="M12" s="1">
        <v>5</v>
      </c>
      <c r="N12" s="1" t="s">
        <v>77</v>
      </c>
      <c r="O12" s="10">
        <v>5120885</v>
      </c>
      <c r="P12" s="11" t="s">
        <v>190</v>
      </c>
      <c r="Q12" s="1">
        <v>10</v>
      </c>
      <c r="R12" s="12">
        <v>13250</v>
      </c>
      <c r="S12" s="12">
        <v>820</v>
      </c>
    </row>
    <row r="13" spans="1:19" s="1" customFormat="1" x14ac:dyDescent="0.35">
      <c r="A13" s="1">
        <v>10</v>
      </c>
      <c r="B13" s="1" t="s">
        <v>187</v>
      </c>
      <c r="E13" s="1">
        <v>550000</v>
      </c>
      <c r="F13" s="1" t="s">
        <v>189</v>
      </c>
      <c r="G13" s="1">
        <v>7100057</v>
      </c>
      <c r="H13" s="1" t="s">
        <v>59</v>
      </c>
      <c r="I13" s="1">
        <v>1</v>
      </c>
      <c r="J13" s="1" t="s">
        <v>194</v>
      </c>
      <c r="K13" s="1">
        <v>5140141</v>
      </c>
      <c r="L13" s="1" t="s">
        <v>197</v>
      </c>
      <c r="M13" s="1">
        <v>6</v>
      </c>
      <c r="N13" s="1" t="s">
        <v>77</v>
      </c>
      <c r="O13" s="10">
        <v>5120885</v>
      </c>
      <c r="P13" s="11" t="s">
        <v>196</v>
      </c>
      <c r="Q13" s="1">
        <v>11</v>
      </c>
      <c r="R13" s="12">
        <v>31675</v>
      </c>
      <c r="S13" s="12">
        <v>2088</v>
      </c>
    </row>
    <row r="14" spans="1:19" s="1" customFormat="1" x14ac:dyDescent="0.35">
      <c r="A14" s="1">
        <v>11</v>
      </c>
      <c r="B14" s="1" t="s">
        <v>188</v>
      </c>
      <c r="E14" s="1">
        <v>600000</v>
      </c>
      <c r="F14" s="1" t="s">
        <v>189</v>
      </c>
      <c r="G14" s="1">
        <v>7100056</v>
      </c>
      <c r="H14" s="1" t="s">
        <v>58</v>
      </c>
      <c r="I14" s="1">
        <v>1</v>
      </c>
      <c r="J14" s="1" t="s">
        <v>194</v>
      </c>
      <c r="K14" s="1">
        <v>5140141</v>
      </c>
      <c r="L14" s="1" t="s">
        <v>197</v>
      </c>
      <c r="M14" s="1">
        <v>7</v>
      </c>
      <c r="N14" s="1" t="s">
        <v>77</v>
      </c>
      <c r="O14" s="10">
        <v>5120885</v>
      </c>
      <c r="P14" s="11" t="s">
        <v>196</v>
      </c>
      <c r="Q14" s="1">
        <v>12</v>
      </c>
      <c r="R14" s="12">
        <v>32100</v>
      </c>
      <c r="S14" s="12">
        <v>2588</v>
      </c>
    </row>
    <row r="15" spans="1:19" s="1" customFormat="1" x14ac:dyDescent="0.35">
      <c r="A15" s="1">
        <v>12</v>
      </c>
      <c r="B15" s="1" t="s">
        <v>188</v>
      </c>
      <c r="E15" s="1">
        <v>650000</v>
      </c>
      <c r="F15" s="1" t="s">
        <v>189</v>
      </c>
      <c r="G15" s="1">
        <v>7100059</v>
      </c>
      <c r="H15" s="1" t="s">
        <v>61</v>
      </c>
      <c r="I15" s="1">
        <v>1</v>
      </c>
      <c r="J15" s="1" t="s">
        <v>194</v>
      </c>
      <c r="K15" s="1">
        <v>5140141</v>
      </c>
      <c r="L15" s="1" t="s">
        <v>197</v>
      </c>
      <c r="M15" s="1">
        <v>8</v>
      </c>
      <c r="N15" s="1" t="s">
        <v>77</v>
      </c>
      <c r="O15" s="10">
        <v>5120885</v>
      </c>
      <c r="P15" s="11" t="s">
        <v>196</v>
      </c>
      <c r="Q15" s="1">
        <v>13</v>
      </c>
      <c r="R15" s="12">
        <v>32525</v>
      </c>
      <c r="S15" s="12">
        <v>2888</v>
      </c>
    </row>
    <row r="16" spans="1:19" s="1" customFormat="1" x14ac:dyDescent="0.35">
      <c r="A16" s="1">
        <v>13</v>
      </c>
      <c r="B16" s="1" t="s">
        <v>188</v>
      </c>
      <c r="E16" s="1">
        <v>700000</v>
      </c>
      <c r="F16" s="1" t="s">
        <v>189</v>
      </c>
      <c r="G16" s="1">
        <v>7100058</v>
      </c>
      <c r="H16" s="1" t="s">
        <v>60</v>
      </c>
      <c r="I16" s="1">
        <v>1</v>
      </c>
      <c r="J16" s="1" t="s">
        <v>192</v>
      </c>
      <c r="K16" s="1">
        <v>5140141</v>
      </c>
      <c r="L16" s="1" t="s">
        <v>197</v>
      </c>
      <c r="M16" s="1">
        <v>9</v>
      </c>
      <c r="N16" s="1" t="s">
        <v>77</v>
      </c>
      <c r="O16" s="10">
        <v>5120885</v>
      </c>
      <c r="P16" s="11" t="s">
        <v>190</v>
      </c>
      <c r="Q16" s="1">
        <v>14</v>
      </c>
      <c r="R16" s="12">
        <v>32950</v>
      </c>
      <c r="S16" s="12">
        <v>3088</v>
      </c>
    </row>
    <row r="17" spans="1:19" s="1" customFormat="1" x14ac:dyDescent="0.35">
      <c r="A17" s="1">
        <v>14</v>
      </c>
      <c r="B17" s="1" t="s">
        <v>188</v>
      </c>
      <c r="E17" s="1">
        <v>750000</v>
      </c>
      <c r="F17" s="1" t="s">
        <v>189</v>
      </c>
      <c r="G17" s="1">
        <v>7100060</v>
      </c>
      <c r="H17" s="1" t="s">
        <v>62</v>
      </c>
      <c r="I17" s="1">
        <v>1</v>
      </c>
      <c r="J17" s="1" t="s">
        <v>194</v>
      </c>
      <c r="K17" s="1">
        <v>5140141</v>
      </c>
      <c r="L17" s="1" t="s">
        <v>197</v>
      </c>
      <c r="M17" s="1">
        <v>10</v>
      </c>
      <c r="N17" s="1" t="s">
        <v>77</v>
      </c>
      <c r="O17" s="10">
        <v>5120885</v>
      </c>
      <c r="P17" s="11" t="s">
        <v>196</v>
      </c>
      <c r="Q17" s="1">
        <v>15</v>
      </c>
      <c r="R17" s="12">
        <v>33375</v>
      </c>
      <c r="S17" s="12">
        <v>3288</v>
      </c>
    </row>
    <row r="18" spans="1:19" s="1" customFormat="1" x14ac:dyDescent="0.35">
      <c r="A18" s="1">
        <v>15</v>
      </c>
      <c r="B18" s="1" t="s">
        <v>187</v>
      </c>
      <c r="E18" s="1">
        <v>800000</v>
      </c>
      <c r="F18" s="1" t="s">
        <v>189</v>
      </c>
      <c r="G18" s="1">
        <v>7100055</v>
      </c>
      <c r="H18" s="1" t="s">
        <v>57</v>
      </c>
      <c r="I18" s="1">
        <v>1</v>
      </c>
      <c r="J18" s="1" t="s">
        <v>192</v>
      </c>
      <c r="K18" s="1">
        <v>5140141</v>
      </c>
      <c r="L18" s="1" t="s">
        <v>197</v>
      </c>
      <c r="M18" s="1">
        <v>11</v>
      </c>
      <c r="N18" s="1" t="s">
        <v>77</v>
      </c>
      <c r="O18" s="10">
        <v>5120885</v>
      </c>
      <c r="P18" s="11" t="s">
        <v>196</v>
      </c>
      <c r="Q18" s="1">
        <v>16</v>
      </c>
      <c r="R18" s="12">
        <v>33800</v>
      </c>
      <c r="S18" s="12">
        <v>3888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"/>
  <sheetViews>
    <sheetView workbookViewId="0">
      <selection activeCell="I7" sqref="I7"/>
    </sheetView>
  </sheetViews>
  <sheetFormatPr defaultColWidth="9" defaultRowHeight="16.5" x14ac:dyDescent="0.15"/>
  <cols>
    <col min="1" max="1" width="9" style="1"/>
    <col min="2" max="2" width="10.375" style="1" bestFit="1" customWidth="1"/>
    <col min="3" max="3" width="9.625" style="1" bestFit="1" customWidth="1"/>
    <col min="4" max="4" width="20.875" style="1" bestFit="1" customWidth="1"/>
    <col min="5" max="5" width="13.375" style="1" bestFit="1" customWidth="1"/>
    <col min="6" max="6" width="10.375" style="1" bestFit="1" customWidth="1"/>
    <col min="7" max="7" width="9.25" style="1" bestFit="1" customWidth="1"/>
    <col min="8" max="8" width="9.625" style="1" bestFit="1" customWidth="1"/>
    <col min="9" max="9" width="13.375" style="1" bestFit="1" customWidth="1"/>
    <col min="10" max="10" width="10.375" style="1" bestFit="1" customWidth="1"/>
    <col min="11" max="11" width="9.625" style="1" bestFit="1" customWidth="1"/>
    <col min="12" max="12" width="9.25" style="1" bestFit="1" customWidth="1"/>
    <col min="13" max="13" width="13.375" style="1" bestFit="1" customWidth="1"/>
    <col min="14" max="14" width="10.375" style="1" bestFit="1" customWidth="1"/>
    <col min="15" max="15" width="9.625" style="1" bestFit="1" customWidth="1"/>
    <col min="16" max="16" width="9.25" style="1" bestFit="1" customWidth="1"/>
    <col min="17" max="17" width="13.375" style="1" bestFit="1" customWidth="1"/>
    <col min="18" max="18" width="20.875" style="1" bestFit="1" customWidth="1"/>
    <col min="19" max="16384" width="9" style="1"/>
  </cols>
  <sheetData>
    <row r="1" spans="1:18" x14ac:dyDescent="0.15">
      <c r="A1" s="1" t="s">
        <v>90</v>
      </c>
      <c r="B1" s="2" t="s">
        <v>1</v>
      </c>
      <c r="C1" s="2" t="s">
        <v>2</v>
      </c>
      <c r="D1" s="2" t="s">
        <v>28</v>
      </c>
      <c r="E1" s="2" t="s">
        <v>3</v>
      </c>
      <c r="F1" s="2" t="s">
        <v>4</v>
      </c>
      <c r="G1" s="2" t="s">
        <v>28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28</v>
      </c>
      <c r="M1" s="2" t="s">
        <v>9</v>
      </c>
      <c r="N1" s="2" t="s">
        <v>10</v>
      </c>
      <c r="O1" s="2" t="s">
        <v>11</v>
      </c>
      <c r="P1" s="2" t="s">
        <v>28</v>
      </c>
      <c r="Q1" s="2" t="s">
        <v>12</v>
      </c>
      <c r="R1" s="2" t="s">
        <v>87</v>
      </c>
    </row>
    <row r="2" spans="1:18" x14ac:dyDescent="0.15">
      <c r="A2" s="1" t="s">
        <v>89</v>
      </c>
      <c r="B2" s="2" t="s">
        <v>14</v>
      </c>
      <c r="C2" s="2" t="s">
        <v>15</v>
      </c>
      <c r="D2" s="2"/>
      <c r="E2" s="2" t="s">
        <v>16</v>
      </c>
      <c r="F2" s="2" t="s">
        <v>17</v>
      </c>
      <c r="G2" s="2"/>
      <c r="H2" s="2" t="s">
        <v>18</v>
      </c>
      <c r="I2" s="2" t="s">
        <v>19</v>
      </c>
      <c r="J2" s="2" t="s">
        <v>20</v>
      </c>
      <c r="K2" s="2" t="s">
        <v>21</v>
      </c>
      <c r="L2" s="2"/>
      <c r="M2" s="2" t="s">
        <v>22</v>
      </c>
      <c r="N2" s="2" t="s">
        <v>23</v>
      </c>
      <c r="O2" s="2" t="s">
        <v>24</v>
      </c>
      <c r="P2" s="2"/>
      <c r="Q2" s="2" t="s">
        <v>25</v>
      </c>
      <c r="R2" s="2" t="s">
        <v>88</v>
      </c>
    </row>
    <row r="3" spans="1:18" x14ac:dyDescent="0.15">
      <c r="A3" s="1">
        <v>1</v>
      </c>
      <c r="B3" s="1" t="s">
        <v>194</v>
      </c>
      <c r="C3" s="13">
        <v>5140138</v>
      </c>
      <c r="D3" s="14" t="s">
        <v>198</v>
      </c>
      <c r="E3" s="1">
        <v>1</v>
      </c>
      <c r="F3" s="1" t="s">
        <v>76</v>
      </c>
      <c r="I3" s="1">
        <v>100</v>
      </c>
      <c r="J3" s="1" t="s">
        <v>77</v>
      </c>
      <c r="K3" s="1">
        <v>5120204</v>
      </c>
      <c r="L3" s="1" t="s">
        <v>78</v>
      </c>
      <c r="M3" s="1">
        <v>2</v>
      </c>
      <c r="N3" s="1" t="s">
        <v>77</v>
      </c>
      <c r="O3" s="1">
        <v>5140104</v>
      </c>
      <c r="P3" s="1" t="s">
        <v>79</v>
      </c>
      <c r="Q3" s="1">
        <v>2</v>
      </c>
      <c r="R3" s="1" t="s">
        <v>199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26"/>
  <sheetViews>
    <sheetView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S21" sqref="S21"/>
    </sheetView>
  </sheetViews>
  <sheetFormatPr defaultRowHeight="13.5" x14ac:dyDescent="0.15"/>
  <cols>
    <col min="1" max="1" width="9.625" bestFit="1" customWidth="1"/>
    <col min="2" max="2" width="32.625" bestFit="1" customWidth="1"/>
    <col min="3" max="3" width="31.375" bestFit="1" customWidth="1"/>
    <col min="4" max="4" width="35.75" bestFit="1" customWidth="1"/>
    <col min="5" max="5" width="20.625" bestFit="1" customWidth="1"/>
    <col min="6" max="6" width="24.125" bestFit="1" customWidth="1"/>
    <col min="7" max="7" width="29" bestFit="1" customWidth="1"/>
    <col min="8" max="8" width="18" bestFit="1" customWidth="1"/>
    <col min="9" max="9" width="26.375" bestFit="1" customWidth="1"/>
    <col min="10" max="10" width="23.75" bestFit="1" customWidth="1"/>
    <col min="11" max="11" width="20.5" bestFit="1" customWidth="1"/>
    <col min="12" max="12" width="33.625" bestFit="1" customWidth="1"/>
    <col min="13" max="13" width="17.75" bestFit="1" customWidth="1"/>
    <col min="14" max="14" width="22.625" bestFit="1" customWidth="1"/>
    <col min="15" max="16" width="25.75" bestFit="1" customWidth="1"/>
    <col min="17" max="17" width="28.375" bestFit="1" customWidth="1"/>
    <col min="18" max="19" width="21.625" bestFit="1" customWidth="1"/>
  </cols>
  <sheetData>
    <row r="1" spans="1:19" ht="16.5" x14ac:dyDescent="0.15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  <c r="P1" s="1" t="s">
        <v>110</v>
      </c>
      <c r="Q1" s="1" t="s">
        <v>111</v>
      </c>
      <c r="R1" s="1" t="s">
        <v>160</v>
      </c>
      <c r="S1" s="1" t="s">
        <v>161</v>
      </c>
    </row>
    <row r="2" spans="1:19" ht="16.5" x14ac:dyDescent="0.15">
      <c r="A2" s="1" t="s">
        <v>112</v>
      </c>
      <c r="B2" s="1" t="s">
        <v>113</v>
      </c>
      <c r="C2" s="1" t="s">
        <v>114</v>
      </c>
      <c r="D2" s="1" t="s">
        <v>115</v>
      </c>
      <c r="E2" s="1" t="s">
        <v>116</v>
      </c>
      <c r="F2" s="1" t="s">
        <v>117</v>
      </c>
      <c r="G2" s="1" t="s">
        <v>118</v>
      </c>
      <c r="H2" s="1" t="s">
        <v>119</v>
      </c>
      <c r="I2" s="1" t="s">
        <v>120</v>
      </c>
      <c r="J2" s="1" t="s">
        <v>121</v>
      </c>
      <c r="K2" s="1" t="s">
        <v>122</v>
      </c>
      <c r="L2" s="1" t="s">
        <v>123</v>
      </c>
      <c r="M2" s="1" t="s">
        <v>124</v>
      </c>
      <c r="N2" s="1" t="s">
        <v>125</v>
      </c>
      <c r="O2" s="1" t="s">
        <v>162</v>
      </c>
      <c r="P2" s="1" t="s">
        <v>126</v>
      </c>
      <c r="Q2" s="1" t="s">
        <v>127</v>
      </c>
      <c r="R2" s="1" t="s">
        <v>163</v>
      </c>
      <c r="S2" s="1" t="s">
        <v>164</v>
      </c>
    </row>
    <row r="3" spans="1:19" ht="16.5" x14ac:dyDescent="0.15">
      <c r="A3" s="1">
        <v>0</v>
      </c>
      <c r="B3" s="1">
        <v>1</v>
      </c>
      <c r="C3" s="1">
        <v>2</v>
      </c>
      <c r="D3" s="1">
        <v>5</v>
      </c>
      <c r="E3" s="1">
        <v>5</v>
      </c>
      <c r="F3" s="1">
        <v>1</v>
      </c>
      <c r="G3" s="1">
        <v>3</v>
      </c>
      <c r="H3" s="1">
        <v>0</v>
      </c>
      <c r="I3" s="1">
        <v>2</v>
      </c>
      <c r="J3" s="1">
        <v>5</v>
      </c>
      <c r="K3" s="1">
        <v>0</v>
      </c>
      <c r="L3" s="1">
        <v>1</v>
      </c>
      <c r="M3" s="1">
        <v>10</v>
      </c>
      <c r="N3" s="1">
        <v>10</v>
      </c>
      <c r="O3" s="1">
        <v>1</v>
      </c>
      <c r="P3" s="1">
        <v>0</v>
      </c>
      <c r="Q3" s="1">
        <v>1</v>
      </c>
      <c r="R3" s="7">
        <v>0</v>
      </c>
      <c r="S3" s="1">
        <f>R3</f>
        <v>0</v>
      </c>
    </row>
    <row r="4" spans="1:19" ht="16.5" x14ac:dyDescent="0.15">
      <c r="A4" s="1">
        <v>1</v>
      </c>
      <c r="B4" s="1">
        <v>1</v>
      </c>
      <c r="C4" s="1">
        <v>3</v>
      </c>
      <c r="D4" s="1">
        <v>8</v>
      </c>
      <c r="E4" s="1">
        <v>10</v>
      </c>
      <c r="F4" s="1">
        <v>2</v>
      </c>
      <c r="G4" s="1">
        <v>4</v>
      </c>
      <c r="H4" s="1">
        <v>1</v>
      </c>
      <c r="I4" s="1">
        <v>2</v>
      </c>
      <c r="J4" s="1">
        <v>5</v>
      </c>
      <c r="K4" s="1">
        <v>1</v>
      </c>
      <c r="L4" s="1">
        <v>1</v>
      </c>
      <c r="M4" s="1">
        <v>20</v>
      </c>
      <c r="N4" s="1">
        <v>20</v>
      </c>
      <c r="O4" s="1">
        <v>2</v>
      </c>
      <c r="P4" s="1">
        <v>0</v>
      </c>
      <c r="Q4" s="1">
        <v>2</v>
      </c>
      <c r="R4" s="7">
        <v>2</v>
      </c>
      <c r="S4" s="1">
        <f t="shared" ref="S4:S18" si="0">R4</f>
        <v>2</v>
      </c>
    </row>
    <row r="5" spans="1:19" ht="16.5" x14ac:dyDescent="0.15">
      <c r="A5" s="1">
        <v>2</v>
      </c>
      <c r="B5" s="1">
        <v>2</v>
      </c>
      <c r="C5" s="1">
        <v>3</v>
      </c>
      <c r="D5" s="1">
        <v>11</v>
      </c>
      <c r="E5" s="1">
        <v>15</v>
      </c>
      <c r="F5" s="1">
        <v>3</v>
      </c>
      <c r="G5" s="1">
        <v>5</v>
      </c>
      <c r="H5" s="1">
        <v>1</v>
      </c>
      <c r="I5" s="1">
        <v>2</v>
      </c>
      <c r="J5" s="1">
        <v>5</v>
      </c>
      <c r="K5" s="1">
        <v>1</v>
      </c>
      <c r="L5" s="1">
        <v>1</v>
      </c>
      <c r="M5" s="1">
        <v>30</v>
      </c>
      <c r="N5" s="1">
        <v>30</v>
      </c>
      <c r="O5" s="1">
        <v>3</v>
      </c>
      <c r="P5" s="1">
        <v>0</v>
      </c>
      <c r="Q5" s="1">
        <v>2</v>
      </c>
      <c r="R5" s="7">
        <v>5</v>
      </c>
      <c r="S5" s="1">
        <f t="shared" si="0"/>
        <v>5</v>
      </c>
    </row>
    <row r="6" spans="1:19" ht="16.5" x14ac:dyDescent="0.15">
      <c r="A6" s="1">
        <v>3</v>
      </c>
      <c r="B6" s="1">
        <v>2</v>
      </c>
      <c r="C6" s="1">
        <v>3</v>
      </c>
      <c r="D6" s="1">
        <v>14</v>
      </c>
      <c r="E6" s="1">
        <v>20</v>
      </c>
      <c r="F6" s="1">
        <v>4</v>
      </c>
      <c r="G6" s="1">
        <v>6</v>
      </c>
      <c r="H6" s="1">
        <v>1</v>
      </c>
      <c r="I6" s="1">
        <v>2</v>
      </c>
      <c r="J6" s="1">
        <v>5</v>
      </c>
      <c r="K6" s="1">
        <v>1</v>
      </c>
      <c r="L6" s="1">
        <v>1</v>
      </c>
      <c r="M6" s="1">
        <v>40</v>
      </c>
      <c r="N6" s="1">
        <v>40</v>
      </c>
      <c r="O6" s="1">
        <v>4</v>
      </c>
      <c r="P6" s="1">
        <v>0</v>
      </c>
      <c r="Q6" s="1">
        <v>3</v>
      </c>
      <c r="R6" s="7">
        <v>5</v>
      </c>
      <c r="S6" s="1">
        <f t="shared" si="0"/>
        <v>5</v>
      </c>
    </row>
    <row r="7" spans="1:19" ht="16.5" x14ac:dyDescent="0.15">
      <c r="A7" s="1">
        <v>4</v>
      </c>
      <c r="B7" s="1">
        <v>3</v>
      </c>
      <c r="C7" s="1">
        <v>3</v>
      </c>
      <c r="D7" s="1">
        <v>17</v>
      </c>
      <c r="E7" s="1">
        <v>25</v>
      </c>
      <c r="F7" s="1">
        <v>5</v>
      </c>
      <c r="G7" s="1">
        <v>7</v>
      </c>
      <c r="H7" s="1">
        <v>1</v>
      </c>
      <c r="I7" s="1">
        <v>2</v>
      </c>
      <c r="J7" s="1">
        <v>10</v>
      </c>
      <c r="K7" s="1">
        <v>1</v>
      </c>
      <c r="L7" s="1">
        <v>1</v>
      </c>
      <c r="M7" s="1">
        <v>50</v>
      </c>
      <c r="N7" s="1">
        <v>50</v>
      </c>
      <c r="O7" s="1">
        <v>5</v>
      </c>
      <c r="P7" s="1">
        <v>0</v>
      </c>
      <c r="Q7" s="1">
        <v>3</v>
      </c>
      <c r="R7" s="7">
        <v>10</v>
      </c>
      <c r="S7" s="1">
        <f t="shared" si="0"/>
        <v>10</v>
      </c>
    </row>
    <row r="8" spans="1:19" ht="16.5" x14ac:dyDescent="0.15">
      <c r="A8" s="1">
        <v>5</v>
      </c>
      <c r="B8" s="1">
        <v>3</v>
      </c>
      <c r="C8" s="1">
        <v>3</v>
      </c>
      <c r="D8" s="1">
        <v>20</v>
      </c>
      <c r="E8" s="1">
        <v>30</v>
      </c>
      <c r="F8" s="1">
        <v>6</v>
      </c>
      <c r="G8" s="1">
        <v>8</v>
      </c>
      <c r="H8" s="1">
        <v>1</v>
      </c>
      <c r="I8" s="1">
        <v>2</v>
      </c>
      <c r="J8" s="1">
        <v>10</v>
      </c>
      <c r="K8" s="1">
        <v>1</v>
      </c>
      <c r="L8" s="1">
        <v>1</v>
      </c>
      <c r="M8" s="1">
        <v>60</v>
      </c>
      <c r="N8" s="1">
        <v>60</v>
      </c>
      <c r="O8" s="1">
        <v>6</v>
      </c>
      <c r="P8" s="1">
        <v>1</v>
      </c>
      <c r="Q8" s="1">
        <v>4</v>
      </c>
      <c r="R8" s="7">
        <v>10</v>
      </c>
      <c r="S8" s="1">
        <f t="shared" si="0"/>
        <v>10</v>
      </c>
    </row>
    <row r="9" spans="1:19" ht="16.5" x14ac:dyDescent="0.15">
      <c r="A9" s="1">
        <v>6</v>
      </c>
      <c r="B9" s="1">
        <v>4</v>
      </c>
      <c r="C9" s="1">
        <v>4</v>
      </c>
      <c r="D9" s="1">
        <v>23</v>
      </c>
      <c r="E9" s="1">
        <v>35</v>
      </c>
      <c r="F9" s="1">
        <v>7</v>
      </c>
      <c r="G9" s="1">
        <v>9</v>
      </c>
      <c r="H9" s="1">
        <v>1</v>
      </c>
      <c r="I9" s="1">
        <v>3</v>
      </c>
      <c r="J9" s="1">
        <v>10</v>
      </c>
      <c r="K9" s="1">
        <v>1</v>
      </c>
      <c r="L9" s="1">
        <v>1</v>
      </c>
      <c r="M9" s="1">
        <v>70</v>
      </c>
      <c r="N9" s="1">
        <v>70</v>
      </c>
      <c r="O9" s="1">
        <v>7</v>
      </c>
      <c r="P9" s="1">
        <v>1</v>
      </c>
      <c r="Q9" s="1">
        <v>4</v>
      </c>
      <c r="R9" s="7">
        <v>15</v>
      </c>
      <c r="S9" s="1">
        <f t="shared" si="0"/>
        <v>15</v>
      </c>
    </row>
    <row r="10" spans="1:19" ht="16.5" x14ac:dyDescent="0.15">
      <c r="A10" s="1">
        <v>7</v>
      </c>
      <c r="B10" s="1">
        <v>4</v>
      </c>
      <c r="C10" s="1">
        <v>4</v>
      </c>
      <c r="D10" s="1">
        <v>26</v>
      </c>
      <c r="E10" s="1">
        <v>40</v>
      </c>
      <c r="F10" s="1">
        <v>8</v>
      </c>
      <c r="G10" s="1">
        <v>10</v>
      </c>
      <c r="H10" s="1">
        <v>1</v>
      </c>
      <c r="I10" s="1">
        <v>3</v>
      </c>
      <c r="J10" s="1">
        <v>10</v>
      </c>
      <c r="K10" s="1">
        <v>1</v>
      </c>
      <c r="L10" s="1">
        <v>1</v>
      </c>
      <c r="M10" s="1">
        <v>80</v>
      </c>
      <c r="N10" s="1">
        <v>80</v>
      </c>
      <c r="O10" s="1">
        <v>8</v>
      </c>
      <c r="P10" s="1">
        <v>1</v>
      </c>
      <c r="Q10" s="1">
        <v>5</v>
      </c>
      <c r="R10" s="7">
        <v>20</v>
      </c>
      <c r="S10" s="1">
        <f t="shared" si="0"/>
        <v>20</v>
      </c>
    </row>
    <row r="11" spans="1:19" ht="16.5" x14ac:dyDescent="0.15">
      <c r="A11" s="1">
        <v>8</v>
      </c>
      <c r="B11" s="1">
        <v>5</v>
      </c>
      <c r="C11" s="1">
        <v>4</v>
      </c>
      <c r="D11" s="1">
        <v>29</v>
      </c>
      <c r="E11" s="1">
        <v>45</v>
      </c>
      <c r="F11" s="1">
        <v>9</v>
      </c>
      <c r="G11" s="1">
        <v>11</v>
      </c>
      <c r="H11" s="1">
        <v>1</v>
      </c>
      <c r="I11" s="1">
        <v>3</v>
      </c>
      <c r="J11" s="1">
        <v>15</v>
      </c>
      <c r="K11" s="1">
        <v>1</v>
      </c>
      <c r="L11" s="1">
        <v>1</v>
      </c>
      <c r="M11" s="1">
        <v>90</v>
      </c>
      <c r="N11" s="1">
        <v>90</v>
      </c>
      <c r="O11" s="1">
        <v>9</v>
      </c>
      <c r="P11" s="1">
        <v>2</v>
      </c>
      <c r="Q11" s="1">
        <v>5</v>
      </c>
      <c r="R11" s="7">
        <v>25</v>
      </c>
      <c r="S11" s="1">
        <f t="shared" si="0"/>
        <v>25</v>
      </c>
    </row>
    <row r="12" spans="1:19" ht="16.5" x14ac:dyDescent="0.15">
      <c r="A12" s="1">
        <v>9</v>
      </c>
      <c r="B12" s="1">
        <v>5</v>
      </c>
      <c r="C12" s="1">
        <v>4</v>
      </c>
      <c r="D12" s="1">
        <v>32</v>
      </c>
      <c r="E12" s="1">
        <v>50</v>
      </c>
      <c r="F12" s="1">
        <v>10</v>
      </c>
      <c r="G12" s="1">
        <v>12</v>
      </c>
      <c r="H12" s="1">
        <v>1</v>
      </c>
      <c r="I12" s="1">
        <v>3</v>
      </c>
      <c r="J12" s="1">
        <v>15</v>
      </c>
      <c r="K12" s="1">
        <v>1</v>
      </c>
      <c r="L12" s="1">
        <v>1</v>
      </c>
      <c r="M12" s="1">
        <v>100</v>
      </c>
      <c r="N12" s="1">
        <v>100</v>
      </c>
      <c r="O12" s="1">
        <v>10</v>
      </c>
      <c r="P12" s="1">
        <v>2</v>
      </c>
      <c r="Q12" s="1">
        <v>5</v>
      </c>
      <c r="R12" s="7">
        <v>30</v>
      </c>
      <c r="S12" s="1">
        <f t="shared" si="0"/>
        <v>30</v>
      </c>
    </row>
    <row r="13" spans="1:19" ht="16.5" x14ac:dyDescent="0.15">
      <c r="A13" s="1">
        <v>10</v>
      </c>
      <c r="B13" s="1">
        <v>6</v>
      </c>
      <c r="C13" s="1">
        <v>4</v>
      </c>
      <c r="D13" s="1">
        <v>35</v>
      </c>
      <c r="E13" s="1">
        <v>55</v>
      </c>
      <c r="F13" s="1">
        <v>11</v>
      </c>
      <c r="G13" s="1">
        <v>13</v>
      </c>
      <c r="H13" s="1">
        <v>1</v>
      </c>
      <c r="I13" s="1">
        <v>3</v>
      </c>
      <c r="J13" s="1">
        <v>15</v>
      </c>
      <c r="K13" s="1">
        <v>1</v>
      </c>
      <c r="L13" s="1">
        <v>1</v>
      </c>
      <c r="M13" s="1">
        <v>110</v>
      </c>
      <c r="N13" s="1">
        <v>110</v>
      </c>
      <c r="O13" s="1">
        <v>11</v>
      </c>
      <c r="P13" s="1">
        <v>2</v>
      </c>
      <c r="Q13" s="1">
        <v>5</v>
      </c>
      <c r="R13" s="7">
        <v>50</v>
      </c>
      <c r="S13" s="1">
        <f t="shared" si="0"/>
        <v>50</v>
      </c>
    </row>
    <row r="14" spans="1:19" ht="16.5" x14ac:dyDescent="0.15">
      <c r="A14" s="1">
        <v>11</v>
      </c>
      <c r="B14" s="1">
        <v>6</v>
      </c>
      <c r="C14" s="1">
        <v>4</v>
      </c>
      <c r="D14" s="1">
        <v>38</v>
      </c>
      <c r="E14" s="1">
        <v>60</v>
      </c>
      <c r="F14" s="1">
        <v>12</v>
      </c>
      <c r="G14" s="1">
        <v>14</v>
      </c>
      <c r="H14" s="1">
        <v>1</v>
      </c>
      <c r="I14" s="1">
        <v>3</v>
      </c>
      <c r="J14" s="1">
        <v>15</v>
      </c>
      <c r="K14" s="1">
        <v>1</v>
      </c>
      <c r="L14" s="1">
        <v>1</v>
      </c>
      <c r="M14" s="1">
        <v>120</v>
      </c>
      <c r="N14" s="1">
        <v>120</v>
      </c>
      <c r="O14" s="1">
        <v>12</v>
      </c>
      <c r="P14" s="1">
        <v>3</v>
      </c>
      <c r="Q14" s="1">
        <v>5</v>
      </c>
      <c r="R14" s="7">
        <v>80</v>
      </c>
      <c r="S14" s="1">
        <f t="shared" si="0"/>
        <v>80</v>
      </c>
    </row>
    <row r="15" spans="1:19" ht="16.5" x14ac:dyDescent="0.15">
      <c r="A15" s="1">
        <v>12</v>
      </c>
      <c r="B15" s="1">
        <v>7</v>
      </c>
      <c r="C15" s="1">
        <v>4</v>
      </c>
      <c r="D15" s="1">
        <v>41</v>
      </c>
      <c r="E15" s="1">
        <v>65</v>
      </c>
      <c r="F15" s="1">
        <v>13</v>
      </c>
      <c r="G15" s="1">
        <v>15</v>
      </c>
      <c r="H15" s="1">
        <v>1</v>
      </c>
      <c r="I15" s="1">
        <v>3</v>
      </c>
      <c r="J15" s="1">
        <v>20</v>
      </c>
      <c r="K15" s="1">
        <v>1</v>
      </c>
      <c r="L15" s="1">
        <v>1</v>
      </c>
      <c r="M15" s="1">
        <v>130</v>
      </c>
      <c r="N15" s="1">
        <v>130</v>
      </c>
      <c r="O15" s="1">
        <v>13</v>
      </c>
      <c r="P15" s="1">
        <v>3</v>
      </c>
      <c r="Q15" s="1">
        <v>5</v>
      </c>
      <c r="R15" s="1">
        <v>200</v>
      </c>
      <c r="S15" s="1">
        <f t="shared" si="0"/>
        <v>200</v>
      </c>
    </row>
    <row r="16" spans="1:19" ht="16.5" x14ac:dyDescent="0.15">
      <c r="A16" s="1">
        <v>13</v>
      </c>
      <c r="B16" s="1">
        <v>7</v>
      </c>
      <c r="C16" s="1">
        <v>4</v>
      </c>
      <c r="D16" s="1">
        <v>44</v>
      </c>
      <c r="E16" s="1">
        <v>70</v>
      </c>
      <c r="F16" s="1">
        <v>14</v>
      </c>
      <c r="G16" s="1">
        <v>15</v>
      </c>
      <c r="H16" s="1">
        <v>1</v>
      </c>
      <c r="I16" s="1">
        <v>3</v>
      </c>
      <c r="J16" s="1">
        <v>20</v>
      </c>
      <c r="K16" s="1">
        <v>1</v>
      </c>
      <c r="L16" s="1">
        <v>1</v>
      </c>
      <c r="M16" s="1">
        <v>140</v>
      </c>
      <c r="N16" s="1">
        <v>140</v>
      </c>
      <c r="O16" s="1">
        <v>14</v>
      </c>
      <c r="P16" s="1">
        <v>3</v>
      </c>
      <c r="Q16" s="1">
        <v>5</v>
      </c>
      <c r="R16" s="1">
        <v>200</v>
      </c>
      <c r="S16" s="1">
        <f t="shared" si="0"/>
        <v>200</v>
      </c>
    </row>
    <row r="17" spans="1:19" ht="16.5" x14ac:dyDescent="0.15">
      <c r="A17" s="1">
        <v>14</v>
      </c>
      <c r="B17" s="1">
        <v>8</v>
      </c>
      <c r="C17" s="1">
        <v>4</v>
      </c>
      <c r="D17" s="1">
        <v>47</v>
      </c>
      <c r="E17" s="1">
        <v>75</v>
      </c>
      <c r="F17" s="1">
        <v>15</v>
      </c>
      <c r="G17" s="1">
        <v>15</v>
      </c>
      <c r="H17" s="1">
        <v>1</v>
      </c>
      <c r="I17" s="1">
        <v>3</v>
      </c>
      <c r="J17" s="1">
        <v>20</v>
      </c>
      <c r="K17" s="1">
        <v>1</v>
      </c>
      <c r="L17" s="1">
        <v>1</v>
      </c>
      <c r="M17" s="1">
        <v>150</v>
      </c>
      <c r="N17" s="1">
        <v>150</v>
      </c>
      <c r="O17" s="1">
        <v>15</v>
      </c>
      <c r="P17" s="1">
        <v>4</v>
      </c>
      <c r="Q17" s="1">
        <v>5</v>
      </c>
      <c r="R17" s="1">
        <v>200</v>
      </c>
      <c r="S17" s="1">
        <f t="shared" si="0"/>
        <v>200</v>
      </c>
    </row>
    <row r="18" spans="1:19" ht="16.5" x14ac:dyDescent="0.15">
      <c r="A18" s="1">
        <v>15</v>
      </c>
      <c r="B18" s="1">
        <v>9</v>
      </c>
      <c r="C18" s="1">
        <v>5</v>
      </c>
      <c r="D18" s="1">
        <v>50</v>
      </c>
      <c r="E18" s="1">
        <v>80</v>
      </c>
      <c r="F18" s="1">
        <v>15</v>
      </c>
      <c r="G18" s="1">
        <v>15</v>
      </c>
      <c r="H18" s="1">
        <v>1</v>
      </c>
      <c r="I18" s="1">
        <v>3</v>
      </c>
      <c r="J18" s="1">
        <v>20</v>
      </c>
      <c r="K18" s="1">
        <v>1</v>
      </c>
      <c r="L18" s="1">
        <v>1</v>
      </c>
      <c r="M18" s="1">
        <v>160</v>
      </c>
      <c r="N18" s="1">
        <v>160</v>
      </c>
      <c r="O18" s="1">
        <v>16</v>
      </c>
      <c r="P18" s="1">
        <v>4</v>
      </c>
      <c r="Q18" s="1">
        <v>5</v>
      </c>
      <c r="R18" s="1">
        <v>200</v>
      </c>
      <c r="S18" s="1">
        <f t="shared" si="0"/>
        <v>200</v>
      </c>
    </row>
    <row r="19" spans="1:19" ht="16.5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9" ht="16.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9" ht="16.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9" ht="16.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9" ht="16.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9" ht="16.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9" ht="16.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9" ht="16.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17"/>
  <sheetViews>
    <sheetView workbookViewId="0">
      <selection activeCell="B22" sqref="B22"/>
    </sheetView>
  </sheetViews>
  <sheetFormatPr defaultColWidth="8.875" defaultRowHeight="16.5" x14ac:dyDescent="0.15"/>
  <cols>
    <col min="1" max="1" width="10.5" style="1" bestFit="1" customWidth="1"/>
    <col min="2" max="2" width="15" style="1" bestFit="1" customWidth="1"/>
    <col min="3" max="16384" width="8.875" style="1"/>
  </cols>
  <sheetData>
    <row r="1" spans="1:2" x14ac:dyDescent="0.15">
      <c r="A1" s="3" t="s">
        <v>30</v>
      </c>
      <c r="B1" s="3" t="s">
        <v>31</v>
      </c>
    </row>
    <row r="2" spans="1:2" x14ac:dyDescent="0.15">
      <c r="A2" s="3" t="s">
        <v>32</v>
      </c>
      <c r="B2" s="3" t="s">
        <v>33</v>
      </c>
    </row>
    <row r="3" spans="1:2" x14ac:dyDescent="0.15">
      <c r="A3" s="1">
        <v>1</v>
      </c>
      <c r="B3" s="1">
        <v>60</v>
      </c>
    </row>
    <row r="4" spans="1:2" x14ac:dyDescent="0.15">
      <c r="A4" s="1">
        <v>2</v>
      </c>
      <c r="B4" s="1">
        <v>300</v>
      </c>
    </row>
    <row r="5" spans="1:2" x14ac:dyDescent="0.15">
      <c r="A5" s="1">
        <v>3</v>
      </c>
      <c r="B5" s="1">
        <v>800</v>
      </c>
    </row>
    <row r="6" spans="1:2" x14ac:dyDescent="0.15">
      <c r="A6" s="1">
        <v>4</v>
      </c>
      <c r="B6" s="1">
        <v>1500</v>
      </c>
    </row>
    <row r="7" spans="1:2" x14ac:dyDescent="0.15">
      <c r="A7" s="1">
        <v>5</v>
      </c>
      <c r="B7" s="1">
        <v>2500</v>
      </c>
    </row>
    <row r="8" spans="1:2" x14ac:dyDescent="0.15">
      <c r="A8" s="1">
        <v>6</v>
      </c>
      <c r="B8" s="1">
        <v>3500</v>
      </c>
    </row>
    <row r="9" spans="1:2" x14ac:dyDescent="0.15">
      <c r="A9" s="1">
        <v>7</v>
      </c>
      <c r="B9" s="1">
        <v>6000</v>
      </c>
    </row>
    <row r="10" spans="1:2" x14ac:dyDescent="0.15">
      <c r="A10" s="1">
        <v>8</v>
      </c>
      <c r="B10" s="1">
        <v>10000</v>
      </c>
    </row>
    <row r="11" spans="1:2" x14ac:dyDescent="0.15">
      <c r="A11" s="1">
        <v>9</v>
      </c>
      <c r="B11" s="1">
        <v>15000</v>
      </c>
    </row>
    <row r="12" spans="1:2" x14ac:dyDescent="0.15">
      <c r="A12" s="1">
        <v>10</v>
      </c>
      <c r="B12" s="1">
        <v>20000</v>
      </c>
    </row>
    <row r="13" spans="1:2" x14ac:dyDescent="0.15">
      <c r="A13" s="1">
        <v>11</v>
      </c>
      <c r="B13" s="1">
        <v>30000</v>
      </c>
    </row>
    <row r="14" spans="1:2" x14ac:dyDescent="0.15">
      <c r="A14" s="1">
        <v>12</v>
      </c>
      <c r="B14" s="1">
        <v>50000</v>
      </c>
    </row>
    <row r="15" spans="1:2" x14ac:dyDescent="0.15">
      <c r="A15" s="1">
        <v>13</v>
      </c>
      <c r="B15" s="1">
        <v>100000</v>
      </c>
    </row>
    <row r="16" spans="1:2" x14ac:dyDescent="0.15">
      <c r="A16" s="1">
        <v>14</v>
      </c>
      <c r="B16" s="1">
        <v>200000</v>
      </c>
    </row>
    <row r="17" spans="1:2" x14ac:dyDescent="0.15">
      <c r="A17" s="1">
        <v>15</v>
      </c>
      <c r="B17" s="1">
        <v>300000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L42"/>
  <sheetViews>
    <sheetView topLeftCell="A19" workbookViewId="0">
      <selection activeCell="A33" sqref="A33:XFD42"/>
    </sheetView>
  </sheetViews>
  <sheetFormatPr defaultColWidth="8.875" defaultRowHeight="16.5" x14ac:dyDescent="0.3"/>
  <cols>
    <col min="1" max="2" width="8.875" style="4"/>
    <col min="3" max="3" width="9.5" style="4" bestFit="1" customWidth="1"/>
    <col min="4" max="4" width="15.5" style="4" bestFit="1" customWidth="1"/>
    <col min="5" max="5" width="41.75" style="4" customWidth="1"/>
    <col min="6" max="6" width="15" style="4" bestFit="1" customWidth="1"/>
    <col min="7" max="7" width="23.5" style="4" bestFit="1" customWidth="1"/>
    <col min="8" max="8" width="8.875" style="4"/>
    <col min="9" max="9" width="18.375" style="4" bestFit="1" customWidth="1"/>
    <col min="10" max="10" width="8.875" style="4"/>
    <col min="11" max="11" width="36.75" bestFit="1" customWidth="1"/>
    <col min="12" max="12" width="10.125" bestFit="1" customWidth="1"/>
    <col min="13" max="16384" width="8.875" style="4"/>
  </cols>
  <sheetData>
    <row r="1" spans="1:12" x14ac:dyDescent="0.3">
      <c r="A1" s="5" t="s">
        <v>39</v>
      </c>
      <c r="B1" s="5" t="s">
        <v>93</v>
      </c>
      <c r="C1" s="5" t="s">
        <v>40</v>
      </c>
      <c r="D1" s="5" t="s">
        <v>55</v>
      </c>
      <c r="E1" s="5" t="s">
        <v>63</v>
      </c>
      <c r="F1" s="5" t="s">
        <v>41</v>
      </c>
      <c r="G1" s="5" t="s">
        <v>42</v>
      </c>
      <c r="H1" s="5" t="s">
        <v>43</v>
      </c>
      <c r="I1" s="5" t="s">
        <v>91</v>
      </c>
      <c r="J1" s="5" t="s">
        <v>53</v>
      </c>
      <c r="K1" s="5" t="s">
        <v>75</v>
      </c>
      <c r="L1" s="5" t="s">
        <v>137</v>
      </c>
    </row>
    <row r="2" spans="1:12" x14ac:dyDescent="0.3">
      <c r="A2" s="5" t="s">
        <v>34</v>
      </c>
      <c r="B2" s="5" t="s">
        <v>94</v>
      </c>
      <c r="C2" s="5" t="s">
        <v>38</v>
      </c>
      <c r="D2" s="5" t="s">
        <v>56</v>
      </c>
      <c r="E2" s="5" t="s">
        <v>64</v>
      </c>
      <c r="F2" s="5" t="s">
        <v>35</v>
      </c>
      <c r="G2" s="5" t="s">
        <v>36</v>
      </c>
      <c r="H2" s="5" t="s">
        <v>37</v>
      </c>
      <c r="I2" s="5" t="s">
        <v>92</v>
      </c>
      <c r="J2" s="5" t="s">
        <v>54</v>
      </c>
      <c r="K2" s="5" t="s">
        <v>74</v>
      </c>
      <c r="L2" s="5" t="s">
        <v>139</v>
      </c>
    </row>
    <row r="3" spans="1:12" x14ac:dyDescent="0.3">
      <c r="A3" s="4">
        <v>1</v>
      </c>
      <c r="B3" s="4">
        <v>25</v>
      </c>
      <c r="C3" s="4">
        <f>B3*100</f>
        <v>2500</v>
      </c>
      <c r="D3" s="4">
        <f>B3*10</f>
        <v>250</v>
      </c>
      <c r="E3" s="4" t="s">
        <v>65</v>
      </c>
      <c r="F3" s="4" t="str">
        <f>D3&amp;"钻石月卡"</f>
        <v>250钻石月卡</v>
      </c>
      <c r="G3" s="4" t="s">
        <v>46</v>
      </c>
      <c r="H3" s="4">
        <f>D3</f>
        <v>250</v>
      </c>
      <c r="I3" s="4">
        <v>0</v>
      </c>
      <c r="J3" s="4">
        <v>1</v>
      </c>
      <c r="K3" s="6" t="s">
        <v>128</v>
      </c>
      <c r="L3" s="4" t="s">
        <v>138</v>
      </c>
    </row>
    <row r="4" spans="1:12" x14ac:dyDescent="0.3">
      <c r="A4" s="4">
        <v>2</v>
      </c>
      <c r="B4" s="4">
        <v>68</v>
      </c>
      <c r="C4" s="4">
        <f t="shared" ref="C4:C22" si="0">B4*100</f>
        <v>6800</v>
      </c>
      <c r="D4" s="4">
        <f t="shared" ref="D4:D12" si="1">B4*10</f>
        <v>680</v>
      </c>
      <c r="E4" s="4" t="s">
        <v>66</v>
      </c>
      <c r="F4" s="4" t="str">
        <f>D4&amp;"钻石至尊卡"</f>
        <v>680钻石至尊卡</v>
      </c>
      <c r="G4" s="4" t="s">
        <v>47</v>
      </c>
      <c r="H4" s="4">
        <f t="shared" ref="H4:H12" si="2">D4</f>
        <v>680</v>
      </c>
      <c r="I4" s="4">
        <v>0</v>
      </c>
      <c r="J4" s="4">
        <v>2</v>
      </c>
      <c r="K4" s="6" t="s">
        <v>129</v>
      </c>
      <c r="L4" s="4" t="s">
        <v>138</v>
      </c>
    </row>
    <row r="5" spans="1:12" x14ac:dyDescent="0.3">
      <c r="A5" s="4">
        <v>3</v>
      </c>
      <c r="B5" s="4">
        <v>648</v>
      </c>
      <c r="C5" s="4">
        <f t="shared" si="0"/>
        <v>64800</v>
      </c>
      <c r="D5" s="4">
        <f t="shared" si="1"/>
        <v>6480</v>
      </c>
      <c r="E5" s="4" t="s">
        <v>67</v>
      </c>
      <c r="F5" s="4" t="str">
        <f>D5&amp;"钻石"</f>
        <v>6480钻石</v>
      </c>
      <c r="G5" s="4" t="s">
        <v>48</v>
      </c>
      <c r="H5" s="4">
        <f t="shared" si="2"/>
        <v>6480</v>
      </c>
      <c r="I5" s="4">
        <f>H5</f>
        <v>6480</v>
      </c>
      <c r="J5" s="4">
        <v>3</v>
      </c>
      <c r="K5" s="6" t="s">
        <v>130</v>
      </c>
      <c r="L5" s="4" t="s">
        <v>138</v>
      </c>
    </row>
    <row r="6" spans="1:12" x14ac:dyDescent="0.3">
      <c r="A6" s="4">
        <v>4</v>
      </c>
      <c r="B6" s="4">
        <v>328</v>
      </c>
      <c r="C6" s="4">
        <f t="shared" si="0"/>
        <v>32800</v>
      </c>
      <c r="D6" s="4">
        <f t="shared" si="1"/>
        <v>3280</v>
      </c>
      <c r="E6" s="4" t="s">
        <v>68</v>
      </c>
      <c r="F6" s="4" t="str">
        <f t="shared" ref="F6:F12" si="3">D6&amp;"钻石"</f>
        <v>3280钻石</v>
      </c>
      <c r="G6" s="4" t="s">
        <v>49</v>
      </c>
      <c r="H6" s="4">
        <f t="shared" si="2"/>
        <v>3280</v>
      </c>
      <c r="I6" s="4">
        <f t="shared" ref="I6:I12" si="4">H6</f>
        <v>3280</v>
      </c>
      <c r="J6" s="4">
        <v>4</v>
      </c>
      <c r="K6" s="6" t="s">
        <v>131</v>
      </c>
      <c r="L6" s="4" t="s">
        <v>138</v>
      </c>
    </row>
    <row r="7" spans="1:12" x14ac:dyDescent="0.3">
      <c r="A7" s="4">
        <v>5</v>
      </c>
      <c r="B7" s="4">
        <v>198</v>
      </c>
      <c r="C7" s="4">
        <f t="shared" si="0"/>
        <v>19800</v>
      </c>
      <c r="D7" s="4">
        <f t="shared" si="1"/>
        <v>1980</v>
      </c>
      <c r="E7" s="4" t="s">
        <v>69</v>
      </c>
      <c r="F7" s="4" t="str">
        <f t="shared" si="3"/>
        <v>1980钻石</v>
      </c>
      <c r="G7" s="4" t="s">
        <v>50</v>
      </c>
      <c r="H7" s="4">
        <f t="shared" si="2"/>
        <v>1980</v>
      </c>
      <c r="I7" s="4">
        <f t="shared" si="4"/>
        <v>1980</v>
      </c>
      <c r="J7" s="4">
        <v>5</v>
      </c>
      <c r="K7" s="6" t="s">
        <v>132</v>
      </c>
      <c r="L7" s="4" t="s">
        <v>138</v>
      </c>
    </row>
    <row r="8" spans="1:12" x14ac:dyDescent="0.3">
      <c r="A8" s="4">
        <v>6</v>
      </c>
      <c r="B8" s="4">
        <v>98</v>
      </c>
      <c r="C8" s="4">
        <f t="shared" si="0"/>
        <v>9800</v>
      </c>
      <c r="D8" s="4">
        <f t="shared" si="1"/>
        <v>980</v>
      </c>
      <c r="E8" s="4" t="s">
        <v>70</v>
      </c>
      <c r="F8" s="4" t="str">
        <f t="shared" si="3"/>
        <v>980钻石</v>
      </c>
      <c r="G8" s="4" t="s">
        <v>51</v>
      </c>
      <c r="H8" s="4">
        <f t="shared" si="2"/>
        <v>980</v>
      </c>
      <c r="I8" s="4">
        <f t="shared" si="4"/>
        <v>980</v>
      </c>
      <c r="J8" s="4">
        <v>6</v>
      </c>
      <c r="K8" s="6" t="s">
        <v>133</v>
      </c>
      <c r="L8" s="4" t="s">
        <v>138</v>
      </c>
    </row>
    <row r="9" spans="1:12" x14ac:dyDescent="0.3">
      <c r="A9" s="4">
        <v>7</v>
      </c>
      <c r="B9" s="4">
        <v>88</v>
      </c>
      <c r="C9" s="4">
        <f t="shared" si="0"/>
        <v>8800</v>
      </c>
      <c r="D9" s="4">
        <f t="shared" si="1"/>
        <v>880</v>
      </c>
      <c r="E9" s="4" t="s">
        <v>71</v>
      </c>
      <c r="F9" s="4" t="str">
        <f t="shared" si="3"/>
        <v>880钻石</v>
      </c>
      <c r="G9" s="4" t="s">
        <v>48</v>
      </c>
      <c r="H9" s="4">
        <f t="shared" si="2"/>
        <v>880</v>
      </c>
      <c r="I9" s="4">
        <f t="shared" si="4"/>
        <v>880</v>
      </c>
      <c r="J9" s="4">
        <v>7</v>
      </c>
      <c r="K9" s="6" t="s">
        <v>143</v>
      </c>
      <c r="L9" s="4" t="s">
        <v>144</v>
      </c>
    </row>
    <row r="10" spans="1:12" x14ac:dyDescent="0.3">
      <c r="A10" s="4">
        <v>8</v>
      </c>
      <c r="B10" s="4">
        <v>60</v>
      </c>
      <c r="C10" s="4">
        <f t="shared" si="0"/>
        <v>6000</v>
      </c>
      <c r="D10" s="4">
        <f t="shared" si="1"/>
        <v>600</v>
      </c>
      <c r="E10" s="4" t="s">
        <v>71</v>
      </c>
      <c r="F10" s="4" t="str">
        <f t="shared" si="3"/>
        <v>600钻石</v>
      </c>
      <c r="G10" s="4" t="s">
        <v>49</v>
      </c>
      <c r="H10" s="4">
        <f t="shared" si="2"/>
        <v>600</v>
      </c>
      <c r="I10" s="4">
        <f t="shared" si="4"/>
        <v>600</v>
      </c>
      <c r="J10" s="4">
        <v>8</v>
      </c>
      <c r="K10" s="6" t="s">
        <v>134</v>
      </c>
      <c r="L10" s="4" t="s">
        <v>144</v>
      </c>
    </row>
    <row r="11" spans="1:12" x14ac:dyDescent="0.3">
      <c r="A11" s="4">
        <v>9</v>
      </c>
      <c r="B11" s="4">
        <v>30</v>
      </c>
      <c r="C11" s="4">
        <f t="shared" si="0"/>
        <v>3000</v>
      </c>
      <c r="D11" s="4">
        <f t="shared" si="1"/>
        <v>300</v>
      </c>
      <c r="E11" s="4" t="s">
        <v>72</v>
      </c>
      <c r="F11" s="4" t="str">
        <f t="shared" si="3"/>
        <v>300钻石</v>
      </c>
      <c r="G11" s="4" t="s">
        <v>51</v>
      </c>
      <c r="H11" s="4">
        <f t="shared" si="2"/>
        <v>300</v>
      </c>
      <c r="I11" s="4">
        <f t="shared" si="4"/>
        <v>300</v>
      </c>
      <c r="J11" s="4">
        <v>9</v>
      </c>
      <c r="K11" s="6" t="s">
        <v>135</v>
      </c>
      <c r="L11" s="4" t="s">
        <v>144</v>
      </c>
    </row>
    <row r="12" spans="1:12" x14ac:dyDescent="0.3">
      <c r="A12" s="4">
        <v>10</v>
      </c>
      <c r="B12" s="4">
        <v>6</v>
      </c>
      <c r="C12" s="4">
        <f t="shared" si="0"/>
        <v>600</v>
      </c>
      <c r="D12" s="4">
        <f t="shared" si="1"/>
        <v>60</v>
      </c>
      <c r="E12" s="4" t="s">
        <v>73</v>
      </c>
      <c r="F12" s="4" t="str">
        <f t="shared" si="3"/>
        <v>60钻石</v>
      </c>
      <c r="G12" s="4" t="s">
        <v>52</v>
      </c>
      <c r="H12" s="4">
        <f t="shared" si="2"/>
        <v>60</v>
      </c>
      <c r="I12" s="4">
        <f t="shared" si="4"/>
        <v>60</v>
      </c>
      <c r="J12" s="4">
        <v>10</v>
      </c>
      <c r="K12" s="6" t="s">
        <v>136</v>
      </c>
      <c r="L12" s="4" t="s">
        <v>144</v>
      </c>
    </row>
    <row r="13" spans="1:12" x14ac:dyDescent="0.3">
      <c r="A13" s="4">
        <v>21</v>
      </c>
      <c r="B13" s="4">
        <f>B3</f>
        <v>25</v>
      </c>
      <c r="C13" s="4">
        <f>B13*100</f>
        <v>2500</v>
      </c>
      <c r="D13" s="4">
        <f>B13*10</f>
        <v>250</v>
      </c>
      <c r="E13" s="4" t="s">
        <v>65</v>
      </c>
      <c r="F13" s="4" t="str">
        <f>D13&amp;"钻石月卡"</f>
        <v>250钻石月卡</v>
      </c>
      <c r="G13" s="4" t="s">
        <v>46</v>
      </c>
      <c r="H13" s="4">
        <f>D13</f>
        <v>250</v>
      </c>
      <c r="I13" s="4">
        <v>0</v>
      </c>
      <c r="J13" s="4">
        <v>1</v>
      </c>
      <c r="K13" s="6" t="s">
        <v>152</v>
      </c>
      <c r="L13" s="4" t="s">
        <v>140</v>
      </c>
    </row>
    <row r="14" spans="1:12" x14ac:dyDescent="0.3">
      <c r="A14" s="4">
        <v>22</v>
      </c>
      <c r="B14" s="4">
        <f t="shared" ref="B14:B42" si="5">B4</f>
        <v>68</v>
      </c>
      <c r="C14" s="4">
        <f t="shared" si="0"/>
        <v>6800</v>
      </c>
      <c r="D14" s="4">
        <f t="shared" ref="D14:D22" si="6">B14*10</f>
        <v>680</v>
      </c>
      <c r="E14" s="4" t="s">
        <v>66</v>
      </c>
      <c r="F14" s="4" t="str">
        <f>D14&amp;"钻石至尊卡"</f>
        <v>680钻石至尊卡</v>
      </c>
      <c r="G14" s="4" t="s">
        <v>47</v>
      </c>
      <c r="H14" s="4">
        <f t="shared" ref="H14:H22" si="7">D14</f>
        <v>680</v>
      </c>
      <c r="I14" s="4">
        <v>0</v>
      </c>
      <c r="J14" s="4">
        <v>2</v>
      </c>
      <c r="K14" s="6" t="s">
        <v>153</v>
      </c>
      <c r="L14" s="4" t="s">
        <v>140</v>
      </c>
    </row>
    <row r="15" spans="1:12" x14ac:dyDescent="0.3">
      <c r="A15" s="4">
        <v>23</v>
      </c>
      <c r="B15" s="4">
        <f t="shared" si="5"/>
        <v>648</v>
      </c>
      <c r="C15" s="4">
        <f t="shared" si="0"/>
        <v>64800</v>
      </c>
      <c r="D15" s="4">
        <f t="shared" si="6"/>
        <v>6480</v>
      </c>
      <c r="E15" s="4" t="s">
        <v>67</v>
      </c>
      <c r="F15" s="4" t="str">
        <f>D15&amp;"钻石"</f>
        <v>6480钻石</v>
      </c>
      <c r="G15" s="4" t="s">
        <v>48</v>
      </c>
      <c r="H15" s="4">
        <f t="shared" si="7"/>
        <v>6480</v>
      </c>
      <c r="I15" s="4">
        <f>H15</f>
        <v>6480</v>
      </c>
      <c r="J15" s="4">
        <v>3</v>
      </c>
      <c r="K15" s="6" t="s">
        <v>151</v>
      </c>
      <c r="L15" s="4" t="s">
        <v>140</v>
      </c>
    </row>
    <row r="16" spans="1:12" x14ac:dyDescent="0.3">
      <c r="A16" s="4">
        <v>24</v>
      </c>
      <c r="B16" s="4">
        <f t="shared" si="5"/>
        <v>328</v>
      </c>
      <c r="C16" s="4">
        <f t="shared" si="0"/>
        <v>32800</v>
      </c>
      <c r="D16" s="4">
        <f t="shared" si="6"/>
        <v>3280</v>
      </c>
      <c r="E16" s="4" t="s">
        <v>68</v>
      </c>
      <c r="F16" s="4" t="str">
        <f t="shared" ref="F16:F22" si="8">D16&amp;"钻石"</f>
        <v>3280钻石</v>
      </c>
      <c r="G16" s="4" t="s">
        <v>48</v>
      </c>
      <c r="H16" s="4">
        <f t="shared" si="7"/>
        <v>3280</v>
      </c>
      <c r="I16" s="4">
        <f t="shared" ref="I16:I22" si="9">H16</f>
        <v>3280</v>
      </c>
      <c r="J16" s="4">
        <v>4</v>
      </c>
      <c r="K16" s="6" t="s">
        <v>150</v>
      </c>
      <c r="L16" s="4" t="s">
        <v>140</v>
      </c>
    </row>
    <row r="17" spans="1:12" x14ac:dyDescent="0.3">
      <c r="A17" s="4">
        <v>25</v>
      </c>
      <c r="B17" s="4">
        <f t="shared" si="5"/>
        <v>198</v>
      </c>
      <c r="C17" s="4">
        <f t="shared" si="0"/>
        <v>19800</v>
      </c>
      <c r="D17" s="4">
        <f t="shared" si="6"/>
        <v>1980</v>
      </c>
      <c r="E17" s="4" t="s">
        <v>69</v>
      </c>
      <c r="F17" s="4" t="str">
        <f t="shared" si="8"/>
        <v>1980钻石</v>
      </c>
      <c r="G17" s="4" t="s">
        <v>48</v>
      </c>
      <c r="H17" s="4">
        <f t="shared" si="7"/>
        <v>1980</v>
      </c>
      <c r="I17" s="4">
        <f t="shared" si="9"/>
        <v>1980</v>
      </c>
      <c r="J17" s="4">
        <v>5</v>
      </c>
      <c r="K17" s="6" t="s">
        <v>149</v>
      </c>
      <c r="L17" s="4" t="s">
        <v>140</v>
      </c>
    </row>
    <row r="18" spans="1:12" x14ac:dyDescent="0.3">
      <c r="A18" s="4">
        <v>26</v>
      </c>
      <c r="B18" s="4">
        <f t="shared" si="5"/>
        <v>98</v>
      </c>
      <c r="C18" s="4">
        <f t="shared" si="0"/>
        <v>9800</v>
      </c>
      <c r="D18" s="4">
        <f t="shared" si="6"/>
        <v>980</v>
      </c>
      <c r="E18" s="4" t="s">
        <v>70</v>
      </c>
      <c r="F18" s="4" t="str">
        <f t="shared" si="8"/>
        <v>980钻石</v>
      </c>
      <c r="G18" s="4" t="s">
        <v>48</v>
      </c>
      <c r="H18" s="4">
        <f t="shared" si="7"/>
        <v>980</v>
      </c>
      <c r="I18" s="4">
        <f t="shared" si="9"/>
        <v>980</v>
      </c>
      <c r="J18" s="4">
        <v>6</v>
      </c>
      <c r="K18" s="6" t="s">
        <v>148</v>
      </c>
      <c r="L18" s="4" t="s">
        <v>140</v>
      </c>
    </row>
    <row r="19" spans="1:12" x14ac:dyDescent="0.3">
      <c r="A19" s="4">
        <v>27</v>
      </c>
      <c r="B19" s="4">
        <f t="shared" si="5"/>
        <v>88</v>
      </c>
      <c r="C19" s="4">
        <f t="shared" si="0"/>
        <v>8800</v>
      </c>
      <c r="D19" s="4">
        <f t="shared" si="6"/>
        <v>880</v>
      </c>
      <c r="E19" s="4" t="s">
        <v>71</v>
      </c>
      <c r="F19" s="4" t="str">
        <f t="shared" si="8"/>
        <v>880钻石</v>
      </c>
      <c r="G19" s="4" t="s">
        <v>48</v>
      </c>
      <c r="H19" s="4">
        <f t="shared" si="7"/>
        <v>880</v>
      </c>
      <c r="I19" s="4">
        <f t="shared" si="9"/>
        <v>880</v>
      </c>
      <c r="J19" s="4">
        <v>7</v>
      </c>
      <c r="K19" s="6" t="s">
        <v>154</v>
      </c>
      <c r="L19" s="4" t="s">
        <v>140</v>
      </c>
    </row>
    <row r="20" spans="1:12" x14ac:dyDescent="0.3">
      <c r="A20" s="4">
        <v>28</v>
      </c>
      <c r="B20" s="4">
        <f t="shared" si="5"/>
        <v>60</v>
      </c>
      <c r="C20" s="4">
        <f t="shared" si="0"/>
        <v>6000</v>
      </c>
      <c r="D20" s="4">
        <f t="shared" si="6"/>
        <v>600</v>
      </c>
      <c r="E20" s="4" t="s">
        <v>71</v>
      </c>
      <c r="F20" s="4" t="str">
        <f t="shared" si="8"/>
        <v>600钻石</v>
      </c>
      <c r="G20" s="4" t="s">
        <v>48</v>
      </c>
      <c r="H20" s="4">
        <f t="shared" si="7"/>
        <v>600</v>
      </c>
      <c r="I20" s="4">
        <f t="shared" si="9"/>
        <v>600</v>
      </c>
      <c r="J20" s="4">
        <v>8</v>
      </c>
      <c r="K20" s="6" t="s">
        <v>147</v>
      </c>
      <c r="L20" s="4" t="s">
        <v>140</v>
      </c>
    </row>
    <row r="21" spans="1:12" x14ac:dyDescent="0.3">
      <c r="A21" s="4">
        <v>29</v>
      </c>
      <c r="B21" s="4">
        <f t="shared" si="5"/>
        <v>30</v>
      </c>
      <c r="C21" s="4">
        <f t="shared" si="0"/>
        <v>3000</v>
      </c>
      <c r="D21" s="4">
        <f t="shared" si="6"/>
        <v>300</v>
      </c>
      <c r="E21" s="4" t="s">
        <v>72</v>
      </c>
      <c r="F21" s="4" t="str">
        <f t="shared" si="8"/>
        <v>300钻石</v>
      </c>
      <c r="G21" s="4" t="s">
        <v>48</v>
      </c>
      <c r="H21" s="4">
        <f t="shared" si="7"/>
        <v>300</v>
      </c>
      <c r="I21" s="4">
        <f t="shared" si="9"/>
        <v>300</v>
      </c>
      <c r="J21" s="4">
        <v>9</v>
      </c>
      <c r="K21" s="6" t="s">
        <v>146</v>
      </c>
      <c r="L21" s="4" t="s">
        <v>140</v>
      </c>
    </row>
    <row r="22" spans="1:12" x14ac:dyDescent="0.3">
      <c r="A22" s="4">
        <v>30</v>
      </c>
      <c r="B22" s="4">
        <f t="shared" si="5"/>
        <v>6</v>
      </c>
      <c r="C22" s="4">
        <f t="shared" si="0"/>
        <v>600</v>
      </c>
      <c r="D22" s="4">
        <f t="shared" si="6"/>
        <v>60</v>
      </c>
      <c r="E22" s="4" t="s">
        <v>73</v>
      </c>
      <c r="F22" s="4" t="str">
        <f t="shared" si="8"/>
        <v>60钻石</v>
      </c>
      <c r="G22" s="4" t="s">
        <v>48</v>
      </c>
      <c r="H22" s="4">
        <f t="shared" si="7"/>
        <v>60</v>
      </c>
      <c r="I22" s="4">
        <f t="shared" si="9"/>
        <v>60</v>
      </c>
      <c r="J22" s="4">
        <v>10</v>
      </c>
      <c r="K22" s="6" t="s">
        <v>145</v>
      </c>
      <c r="L22" s="4" t="s">
        <v>140</v>
      </c>
    </row>
    <row r="23" spans="1:12" x14ac:dyDescent="0.3">
      <c r="A23" s="4">
        <v>41</v>
      </c>
      <c r="B23" s="4">
        <f>B13</f>
        <v>25</v>
      </c>
      <c r="C23" s="4">
        <f>B23*100</f>
        <v>2500</v>
      </c>
      <c r="D23" s="4">
        <f>B23*10</f>
        <v>250</v>
      </c>
      <c r="E23" s="4" t="s">
        <v>65</v>
      </c>
      <c r="F23" s="4" t="str">
        <f>D23&amp;"钻石月卡"</f>
        <v>250钻石月卡</v>
      </c>
      <c r="G23" s="4" t="s">
        <v>46</v>
      </c>
      <c r="H23" s="4">
        <f>D23</f>
        <v>250</v>
      </c>
      <c r="I23" s="4">
        <v>0</v>
      </c>
      <c r="J23" s="4">
        <v>1</v>
      </c>
      <c r="K23" s="6" t="s">
        <v>165</v>
      </c>
      <c r="L23" s="4" t="s">
        <v>169</v>
      </c>
    </row>
    <row r="24" spans="1:12" x14ac:dyDescent="0.3">
      <c r="A24" s="4">
        <v>42</v>
      </c>
      <c r="B24" s="4">
        <f t="shared" si="5"/>
        <v>68</v>
      </c>
      <c r="C24" s="4">
        <f t="shared" ref="C24:C32" si="10">B24*100</f>
        <v>6800</v>
      </c>
      <c r="D24" s="4">
        <f t="shared" ref="D24:D32" si="11">B24*10</f>
        <v>680</v>
      </c>
      <c r="E24" s="4" t="s">
        <v>66</v>
      </c>
      <c r="F24" s="4" t="str">
        <f>D24&amp;"钻石至尊卡"</f>
        <v>680钻石至尊卡</v>
      </c>
      <c r="G24" s="4" t="s">
        <v>47</v>
      </c>
      <c r="H24" s="4">
        <f t="shared" ref="H24:H32" si="12">D24</f>
        <v>680</v>
      </c>
      <c r="I24" s="4">
        <v>0</v>
      </c>
      <c r="J24" s="4">
        <v>2</v>
      </c>
      <c r="K24" s="6" t="s">
        <v>166</v>
      </c>
      <c r="L24" s="4" t="s">
        <v>142</v>
      </c>
    </row>
    <row r="25" spans="1:12" x14ac:dyDescent="0.3">
      <c r="A25" s="4">
        <v>43</v>
      </c>
      <c r="B25" s="4">
        <f t="shared" si="5"/>
        <v>648</v>
      </c>
      <c r="C25" s="4">
        <f t="shared" si="10"/>
        <v>64800</v>
      </c>
      <c r="D25" s="4">
        <f t="shared" si="11"/>
        <v>6480</v>
      </c>
      <c r="E25" s="4" t="s">
        <v>67</v>
      </c>
      <c r="F25" s="4" t="str">
        <f>D25&amp;"钻石"</f>
        <v>6480钻石</v>
      </c>
      <c r="G25" s="4" t="s">
        <v>48</v>
      </c>
      <c r="H25" s="4">
        <f t="shared" si="12"/>
        <v>6480</v>
      </c>
      <c r="I25" s="4">
        <f>H25</f>
        <v>6480</v>
      </c>
      <c r="J25" s="4">
        <v>3</v>
      </c>
      <c r="K25" s="6" t="s">
        <v>170</v>
      </c>
      <c r="L25" s="4" t="s">
        <v>169</v>
      </c>
    </row>
    <row r="26" spans="1:12" x14ac:dyDescent="0.3">
      <c r="A26" s="4">
        <v>44</v>
      </c>
      <c r="B26" s="4">
        <f t="shared" si="5"/>
        <v>328</v>
      </c>
      <c r="C26" s="4">
        <f t="shared" si="10"/>
        <v>32800</v>
      </c>
      <c r="D26" s="4">
        <f t="shared" si="11"/>
        <v>3280</v>
      </c>
      <c r="E26" s="4" t="s">
        <v>68</v>
      </c>
      <c r="F26" s="4" t="str">
        <f t="shared" ref="F26:F32" si="13">D26&amp;"钻石"</f>
        <v>3280钻石</v>
      </c>
      <c r="G26" s="4" t="s">
        <v>48</v>
      </c>
      <c r="H26" s="4">
        <f t="shared" si="12"/>
        <v>3280</v>
      </c>
      <c r="I26" s="4">
        <f t="shared" ref="I26:I32" si="14">H26</f>
        <v>3280</v>
      </c>
      <c r="J26" s="4">
        <v>4</v>
      </c>
      <c r="K26" s="6" t="s">
        <v>171</v>
      </c>
      <c r="L26" s="4" t="s">
        <v>169</v>
      </c>
    </row>
    <row r="27" spans="1:12" x14ac:dyDescent="0.3">
      <c r="A27" s="4">
        <v>45</v>
      </c>
      <c r="B27" s="4">
        <f t="shared" si="5"/>
        <v>198</v>
      </c>
      <c r="C27" s="4">
        <f t="shared" si="10"/>
        <v>19800</v>
      </c>
      <c r="D27" s="4">
        <f t="shared" si="11"/>
        <v>1980</v>
      </c>
      <c r="E27" s="4" t="s">
        <v>69</v>
      </c>
      <c r="F27" s="4" t="str">
        <f t="shared" si="13"/>
        <v>1980钻石</v>
      </c>
      <c r="G27" s="4" t="s">
        <v>48</v>
      </c>
      <c r="H27" s="4">
        <f t="shared" si="12"/>
        <v>1980</v>
      </c>
      <c r="I27" s="4">
        <f t="shared" si="14"/>
        <v>1980</v>
      </c>
      <c r="J27" s="4">
        <v>5</v>
      </c>
      <c r="K27" s="6" t="s">
        <v>172</v>
      </c>
      <c r="L27" s="4" t="s">
        <v>169</v>
      </c>
    </row>
    <row r="28" spans="1:12" x14ac:dyDescent="0.3">
      <c r="A28" s="4">
        <v>46</v>
      </c>
      <c r="B28" s="4">
        <f t="shared" si="5"/>
        <v>98</v>
      </c>
      <c r="C28" s="4">
        <f t="shared" si="10"/>
        <v>9800</v>
      </c>
      <c r="D28" s="4">
        <f t="shared" si="11"/>
        <v>980</v>
      </c>
      <c r="E28" s="4" t="s">
        <v>70</v>
      </c>
      <c r="F28" s="4" t="str">
        <f t="shared" si="13"/>
        <v>980钻石</v>
      </c>
      <c r="G28" s="4" t="s">
        <v>48</v>
      </c>
      <c r="H28" s="4">
        <f t="shared" si="12"/>
        <v>980</v>
      </c>
      <c r="I28" s="4">
        <f t="shared" si="14"/>
        <v>980</v>
      </c>
      <c r="J28" s="4">
        <v>6</v>
      </c>
      <c r="K28" s="6" t="s">
        <v>167</v>
      </c>
      <c r="L28" s="4" t="s">
        <v>169</v>
      </c>
    </row>
    <row r="29" spans="1:12" x14ac:dyDescent="0.3">
      <c r="A29" s="4">
        <v>47</v>
      </c>
      <c r="B29" s="4">
        <f t="shared" si="5"/>
        <v>88</v>
      </c>
      <c r="C29" s="4">
        <f t="shared" si="10"/>
        <v>8800</v>
      </c>
      <c r="D29" s="4">
        <f t="shared" si="11"/>
        <v>880</v>
      </c>
      <c r="E29" s="4" t="s">
        <v>71</v>
      </c>
      <c r="F29" s="4" t="str">
        <f t="shared" si="13"/>
        <v>880钻石</v>
      </c>
      <c r="G29" s="4" t="s">
        <v>48</v>
      </c>
      <c r="H29" s="4">
        <f t="shared" si="12"/>
        <v>880</v>
      </c>
      <c r="I29" s="4">
        <f t="shared" si="14"/>
        <v>880</v>
      </c>
      <c r="J29" s="4">
        <v>7</v>
      </c>
      <c r="K29" s="6" t="s">
        <v>168</v>
      </c>
      <c r="L29" s="4" t="s">
        <v>142</v>
      </c>
    </row>
    <row r="30" spans="1:12" x14ac:dyDescent="0.3">
      <c r="A30" s="4">
        <v>48</v>
      </c>
      <c r="B30" s="4">
        <f t="shared" si="5"/>
        <v>60</v>
      </c>
      <c r="C30" s="4">
        <f t="shared" si="10"/>
        <v>6000</v>
      </c>
      <c r="D30" s="4">
        <f t="shared" si="11"/>
        <v>600</v>
      </c>
      <c r="E30" s="4" t="s">
        <v>71</v>
      </c>
      <c r="F30" s="4" t="str">
        <f t="shared" si="13"/>
        <v>600钻石</v>
      </c>
      <c r="G30" s="4" t="s">
        <v>48</v>
      </c>
      <c r="H30" s="4">
        <f t="shared" si="12"/>
        <v>600</v>
      </c>
      <c r="I30" s="4">
        <f t="shared" si="14"/>
        <v>600</v>
      </c>
      <c r="J30" s="4">
        <v>8</v>
      </c>
      <c r="K30" s="6" t="s">
        <v>173</v>
      </c>
      <c r="L30" s="4" t="s">
        <v>169</v>
      </c>
    </row>
    <row r="31" spans="1:12" x14ac:dyDescent="0.3">
      <c r="A31" s="4">
        <v>49</v>
      </c>
      <c r="B31" s="4">
        <f t="shared" si="5"/>
        <v>30</v>
      </c>
      <c r="C31" s="4">
        <f t="shared" si="10"/>
        <v>3000</v>
      </c>
      <c r="D31" s="4">
        <f t="shared" si="11"/>
        <v>300</v>
      </c>
      <c r="E31" s="4" t="s">
        <v>72</v>
      </c>
      <c r="F31" s="4" t="str">
        <f t="shared" si="13"/>
        <v>300钻石</v>
      </c>
      <c r="G31" s="4" t="s">
        <v>48</v>
      </c>
      <c r="H31" s="4">
        <f t="shared" si="12"/>
        <v>300</v>
      </c>
      <c r="I31" s="4">
        <f t="shared" si="14"/>
        <v>300</v>
      </c>
      <c r="J31" s="4">
        <v>9</v>
      </c>
      <c r="K31" s="6" t="s">
        <v>174</v>
      </c>
      <c r="L31" s="4" t="s">
        <v>142</v>
      </c>
    </row>
    <row r="32" spans="1:12" x14ac:dyDescent="0.3">
      <c r="A32" s="4">
        <v>50</v>
      </c>
      <c r="B32" s="4">
        <f t="shared" si="5"/>
        <v>6</v>
      </c>
      <c r="C32" s="4">
        <f t="shared" si="10"/>
        <v>600</v>
      </c>
      <c r="D32" s="4">
        <f t="shared" si="11"/>
        <v>60</v>
      </c>
      <c r="E32" s="4" t="s">
        <v>73</v>
      </c>
      <c r="F32" s="4" t="str">
        <f t="shared" si="13"/>
        <v>60钻石</v>
      </c>
      <c r="G32" s="4" t="s">
        <v>48</v>
      </c>
      <c r="H32" s="4">
        <f t="shared" si="12"/>
        <v>60</v>
      </c>
      <c r="I32" s="4">
        <f t="shared" si="14"/>
        <v>60</v>
      </c>
      <c r="J32" s="4">
        <v>10</v>
      </c>
      <c r="K32" s="6" t="s">
        <v>175</v>
      </c>
      <c r="L32" s="4" t="s">
        <v>169</v>
      </c>
    </row>
    <row r="33" spans="1:12" x14ac:dyDescent="0.3">
      <c r="A33" s="4">
        <v>61</v>
      </c>
      <c r="B33" s="4">
        <f>B23</f>
        <v>25</v>
      </c>
      <c r="C33" s="4">
        <f>B33*100</f>
        <v>2500</v>
      </c>
      <c r="D33" s="4">
        <f>B33*10</f>
        <v>250</v>
      </c>
      <c r="E33" s="4" t="s">
        <v>65</v>
      </c>
      <c r="F33" s="4" t="str">
        <f>D33&amp;"钻石月卡"</f>
        <v>250钻石月卡</v>
      </c>
      <c r="G33" s="4" t="s">
        <v>46</v>
      </c>
      <c r="H33" s="4">
        <f>D33</f>
        <v>250</v>
      </c>
      <c r="I33" s="4">
        <v>0</v>
      </c>
      <c r="J33" s="4">
        <v>1</v>
      </c>
      <c r="K33" s="6" t="s">
        <v>184</v>
      </c>
      <c r="L33" s="4" t="s">
        <v>176</v>
      </c>
    </row>
    <row r="34" spans="1:12" x14ac:dyDescent="0.3">
      <c r="A34" s="4">
        <v>62</v>
      </c>
      <c r="B34" s="4">
        <f t="shared" si="5"/>
        <v>68</v>
      </c>
      <c r="C34" s="4">
        <f t="shared" ref="C34:C42" si="15">B34*100</f>
        <v>6800</v>
      </c>
      <c r="D34" s="4">
        <f t="shared" ref="D34:D42" si="16">B34*10</f>
        <v>680</v>
      </c>
      <c r="E34" s="4" t="s">
        <v>66</v>
      </c>
      <c r="F34" s="4" t="str">
        <f>D34&amp;"钻石至尊卡"</f>
        <v>680钻石至尊卡</v>
      </c>
      <c r="G34" s="4" t="s">
        <v>47</v>
      </c>
      <c r="H34" s="4">
        <f t="shared" ref="H34:H42" si="17">D34</f>
        <v>680</v>
      </c>
      <c r="I34" s="4">
        <v>0</v>
      </c>
      <c r="J34" s="4">
        <v>2</v>
      </c>
      <c r="K34" s="6" t="s">
        <v>185</v>
      </c>
      <c r="L34" s="4" t="s">
        <v>176</v>
      </c>
    </row>
    <row r="35" spans="1:12" x14ac:dyDescent="0.3">
      <c r="A35" s="4">
        <v>63</v>
      </c>
      <c r="B35" s="4">
        <f t="shared" si="5"/>
        <v>648</v>
      </c>
      <c r="C35" s="4">
        <f t="shared" si="15"/>
        <v>64800</v>
      </c>
      <c r="D35" s="4">
        <f t="shared" si="16"/>
        <v>6480</v>
      </c>
      <c r="E35" s="4" t="s">
        <v>67</v>
      </c>
      <c r="F35" s="4" t="str">
        <f>D35&amp;"钻石"</f>
        <v>6480钻石</v>
      </c>
      <c r="G35" s="4" t="s">
        <v>48</v>
      </c>
      <c r="H35" s="4">
        <f t="shared" si="17"/>
        <v>6480</v>
      </c>
      <c r="I35" s="4">
        <f>H35</f>
        <v>6480</v>
      </c>
      <c r="J35" s="4">
        <v>3</v>
      </c>
      <c r="K35" s="6" t="s">
        <v>183</v>
      </c>
      <c r="L35" s="4" t="s">
        <v>176</v>
      </c>
    </row>
    <row r="36" spans="1:12" x14ac:dyDescent="0.3">
      <c r="A36" s="4">
        <v>64</v>
      </c>
      <c r="B36" s="4">
        <f t="shared" si="5"/>
        <v>328</v>
      </c>
      <c r="C36" s="4">
        <f t="shared" si="15"/>
        <v>32800</v>
      </c>
      <c r="D36" s="4">
        <f t="shared" si="16"/>
        <v>3280</v>
      </c>
      <c r="E36" s="4" t="s">
        <v>68</v>
      </c>
      <c r="F36" s="4" t="str">
        <f t="shared" ref="F36:F42" si="18">D36&amp;"钻石"</f>
        <v>3280钻石</v>
      </c>
      <c r="G36" s="4" t="s">
        <v>48</v>
      </c>
      <c r="H36" s="4">
        <f t="shared" si="17"/>
        <v>3280</v>
      </c>
      <c r="I36" s="4">
        <f t="shared" ref="I36:I42" si="19">H36</f>
        <v>3280</v>
      </c>
      <c r="J36" s="4">
        <v>4</v>
      </c>
      <c r="K36" s="6" t="s">
        <v>182</v>
      </c>
      <c r="L36" s="4" t="s">
        <v>176</v>
      </c>
    </row>
    <row r="37" spans="1:12" x14ac:dyDescent="0.3">
      <c r="A37" s="4">
        <v>65</v>
      </c>
      <c r="B37" s="4">
        <f t="shared" si="5"/>
        <v>198</v>
      </c>
      <c r="C37" s="4">
        <f t="shared" si="15"/>
        <v>19800</v>
      </c>
      <c r="D37" s="4">
        <f t="shared" si="16"/>
        <v>1980</v>
      </c>
      <c r="E37" s="4" t="s">
        <v>69</v>
      </c>
      <c r="F37" s="4" t="str">
        <f t="shared" si="18"/>
        <v>1980钻石</v>
      </c>
      <c r="G37" s="4" t="s">
        <v>48</v>
      </c>
      <c r="H37" s="4">
        <f t="shared" si="17"/>
        <v>1980</v>
      </c>
      <c r="I37" s="4">
        <f t="shared" si="19"/>
        <v>1980</v>
      </c>
      <c r="J37" s="4">
        <v>5</v>
      </c>
      <c r="K37" s="6" t="s">
        <v>181</v>
      </c>
      <c r="L37" s="4" t="s">
        <v>176</v>
      </c>
    </row>
    <row r="38" spans="1:12" x14ac:dyDescent="0.3">
      <c r="A38" s="4">
        <v>66</v>
      </c>
      <c r="B38" s="4">
        <f t="shared" si="5"/>
        <v>98</v>
      </c>
      <c r="C38" s="4">
        <f t="shared" si="15"/>
        <v>9800</v>
      </c>
      <c r="D38" s="4">
        <f t="shared" si="16"/>
        <v>980</v>
      </c>
      <c r="E38" s="4" t="s">
        <v>70</v>
      </c>
      <c r="F38" s="4" t="str">
        <f t="shared" si="18"/>
        <v>980钻石</v>
      </c>
      <c r="G38" s="4" t="s">
        <v>48</v>
      </c>
      <c r="H38" s="4">
        <f t="shared" si="17"/>
        <v>980</v>
      </c>
      <c r="I38" s="4">
        <f t="shared" si="19"/>
        <v>980</v>
      </c>
      <c r="J38" s="4">
        <v>6</v>
      </c>
      <c r="K38" s="6" t="s">
        <v>180</v>
      </c>
      <c r="L38" s="4" t="s">
        <v>176</v>
      </c>
    </row>
    <row r="39" spans="1:12" x14ac:dyDescent="0.3">
      <c r="A39" s="4">
        <v>67</v>
      </c>
      <c r="B39" s="4">
        <f t="shared" si="5"/>
        <v>88</v>
      </c>
      <c r="C39" s="4">
        <f t="shared" si="15"/>
        <v>8800</v>
      </c>
      <c r="D39" s="4">
        <f t="shared" si="16"/>
        <v>880</v>
      </c>
      <c r="E39" s="4" t="s">
        <v>71</v>
      </c>
      <c r="F39" s="4" t="str">
        <f t="shared" si="18"/>
        <v>880钻石</v>
      </c>
      <c r="G39" s="4" t="s">
        <v>48</v>
      </c>
      <c r="H39" s="4">
        <f t="shared" si="17"/>
        <v>880</v>
      </c>
      <c r="I39" s="4">
        <f t="shared" si="19"/>
        <v>880</v>
      </c>
      <c r="J39" s="4">
        <v>7</v>
      </c>
      <c r="K39" s="6" t="s">
        <v>186</v>
      </c>
      <c r="L39" s="4" t="s">
        <v>176</v>
      </c>
    </row>
    <row r="40" spans="1:12" x14ac:dyDescent="0.3">
      <c r="A40" s="4">
        <v>68</v>
      </c>
      <c r="B40" s="4">
        <f t="shared" si="5"/>
        <v>60</v>
      </c>
      <c r="C40" s="4">
        <f t="shared" si="15"/>
        <v>6000</v>
      </c>
      <c r="D40" s="4">
        <f t="shared" si="16"/>
        <v>600</v>
      </c>
      <c r="E40" s="4" t="s">
        <v>71</v>
      </c>
      <c r="F40" s="4" t="str">
        <f t="shared" si="18"/>
        <v>600钻石</v>
      </c>
      <c r="G40" s="4" t="s">
        <v>48</v>
      </c>
      <c r="H40" s="4">
        <f t="shared" si="17"/>
        <v>600</v>
      </c>
      <c r="I40" s="4">
        <f t="shared" si="19"/>
        <v>600</v>
      </c>
      <c r="J40" s="4">
        <v>8</v>
      </c>
      <c r="K40" s="6" t="s">
        <v>179</v>
      </c>
      <c r="L40" s="4" t="s">
        <v>176</v>
      </c>
    </row>
    <row r="41" spans="1:12" x14ac:dyDescent="0.3">
      <c r="A41" s="4">
        <v>69</v>
      </c>
      <c r="B41" s="4">
        <f t="shared" si="5"/>
        <v>30</v>
      </c>
      <c r="C41" s="4">
        <f t="shared" si="15"/>
        <v>3000</v>
      </c>
      <c r="D41" s="4">
        <f t="shared" si="16"/>
        <v>300</v>
      </c>
      <c r="E41" s="4" t="s">
        <v>72</v>
      </c>
      <c r="F41" s="4" t="str">
        <f t="shared" si="18"/>
        <v>300钻石</v>
      </c>
      <c r="G41" s="4" t="s">
        <v>48</v>
      </c>
      <c r="H41" s="4">
        <f t="shared" si="17"/>
        <v>300</v>
      </c>
      <c r="I41" s="4">
        <f t="shared" si="19"/>
        <v>300</v>
      </c>
      <c r="J41" s="4">
        <v>9</v>
      </c>
      <c r="K41" s="6" t="s">
        <v>178</v>
      </c>
      <c r="L41" s="4" t="s">
        <v>176</v>
      </c>
    </row>
    <row r="42" spans="1:12" x14ac:dyDescent="0.3">
      <c r="A42" s="4">
        <v>70</v>
      </c>
      <c r="B42" s="4">
        <f t="shared" si="5"/>
        <v>6</v>
      </c>
      <c r="C42" s="4">
        <f t="shared" si="15"/>
        <v>600</v>
      </c>
      <c r="D42" s="4">
        <f t="shared" si="16"/>
        <v>60</v>
      </c>
      <c r="E42" s="4" t="s">
        <v>73</v>
      </c>
      <c r="F42" s="4" t="str">
        <f t="shared" si="18"/>
        <v>60钻石</v>
      </c>
      <c r="G42" s="4" t="s">
        <v>48</v>
      </c>
      <c r="H42" s="4">
        <f t="shared" si="17"/>
        <v>60</v>
      </c>
      <c r="I42" s="4">
        <f t="shared" si="19"/>
        <v>60</v>
      </c>
      <c r="J42" s="4">
        <v>10</v>
      </c>
      <c r="K42" s="6" t="s">
        <v>177</v>
      </c>
      <c r="L42" s="4" t="s">
        <v>176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L135"/>
  <sheetViews>
    <sheetView topLeftCell="A18" workbookViewId="0">
      <selection activeCell="H45" sqref="H45"/>
    </sheetView>
  </sheetViews>
  <sheetFormatPr defaultRowHeight="16.5" x14ac:dyDescent="0.3"/>
  <cols>
    <col min="2" max="2" width="8.875" style="4"/>
    <col min="3" max="3" width="9.5" bestFit="1" customWidth="1"/>
    <col min="4" max="4" width="8.75" bestFit="1" customWidth="1"/>
    <col min="5" max="5" width="22.5" bestFit="1" customWidth="1"/>
    <col min="6" max="6" width="15.625" bestFit="1" customWidth="1"/>
    <col min="7" max="7" width="23.5" bestFit="1" customWidth="1"/>
    <col min="8" max="8" width="8.5" bestFit="1" customWidth="1"/>
    <col min="9" max="9" width="18.375" bestFit="1" customWidth="1"/>
    <col min="10" max="10" width="5.5" bestFit="1" customWidth="1"/>
    <col min="11" max="11" width="30.5" customWidth="1"/>
  </cols>
  <sheetData>
    <row r="1" spans="1:12" x14ac:dyDescent="0.3">
      <c r="A1" s="5" t="s">
        <v>34</v>
      </c>
      <c r="B1" s="5" t="s">
        <v>93</v>
      </c>
      <c r="C1" s="5" t="s">
        <v>40</v>
      </c>
      <c r="D1" s="5" t="s">
        <v>55</v>
      </c>
      <c r="E1" s="5" t="s">
        <v>63</v>
      </c>
      <c r="F1" s="5" t="s">
        <v>41</v>
      </c>
      <c r="G1" s="5" t="s">
        <v>42</v>
      </c>
      <c r="H1" s="5" t="s">
        <v>43</v>
      </c>
      <c r="I1" s="5" t="s">
        <v>44</v>
      </c>
      <c r="J1" s="5" t="s">
        <v>53</v>
      </c>
      <c r="K1" s="5" t="s">
        <v>75</v>
      </c>
      <c r="L1" s="5" t="s">
        <v>137</v>
      </c>
    </row>
    <row r="2" spans="1:12" x14ac:dyDescent="0.3">
      <c r="A2" s="5" t="s">
        <v>34</v>
      </c>
      <c r="B2" s="5" t="s">
        <v>94</v>
      </c>
      <c r="C2" s="5" t="s">
        <v>38</v>
      </c>
      <c r="D2" s="5" t="s">
        <v>56</v>
      </c>
      <c r="E2" s="5" t="s">
        <v>64</v>
      </c>
      <c r="F2" s="5" t="s">
        <v>35</v>
      </c>
      <c r="G2" s="5" t="s">
        <v>36</v>
      </c>
      <c r="H2" s="5" t="s">
        <v>37</v>
      </c>
      <c r="I2" s="5" t="s">
        <v>141</v>
      </c>
      <c r="J2" s="5" t="s">
        <v>54</v>
      </c>
      <c r="K2" s="5" t="s">
        <v>74</v>
      </c>
      <c r="L2" s="5" t="s">
        <v>139</v>
      </c>
    </row>
    <row r="3" spans="1:12" s="4" customFormat="1" x14ac:dyDescent="0.3">
      <c r="A3" s="4">
        <v>1</v>
      </c>
      <c r="B3" s="4">
        <v>25</v>
      </c>
      <c r="C3" s="4">
        <f>B3*100</f>
        <v>2500</v>
      </c>
      <c r="D3" s="4">
        <f>B3*10</f>
        <v>250</v>
      </c>
      <c r="E3" s="4" t="s">
        <v>72</v>
      </c>
      <c r="F3" s="4" t="str">
        <f t="shared" ref="F3:F4" si="0">D3&amp;"钻石"</f>
        <v>250钻石</v>
      </c>
      <c r="G3" s="4" t="s">
        <v>48</v>
      </c>
      <c r="H3" s="4">
        <f>D3</f>
        <v>250</v>
      </c>
      <c r="I3" s="4">
        <v>0</v>
      </c>
      <c r="J3" s="4">
        <v>1</v>
      </c>
      <c r="K3" s="6" t="s">
        <v>128</v>
      </c>
      <c r="L3" s="4" t="s">
        <v>138</v>
      </c>
    </row>
    <row r="4" spans="1:12" s="4" customFormat="1" x14ac:dyDescent="0.3">
      <c r="A4" s="4">
        <v>2</v>
      </c>
      <c r="B4" s="4">
        <v>68</v>
      </c>
      <c r="C4" s="4">
        <f t="shared" ref="C4:C22" si="1">B4*100</f>
        <v>6800</v>
      </c>
      <c r="D4" s="4">
        <f t="shared" ref="D4:D12" si="2">B4*10</f>
        <v>680</v>
      </c>
      <c r="E4" s="4" t="s">
        <v>71</v>
      </c>
      <c r="F4" s="4" t="str">
        <f t="shared" si="0"/>
        <v>680钻石</v>
      </c>
      <c r="G4" s="4" t="s">
        <v>48</v>
      </c>
      <c r="H4" s="4">
        <f t="shared" ref="H4:H12" si="3">D4</f>
        <v>680</v>
      </c>
      <c r="I4" s="4">
        <v>0</v>
      </c>
      <c r="J4" s="4">
        <v>2</v>
      </c>
      <c r="K4" s="6" t="s">
        <v>129</v>
      </c>
      <c r="L4" s="4" t="s">
        <v>138</v>
      </c>
    </row>
    <row r="5" spans="1:12" s="4" customFormat="1" x14ac:dyDescent="0.3">
      <c r="A5" s="4">
        <v>3</v>
      </c>
      <c r="B5" s="4">
        <v>648</v>
      </c>
      <c r="C5" s="4">
        <f t="shared" si="1"/>
        <v>64800</v>
      </c>
      <c r="D5" s="4">
        <f t="shared" si="2"/>
        <v>6480</v>
      </c>
      <c r="E5" s="4" t="s">
        <v>67</v>
      </c>
      <c r="F5" s="4" t="str">
        <f>D5&amp;"钻石"</f>
        <v>6480钻石</v>
      </c>
      <c r="G5" s="4" t="s">
        <v>48</v>
      </c>
      <c r="H5" s="4">
        <f t="shared" si="3"/>
        <v>6480</v>
      </c>
      <c r="I5" s="4">
        <v>0</v>
      </c>
      <c r="J5" s="4">
        <v>3</v>
      </c>
      <c r="K5" s="6" t="s">
        <v>130</v>
      </c>
      <c r="L5" s="4" t="s">
        <v>138</v>
      </c>
    </row>
    <row r="6" spans="1:12" s="4" customFormat="1" x14ac:dyDescent="0.3">
      <c r="A6" s="4">
        <v>4</v>
      </c>
      <c r="B6" s="4">
        <v>328</v>
      </c>
      <c r="C6" s="4">
        <f t="shared" si="1"/>
        <v>32800</v>
      </c>
      <c r="D6" s="4">
        <f t="shared" si="2"/>
        <v>3280</v>
      </c>
      <c r="E6" s="4" t="s">
        <v>68</v>
      </c>
      <c r="F6" s="4" t="str">
        <f t="shared" ref="F6:F24" si="4">D6&amp;"钻石"</f>
        <v>3280钻石</v>
      </c>
      <c r="G6" s="4" t="s">
        <v>48</v>
      </c>
      <c r="H6" s="4">
        <f t="shared" si="3"/>
        <v>3280</v>
      </c>
      <c r="I6" s="4">
        <v>0</v>
      </c>
      <c r="J6" s="4">
        <v>4</v>
      </c>
      <c r="K6" s="6" t="s">
        <v>131</v>
      </c>
      <c r="L6" s="4" t="s">
        <v>138</v>
      </c>
    </row>
    <row r="7" spans="1:12" s="4" customFormat="1" x14ac:dyDescent="0.3">
      <c r="A7" s="4">
        <v>5</v>
      </c>
      <c r="B7" s="4">
        <v>198</v>
      </c>
      <c r="C7" s="4">
        <f t="shared" si="1"/>
        <v>19800</v>
      </c>
      <c r="D7" s="4">
        <f t="shared" si="2"/>
        <v>1980</v>
      </c>
      <c r="E7" s="4" t="s">
        <v>69</v>
      </c>
      <c r="F7" s="4" t="str">
        <f t="shared" si="4"/>
        <v>1980钻石</v>
      </c>
      <c r="G7" s="4" t="s">
        <v>48</v>
      </c>
      <c r="H7" s="4">
        <f t="shared" si="3"/>
        <v>1980</v>
      </c>
      <c r="I7" s="4">
        <v>0</v>
      </c>
      <c r="J7" s="4">
        <v>5</v>
      </c>
      <c r="K7" s="6" t="s">
        <v>132</v>
      </c>
      <c r="L7" s="4" t="s">
        <v>138</v>
      </c>
    </row>
    <row r="8" spans="1:12" s="4" customFormat="1" x14ac:dyDescent="0.3">
      <c r="A8" s="4">
        <v>6</v>
      </c>
      <c r="B8" s="4">
        <v>98</v>
      </c>
      <c r="C8" s="4">
        <f t="shared" si="1"/>
        <v>9800</v>
      </c>
      <c r="D8" s="4">
        <f t="shared" si="2"/>
        <v>980</v>
      </c>
      <c r="E8" s="4" t="s">
        <v>70</v>
      </c>
      <c r="F8" s="4" t="str">
        <f t="shared" si="4"/>
        <v>980钻石</v>
      </c>
      <c r="G8" s="4" t="s">
        <v>48</v>
      </c>
      <c r="H8" s="4">
        <f t="shared" si="3"/>
        <v>980</v>
      </c>
      <c r="I8" s="4">
        <v>0</v>
      </c>
      <c r="J8" s="4">
        <v>6</v>
      </c>
      <c r="K8" s="6" t="s">
        <v>133</v>
      </c>
      <c r="L8" s="4" t="s">
        <v>138</v>
      </c>
    </row>
    <row r="9" spans="1:12" s="4" customFormat="1" x14ac:dyDescent="0.3">
      <c r="A9" s="4">
        <v>7</v>
      </c>
      <c r="B9" s="4">
        <v>88</v>
      </c>
      <c r="C9" s="4">
        <f t="shared" si="1"/>
        <v>8800</v>
      </c>
      <c r="D9" s="4">
        <f t="shared" si="2"/>
        <v>880</v>
      </c>
      <c r="E9" s="4" t="s">
        <v>71</v>
      </c>
      <c r="F9" s="4" t="str">
        <f t="shared" si="4"/>
        <v>880钻石</v>
      </c>
      <c r="G9" s="4" t="s">
        <v>48</v>
      </c>
      <c r="H9" s="4">
        <f t="shared" si="3"/>
        <v>880</v>
      </c>
      <c r="I9" s="4">
        <v>0</v>
      </c>
      <c r="J9" s="4">
        <v>7</v>
      </c>
      <c r="K9" s="6" t="s">
        <v>143</v>
      </c>
      <c r="L9" s="4" t="s">
        <v>144</v>
      </c>
    </row>
    <row r="10" spans="1:12" s="4" customFormat="1" x14ac:dyDescent="0.3">
      <c r="A10" s="4">
        <v>8</v>
      </c>
      <c r="B10" s="4">
        <v>60</v>
      </c>
      <c r="C10" s="4">
        <f t="shared" si="1"/>
        <v>6000</v>
      </c>
      <c r="D10" s="4">
        <f t="shared" si="2"/>
        <v>600</v>
      </c>
      <c r="E10" s="4" t="s">
        <v>71</v>
      </c>
      <c r="F10" s="4" t="str">
        <f t="shared" si="4"/>
        <v>600钻石</v>
      </c>
      <c r="G10" s="4" t="s">
        <v>48</v>
      </c>
      <c r="H10" s="4">
        <f t="shared" si="3"/>
        <v>600</v>
      </c>
      <c r="I10" s="4">
        <v>0</v>
      </c>
      <c r="J10" s="4">
        <v>8</v>
      </c>
      <c r="K10" s="6" t="s">
        <v>134</v>
      </c>
      <c r="L10" s="4" t="s">
        <v>144</v>
      </c>
    </row>
    <row r="11" spans="1:12" s="4" customFormat="1" x14ac:dyDescent="0.3">
      <c r="A11" s="4">
        <v>9</v>
      </c>
      <c r="B11" s="4">
        <v>30</v>
      </c>
      <c r="C11" s="4">
        <f t="shared" si="1"/>
        <v>3000</v>
      </c>
      <c r="D11" s="4">
        <f t="shared" si="2"/>
        <v>300</v>
      </c>
      <c r="E11" s="4" t="s">
        <v>72</v>
      </c>
      <c r="F11" s="4" t="str">
        <f t="shared" si="4"/>
        <v>300钻石</v>
      </c>
      <c r="G11" s="4" t="s">
        <v>48</v>
      </c>
      <c r="H11" s="4">
        <f t="shared" si="3"/>
        <v>300</v>
      </c>
      <c r="I11" s="4">
        <v>0</v>
      </c>
      <c r="J11" s="4">
        <v>9</v>
      </c>
      <c r="K11" s="6" t="s">
        <v>135</v>
      </c>
      <c r="L11" s="4" t="s">
        <v>144</v>
      </c>
    </row>
    <row r="12" spans="1:12" s="4" customFormat="1" x14ac:dyDescent="0.3">
      <c r="A12" s="4">
        <v>10</v>
      </c>
      <c r="B12" s="4">
        <v>6</v>
      </c>
      <c r="C12" s="4">
        <f t="shared" si="1"/>
        <v>600</v>
      </c>
      <c r="D12" s="4">
        <f t="shared" si="2"/>
        <v>60</v>
      </c>
      <c r="E12" s="4" t="s">
        <v>73</v>
      </c>
      <c r="F12" s="4" t="str">
        <f t="shared" si="4"/>
        <v>60钻石</v>
      </c>
      <c r="G12" s="4" t="s">
        <v>48</v>
      </c>
      <c r="H12" s="4">
        <f t="shared" si="3"/>
        <v>60</v>
      </c>
      <c r="I12" s="4">
        <v>0</v>
      </c>
      <c r="J12" s="4">
        <v>10</v>
      </c>
      <c r="K12" s="6" t="s">
        <v>136</v>
      </c>
      <c r="L12" s="4" t="s">
        <v>144</v>
      </c>
    </row>
    <row r="13" spans="1:12" s="4" customFormat="1" x14ac:dyDescent="0.3">
      <c r="A13" s="4">
        <v>21</v>
      </c>
      <c r="B13" s="4">
        <f>B3</f>
        <v>25</v>
      </c>
      <c r="C13" s="4">
        <f>B13*100</f>
        <v>2500</v>
      </c>
      <c r="D13" s="4">
        <f>B13*10</f>
        <v>250</v>
      </c>
      <c r="E13" s="4" t="s">
        <v>72</v>
      </c>
      <c r="F13" s="4" t="str">
        <f t="shared" si="4"/>
        <v>250钻石</v>
      </c>
      <c r="G13" s="4" t="s">
        <v>48</v>
      </c>
      <c r="H13" s="4">
        <f>D13</f>
        <v>250</v>
      </c>
      <c r="I13" s="4">
        <v>0</v>
      </c>
      <c r="J13" s="4">
        <v>1</v>
      </c>
      <c r="K13" s="6" t="s">
        <v>152</v>
      </c>
      <c r="L13" s="4" t="s">
        <v>140</v>
      </c>
    </row>
    <row r="14" spans="1:12" s="4" customFormat="1" x14ac:dyDescent="0.3">
      <c r="A14" s="4">
        <v>22</v>
      </c>
      <c r="B14" s="4">
        <f t="shared" ref="B14:B42" si="5">B4</f>
        <v>68</v>
      </c>
      <c r="C14" s="4">
        <f t="shared" si="1"/>
        <v>6800</v>
      </c>
      <c r="D14" s="4">
        <f t="shared" ref="D14:D22" si="6">B14*10</f>
        <v>680</v>
      </c>
      <c r="E14" s="4" t="s">
        <v>71</v>
      </c>
      <c r="F14" s="4" t="str">
        <f t="shared" si="4"/>
        <v>680钻石</v>
      </c>
      <c r="G14" s="4" t="s">
        <v>48</v>
      </c>
      <c r="H14" s="4">
        <f t="shared" ref="H14:H22" si="7">D14</f>
        <v>680</v>
      </c>
      <c r="I14" s="4">
        <v>0</v>
      </c>
      <c r="J14" s="4">
        <v>2</v>
      </c>
      <c r="K14" s="6" t="s">
        <v>153</v>
      </c>
      <c r="L14" s="4" t="s">
        <v>140</v>
      </c>
    </row>
    <row r="15" spans="1:12" s="4" customFormat="1" x14ac:dyDescent="0.3">
      <c r="A15" s="4">
        <v>23</v>
      </c>
      <c r="B15" s="4">
        <f t="shared" si="5"/>
        <v>648</v>
      </c>
      <c r="C15" s="4">
        <f t="shared" si="1"/>
        <v>64800</v>
      </c>
      <c r="D15" s="4">
        <f t="shared" si="6"/>
        <v>6480</v>
      </c>
      <c r="E15" s="4" t="s">
        <v>67</v>
      </c>
      <c r="F15" s="4" t="str">
        <f t="shared" si="4"/>
        <v>6480钻石</v>
      </c>
      <c r="G15" s="4" t="s">
        <v>48</v>
      </c>
      <c r="H15" s="4">
        <f t="shared" si="7"/>
        <v>6480</v>
      </c>
      <c r="I15" s="4">
        <v>0</v>
      </c>
      <c r="J15" s="4">
        <v>3</v>
      </c>
      <c r="K15" s="6" t="s">
        <v>151</v>
      </c>
      <c r="L15" s="4" t="s">
        <v>140</v>
      </c>
    </row>
    <row r="16" spans="1:12" s="4" customFormat="1" x14ac:dyDescent="0.3">
      <c r="A16" s="4">
        <v>24</v>
      </c>
      <c r="B16" s="4">
        <f t="shared" si="5"/>
        <v>328</v>
      </c>
      <c r="C16" s="4">
        <f t="shared" si="1"/>
        <v>32800</v>
      </c>
      <c r="D16" s="4">
        <f t="shared" si="6"/>
        <v>3280</v>
      </c>
      <c r="E16" s="4" t="s">
        <v>68</v>
      </c>
      <c r="F16" s="4" t="str">
        <f t="shared" si="4"/>
        <v>3280钻石</v>
      </c>
      <c r="G16" s="4" t="s">
        <v>48</v>
      </c>
      <c r="H16" s="4">
        <f t="shared" si="7"/>
        <v>3280</v>
      </c>
      <c r="I16" s="4">
        <v>0</v>
      </c>
      <c r="J16" s="4">
        <v>4</v>
      </c>
      <c r="K16" s="6" t="s">
        <v>150</v>
      </c>
      <c r="L16" s="4" t="s">
        <v>140</v>
      </c>
    </row>
    <row r="17" spans="1:12" s="4" customFormat="1" x14ac:dyDescent="0.3">
      <c r="A17" s="4">
        <v>25</v>
      </c>
      <c r="B17" s="4">
        <f t="shared" si="5"/>
        <v>198</v>
      </c>
      <c r="C17" s="4">
        <f t="shared" si="1"/>
        <v>19800</v>
      </c>
      <c r="D17" s="4">
        <f t="shared" si="6"/>
        <v>1980</v>
      </c>
      <c r="E17" s="4" t="s">
        <v>69</v>
      </c>
      <c r="F17" s="4" t="str">
        <f t="shared" si="4"/>
        <v>1980钻石</v>
      </c>
      <c r="G17" s="4" t="s">
        <v>48</v>
      </c>
      <c r="H17" s="4">
        <f t="shared" si="7"/>
        <v>1980</v>
      </c>
      <c r="I17" s="4">
        <v>0</v>
      </c>
      <c r="J17" s="4">
        <v>5</v>
      </c>
      <c r="K17" s="6" t="s">
        <v>149</v>
      </c>
      <c r="L17" s="4" t="s">
        <v>140</v>
      </c>
    </row>
    <row r="18" spans="1:12" s="4" customFormat="1" x14ac:dyDescent="0.3">
      <c r="A18" s="4">
        <v>26</v>
      </c>
      <c r="B18" s="4">
        <f t="shared" si="5"/>
        <v>98</v>
      </c>
      <c r="C18" s="4">
        <f t="shared" si="1"/>
        <v>9800</v>
      </c>
      <c r="D18" s="4">
        <f t="shared" si="6"/>
        <v>980</v>
      </c>
      <c r="E18" s="4" t="s">
        <v>70</v>
      </c>
      <c r="F18" s="4" t="str">
        <f t="shared" si="4"/>
        <v>980钻石</v>
      </c>
      <c r="G18" s="4" t="s">
        <v>48</v>
      </c>
      <c r="H18" s="4">
        <f t="shared" si="7"/>
        <v>980</v>
      </c>
      <c r="I18" s="4">
        <v>0</v>
      </c>
      <c r="J18" s="4">
        <v>6</v>
      </c>
      <c r="K18" s="6" t="s">
        <v>148</v>
      </c>
      <c r="L18" s="4" t="s">
        <v>140</v>
      </c>
    </row>
    <row r="19" spans="1:12" s="4" customFormat="1" x14ac:dyDescent="0.3">
      <c r="A19" s="4">
        <v>27</v>
      </c>
      <c r="B19" s="4">
        <f t="shared" si="5"/>
        <v>88</v>
      </c>
      <c r="C19" s="4">
        <f t="shared" si="1"/>
        <v>8800</v>
      </c>
      <c r="D19" s="4">
        <f t="shared" si="6"/>
        <v>880</v>
      </c>
      <c r="E19" s="4" t="s">
        <v>71</v>
      </c>
      <c r="F19" s="4" t="str">
        <f t="shared" si="4"/>
        <v>880钻石</v>
      </c>
      <c r="G19" s="4" t="s">
        <v>48</v>
      </c>
      <c r="H19" s="4">
        <f t="shared" si="7"/>
        <v>880</v>
      </c>
      <c r="I19" s="4">
        <v>0</v>
      </c>
      <c r="J19" s="4">
        <v>7</v>
      </c>
      <c r="K19" s="6" t="s">
        <v>154</v>
      </c>
      <c r="L19" s="4" t="s">
        <v>140</v>
      </c>
    </row>
    <row r="20" spans="1:12" s="4" customFormat="1" x14ac:dyDescent="0.3">
      <c r="A20" s="4">
        <v>28</v>
      </c>
      <c r="B20" s="4">
        <f t="shared" si="5"/>
        <v>60</v>
      </c>
      <c r="C20" s="4">
        <f t="shared" si="1"/>
        <v>6000</v>
      </c>
      <c r="D20" s="4">
        <f t="shared" si="6"/>
        <v>600</v>
      </c>
      <c r="E20" s="4" t="s">
        <v>71</v>
      </c>
      <c r="F20" s="4" t="str">
        <f t="shared" si="4"/>
        <v>600钻石</v>
      </c>
      <c r="G20" s="4" t="s">
        <v>48</v>
      </c>
      <c r="H20" s="4">
        <f t="shared" si="7"/>
        <v>600</v>
      </c>
      <c r="I20" s="4">
        <v>0</v>
      </c>
      <c r="J20" s="4">
        <v>8</v>
      </c>
      <c r="K20" s="6" t="s">
        <v>147</v>
      </c>
      <c r="L20" s="4" t="s">
        <v>140</v>
      </c>
    </row>
    <row r="21" spans="1:12" s="4" customFormat="1" x14ac:dyDescent="0.3">
      <c r="A21" s="4">
        <v>29</v>
      </c>
      <c r="B21" s="4">
        <f t="shared" si="5"/>
        <v>30</v>
      </c>
      <c r="C21" s="4">
        <f t="shared" si="1"/>
        <v>3000</v>
      </c>
      <c r="D21" s="4">
        <f t="shared" si="6"/>
        <v>300</v>
      </c>
      <c r="E21" s="4" t="s">
        <v>72</v>
      </c>
      <c r="F21" s="4" t="str">
        <f t="shared" si="4"/>
        <v>300钻石</v>
      </c>
      <c r="G21" s="4" t="s">
        <v>48</v>
      </c>
      <c r="H21" s="4">
        <f t="shared" si="7"/>
        <v>300</v>
      </c>
      <c r="I21" s="4">
        <v>0</v>
      </c>
      <c r="J21" s="4">
        <v>9</v>
      </c>
      <c r="K21" s="6" t="s">
        <v>146</v>
      </c>
      <c r="L21" s="4" t="s">
        <v>140</v>
      </c>
    </row>
    <row r="22" spans="1:12" s="4" customFormat="1" x14ac:dyDescent="0.3">
      <c r="A22" s="4">
        <v>30</v>
      </c>
      <c r="B22" s="4">
        <f t="shared" si="5"/>
        <v>6</v>
      </c>
      <c r="C22" s="4">
        <f t="shared" si="1"/>
        <v>600</v>
      </c>
      <c r="D22" s="4">
        <f t="shared" si="6"/>
        <v>60</v>
      </c>
      <c r="E22" s="4" t="s">
        <v>73</v>
      </c>
      <c r="F22" s="4" t="str">
        <f t="shared" si="4"/>
        <v>60钻石</v>
      </c>
      <c r="G22" s="4" t="s">
        <v>48</v>
      </c>
      <c r="H22" s="4">
        <f t="shared" si="7"/>
        <v>60</v>
      </c>
      <c r="I22" s="4">
        <v>0</v>
      </c>
      <c r="J22" s="4">
        <v>10</v>
      </c>
      <c r="K22" s="6" t="s">
        <v>145</v>
      </c>
      <c r="L22" s="4" t="s">
        <v>140</v>
      </c>
    </row>
    <row r="23" spans="1:12" s="4" customFormat="1" x14ac:dyDescent="0.3">
      <c r="A23" s="4">
        <v>41</v>
      </c>
      <c r="B23" s="4">
        <f>B13</f>
        <v>25</v>
      </c>
      <c r="C23" s="4">
        <f>B23*100</f>
        <v>2500</v>
      </c>
      <c r="D23" s="4">
        <f>B23*10</f>
        <v>250</v>
      </c>
      <c r="E23" s="4" t="s">
        <v>72</v>
      </c>
      <c r="F23" s="4" t="str">
        <f t="shared" si="4"/>
        <v>250钻石</v>
      </c>
      <c r="G23" s="4" t="s">
        <v>48</v>
      </c>
      <c r="H23" s="4">
        <f>D23</f>
        <v>250</v>
      </c>
      <c r="I23" s="4">
        <v>0</v>
      </c>
      <c r="J23" s="4">
        <v>1</v>
      </c>
      <c r="K23" s="6" t="s">
        <v>165</v>
      </c>
      <c r="L23" s="4" t="s">
        <v>169</v>
      </c>
    </row>
    <row r="24" spans="1:12" s="4" customFormat="1" x14ac:dyDescent="0.3">
      <c r="A24" s="4">
        <v>42</v>
      </c>
      <c r="B24" s="4">
        <f t="shared" si="5"/>
        <v>68</v>
      </c>
      <c r="C24" s="4">
        <f t="shared" ref="C24:C32" si="8">B24*100</f>
        <v>6800</v>
      </c>
      <c r="D24" s="4">
        <f t="shared" ref="D24:D32" si="9">B24*10</f>
        <v>680</v>
      </c>
      <c r="E24" s="4" t="s">
        <v>71</v>
      </c>
      <c r="F24" s="4" t="str">
        <f t="shared" si="4"/>
        <v>680钻石</v>
      </c>
      <c r="G24" s="4" t="s">
        <v>48</v>
      </c>
      <c r="H24" s="4">
        <f t="shared" ref="H24:H32" si="10">D24</f>
        <v>680</v>
      </c>
      <c r="I24" s="4">
        <v>0</v>
      </c>
      <c r="J24" s="4">
        <v>2</v>
      </c>
      <c r="K24" s="6" t="s">
        <v>166</v>
      </c>
      <c r="L24" s="4" t="s">
        <v>142</v>
      </c>
    </row>
    <row r="25" spans="1:12" s="4" customFormat="1" x14ac:dyDescent="0.3">
      <c r="A25" s="4">
        <v>43</v>
      </c>
      <c r="B25" s="4">
        <f t="shared" si="5"/>
        <v>648</v>
      </c>
      <c r="C25" s="4">
        <f t="shared" si="8"/>
        <v>64800</v>
      </c>
      <c r="D25" s="4">
        <f t="shared" si="9"/>
        <v>6480</v>
      </c>
      <c r="E25" s="4" t="s">
        <v>67</v>
      </c>
      <c r="F25" s="4" t="str">
        <f>D25&amp;"钻石"</f>
        <v>6480钻石</v>
      </c>
      <c r="G25" s="4" t="s">
        <v>48</v>
      </c>
      <c r="H25" s="4">
        <f t="shared" si="10"/>
        <v>6480</v>
      </c>
      <c r="I25" s="4">
        <v>0</v>
      </c>
      <c r="J25" s="4">
        <v>3</v>
      </c>
      <c r="K25" s="6" t="s">
        <v>170</v>
      </c>
      <c r="L25" s="4" t="s">
        <v>169</v>
      </c>
    </row>
    <row r="26" spans="1:12" s="4" customFormat="1" x14ac:dyDescent="0.3">
      <c r="A26" s="4">
        <v>44</v>
      </c>
      <c r="B26" s="4">
        <f t="shared" si="5"/>
        <v>328</v>
      </c>
      <c r="C26" s="4">
        <f t="shared" si="8"/>
        <v>32800</v>
      </c>
      <c r="D26" s="4">
        <f t="shared" si="9"/>
        <v>3280</v>
      </c>
      <c r="E26" s="4" t="s">
        <v>68</v>
      </c>
      <c r="F26" s="4" t="str">
        <f t="shared" ref="F26:F34" si="11">D26&amp;"钻石"</f>
        <v>3280钻石</v>
      </c>
      <c r="G26" s="4" t="s">
        <v>48</v>
      </c>
      <c r="H26" s="4">
        <f t="shared" si="10"/>
        <v>3280</v>
      </c>
      <c r="I26" s="4">
        <v>0</v>
      </c>
      <c r="J26" s="4">
        <v>4</v>
      </c>
      <c r="K26" s="6" t="s">
        <v>171</v>
      </c>
      <c r="L26" s="4" t="s">
        <v>169</v>
      </c>
    </row>
    <row r="27" spans="1:12" s="4" customFormat="1" x14ac:dyDescent="0.3">
      <c r="A27" s="4">
        <v>45</v>
      </c>
      <c r="B27" s="4">
        <f t="shared" si="5"/>
        <v>198</v>
      </c>
      <c r="C27" s="4">
        <f t="shared" si="8"/>
        <v>19800</v>
      </c>
      <c r="D27" s="4">
        <f t="shared" si="9"/>
        <v>1980</v>
      </c>
      <c r="E27" s="4" t="s">
        <v>69</v>
      </c>
      <c r="F27" s="4" t="str">
        <f t="shared" si="11"/>
        <v>1980钻石</v>
      </c>
      <c r="G27" s="4" t="s">
        <v>48</v>
      </c>
      <c r="H27" s="4">
        <f t="shared" si="10"/>
        <v>1980</v>
      </c>
      <c r="I27" s="4">
        <v>0</v>
      </c>
      <c r="J27" s="4">
        <v>5</v>
      </c>
      <c r="K27" s="6" t="s">
        <v>172</v>
      </c>
      <c r="L27" s="4" t="s">
        <v>169</v>
      </c>
    </row>
    <row r="28" spans="1:12" s="4" customFormat="1" x14ac:dyDescent="0.3">
      <c r="A28" s="4">
        <v>46</v>
      </c>
      <c r="B28" s="4">
        <f t="shared" si="5"/>
        <v>98</v>
      </c>
      <c r="C28" s="4">
        <f t="shared" si="8"/>
        <v>9800</v>
      </c>
      <c r="D28" s="4">
        <f t="shared" si="9"/>
        <v>980</v>
      </c>
      <c r="E28" s="4" t="s">
        <v>70</v>
      </c>
      <c r="F28" s="4" t="str">
        <f t="shared" si="11"/>
        <v>980钻石</v>
      </c>
      <c r="G28" s="4" t="s">
        <v>48</v>
      </c>
      <c r="H28" s="4">
        <f t="shared" si="10"/>
        <v>980</v>
      </c>
      <c r="I28" s="4">
        <v>0</v>
      </c>
      <c r="J28" s="4">
        <v>6</v>
      </c>
      <c r="K28" s="6" t="s">
        <v>167</v>
      </c>
      <c r="L28" s="4" t="s">
        <v>169</v>
      </c>
    </row>
    <row r="29" spans="1:12" s="4" customFormat="1" x14ac:dyDescent="0.3">
      <c r="A29" s="4">
        <v>47</v>
      </c>
      <c r="B29" s="4">
        <f t="shared" si="5"/>
        <v>88</v>
      </c>
      <c r="C29" s="4">
        <f t="shared" si="8"/>
        <v>8800</v>
      </c>
      <c r="D29" s="4">
        <f t="shared" si="9"/>
        <v>880</v>
      </c>
      <c r="E29" s="4" t="s">
        <v>71</v>
      </c>
      <c r="F29" s="4" t="str">
        <f t="shared" si="11"/>
        <v>880钻石</v>
      </c>
      <c r="G29" s="4" t="s">
        <v>48</v>
      </c>
      <c r="H29" s="4">
        <f t="shared" si="10"/>
        <v>880</v>
      </c>
      <c r="I29" s="4">
        <v>0</v>
      </c>
      <c r="J29" s="4">
        <v>7</v>
      </c>
      <c r="K29" s="6" t="s">
        <v>168</v>
      </c>
      <c r="L29" s="4" t="s">
        <v>142</v>
      </c>
    </row>
    <row r="30" spans="1:12" s="4" customFormat="1" x14ac:dyDescent="0.3">
      <c r="A30" s="4">
        <v>48</v>
      </c>
      <c r="B30" s="4">
        <f t="shared" si="5"/>
        <v>60</v>
      </c>
      <c r="C30" s="4">
        <f t="shared" si="8"/>
        <v>6000</v>
      </c>
      <c r="D30" s="4">
        <f t="shared" si="9"/>
        <v>600</v>
      </c>
      <c r="E30" s="4" t="s">
        <v>71</v>
      </c>
      <c r="F30" s="4" t="str">
        <f t="shared" si="11"/>
        <v>600钻石</v>
      </c>
      <c r="G30" s="4" t="s">
        <v>48</v>
      </c>
      <c r="H30" s="4">
        <f t="shared" si="10"/>
        <v>600</v>
      </c>
      <c r="I30" s="4">
        <v>0</v>
      </c>
      <c r="J30" s="4">
        <v>8</v>
      </c>
      <c r="K30" s="6" t="s">
        <v>173</v>
      </c>
      <c r="L30" s="4" t="s">
        <v>169</v>
      </c>
    </row>
    <row r="31" spans="1:12" s="4" customFormat="1" x14ac:dyDescent="0.3">
      <c r="A31" s="4">
        <v>49</v>
      </c>
      <c r="B31" s="4">
        <f t="shared" si="5"/>
        <v>30</v>
      </c>
      <c r="C31" s="4">
        <f t="shared" si="8"/>
        <v>3000</v>
      </c>
      <c r="D31" s="4">
        <f t="shared" si="9"/>
        <v>300</v>
      </c>
      <c r="E31" s="4" t="s">
        <v>72</v>
      </c>
      <c r="F31" s="4" t="str">
        <f t="shared" si="11"/>
        <v>300钻石</v>
      </c>
      <c r="G31" s="4" t="s">
        <v>48</v>
      </c>
      <c r="H31" s="4">
        <f t="shared" si="10"/>
        <v>300</v>
      </c>
      <c r="I31" s="4">
        <v>0</v>
      </c>
      <c r="J31" s="4">
        <v>9</v>
      </c>
      <c r="K31" s="6" t="s">
        <v>174</v>
      </c>
      <c r="L31" s="4" t="s">
        <v>142</v>
      </c>
    </row>
    <row r="32" spans="1:12" s="4" customFormat="1" x14ac:dyDescent="0.3">
      <c r="A32" s="4">
        <v>50</v>
      </c>
      <c r="B32" s="4">
        <f t="shared" si="5"/>
        <v>6</v>
      </c>
      <c r="C32" s="4">
        <f t="shared" si="8"/>
        <v>600</v>
      </c>
      <c r="D32" s="4">
        <f t="shared" si="9"/>
        <v>60</v>
      </c>
      <c r="E32" s="4" t="s">
        <v>73</v>
      </c>
      <c r="F32" s="4" t="str">
        <f t="shared" si="11"/>
        <v>60钻石</v>
      </c>
      <c r="G32" s="4" t="s">
        <v>48</v>
      </c>
      <c r="H32" s="4">
        <f t="shared" si="10"/>
        <v>60</v>
      </c>
      <c r="I32" s="4">
        <v>0</v>
      </c>
      <c r="J32" s="4">
        <v>10</v>
      </c>
      <c r="K32" s="6" t="s">
        <v>175</v>
      </c>
      <c r="L32" s="4" t="s">
        <v>169</v>
      </c>
    </row>
    <row r="33" spans="1:12" s="4" customFormat="1" x14ac:dyDescent="0.3">
      <c r="A33" s="4">
        <v>61</v>
      </c>
      <c r="B33" s="4">
        <f>B23</f>
        <v>25</v>
      </c>
      <c r="C33" s="4">
        <f>B33*100</f>
        <v>2500</v>
      </c>
      <c r="D33" s="4">
        <f>B33*10</f>
        <v>250</v>
      </c>
      <c r="E33" s="4" t="s">
        <v>72</v>
      </c>
      <c r="F33" s="4" t="str">
        <f t="shared" si="11"/>
        <v>250钻石</v>
      </c>
      <c r="G33" s="4" t="s">
        <v>48</v>
      </c>
      <c r="H33" s="4">
        <f>D33</f>
        <v>250</v>
      </c>
      <c r="I33" s="4">
        <v>0</v>
      </c>
      <c r="J33" s="4">
        <v>1</v>
      </c>
      <c r="K33" s="6" t="s">
        <v>184</v>
      </c>
      <c r="L33" s="4" t="s">
        <v>176</v>
      </c>
    </row>
    <row r="34" spans="1:12" s="4" customFormat="1" x14ac:dyDescent="0.3">
      <c r="A34" s="4">
        <v>62</v>
      </c>
      <c r="B34" s="4">
        <f t="shared" si="5"/>
        <v>68</v>
      </c>
      <c r="C34" s="4">
        <f t="shared" ref="C34:C42" si="12">B34*100</f>
        <v>6800</v>
      </c>
      <c r="D34" s="4">
        <f t="shared" ref="D34:D42" si="13">B34*10</f>
        <v>680</v>
      </c>
      <c r="E34" s="4" t="s">
        <v>71</v>
      </c>
      <c r="F34" s="4" t="str">
        <f t="shared" si="11"/>
        <v>680钻石</v>
      </c>
      <c r="G34" s="4" t="s">
        <v>48</v>
      </c>
      <c r="H34" s="4">
        <f t="shared" ref="H34:H42" si="14">D34</f>
        <v>680</v>
      </c>
      <c r="I34" s="4">
        <v>0</v>
      </c>
      <c r="J34" s="4">
        <v>2</v>
      </c>
      <c r="K34" s="6" t="s">
        <v>185</v>
      </c>
      <c r="L34" s="4" t="s">
        <v>176</v>
      </c>
    </row>
    <row r="35" spans="1:12" s="4" customFormat="1" x14ac:dyDescent="0.3">
      <c r="A35" s="4">
        <v>63</v>
      </c>
      <c r="B35" s="4">
        <f t="shared" si="5"/>
        <v>648</v>
      </c>
      <c r="C35" s="4">
        <f t="shared" si="12"/>
        <v>64800</v>
      </c>
      <c r="D35" s="4">
        <f t="shared" si="13"/>
        <v>6480</v>
      </c>
      <c r="E35" s="4" t="s">
        <v>67</v>
      </c>
      <c r="F35" s="4" t="str">
        <f>D35&amp;"钻石"</f>
        <v>6480钻石</v>
      </c>
      <c r="G35" s="4" t="s">
        <v>48</v>
      </c>
      <c r="H35" s="4">
        <f t="shared" si="14"/>
        <v>6480</v>
      </c>
      <c r="I35" s="4">
        <v>0</v>
      </c>
      <c r="J35" s="4">
        <v>3</v>
      </c>
      <c r="K35" s="6" t="s">
        <v>183</v>
      </c>
      <c r="L35" s="4" t="s">
        <v>176</v>
      </c>
    </row>
    <row r="36" spans="1:12" s="4" customFormat="1" x14ac:dyDescent="0.3">
      <c r="A36" s="4">
        <v>64</v>
      </c>
      <c r="B36" s="4">
        <f t="shared" si="5"/>
        <v>328</v>
      </c>
      <c r="C36" s="4">
        <f t="shared" si="12"/>
        <v>32800</v>
      </c>
      <c r="D36" s="4">
        <f t="shared" si="13"/>
        <v>3280</v>
      </c>
      <c r="E36" s="4" t="s">
        <v>68</v>
      </c>
      <c r="F36" s="4" t="str">
        <f t="shared" ref="F36:F42" si="15">D36&amp;"钻石"</f>
        <v>3280钻石</v>
      </c>
      <c r="G36" s="4" t="s">
        <v>48</v>
      </c>
      <c r="H36" s="4">
        <f t="shared" si="14"/>
        <v>3280</v>
      </c>
      <c r="I36" s="4">
        <v>0</v>
      </c>
      <c r="J36" s="4">
        <v>4</v>
      </c>
      <c r="K36" s="6" t="s">
        <v>182</v>
      </c>
      <c r="L36" s="4" t="s">
        <v>176</v>
      </c>
    </row>
    <row r="37" spans="1:12" s="4" customFormat="1" x14ac:dyDescent="0.3">
      <c r="A37" s="4">
        <v>65</v>
      </c>
      <c r="B37" s="4">
        <f t="shared" si="5"/>
        <v>198</v>
      </c>
      <c r="C37" s="4">
        <f t="shared" si="12"/>
        <v>19800</v>
      </c>
      <c r="D37" s="4">
        <f t="shared" si="13"/>
        <v>1980</v>
      </c>
      <c r="E37" s="4" t="s">
        <v>69</v>
      </c>
      <c r="F37" s="4" t="str">
        <f t="shared" si="15"/>
        <v>1980钻石</v>
      </c>
      <c r="G37" s="4" t="s">
        <v>48</v>
      </c>
      <c r="H37" s="4">
        <f t="shared" si="14"/>
        <v>1980</v>
      </c>
      <c r="I37" s="4">
        <v>0</v>
      </c>
      <c r="J37" s="4">
        <v>5</v>
      </c>
      <c r="K37" s="6" t="s">
        <v>181</v>
      </c>
      <c r="L37" s="4" t="s">
        <v>176</v>
      </c>
    </row>
    <row r="38" spans="1:12" s="4" customFormat="1" x14ac:dyDescent="0.3">
      <c r="A38" s="4">
        <v>66</v>
      </c>
      <c r="B38" s="4">
        <f t="shared" si="5"/>
        <v>98</v>
      </c>
      <c r="C38" s="4">
        <f t="shared" si="12"/>
        <v>9800</v>
      </c>
      <c r="D38" s="4">
        <f t="shared" si="13"/>
        <v>980</v>
      </c>
      <c r="E38" s="4" t="s">
        <v>70</v>
      </c>
      <c r="F38" s="4" t="str">
        <f t="shared" si="15"/>
        <v>980钻石</v>
      </c>
      <c r="G38" s="4" t="s">
        <v>48</v>
      </c>
      <c r="H38" s="4">
        <f t="shared" si="14"/>
        <v>980</v>
      </c>
      <c r="I38" s="4">
        <v>0</v>
      </c>
      <c r="J38" s="4">
        <v>6</v>
      </c>
      <c r="K38" s="6" t="s">
        <v>180</v>
      </c>
      <c r="L38" s="4" t="s">
        <v>176</v>
      </c>
    </row>
    <row r="39" spans="1:12" s="4" customFormat="1" x14ac:dyDescent="0.3">
      <c r="A39" s="4">
        <v>67</v>
      </c>
      <c r="B39" s="4">
        <f t="shared" si="5"/>
        <v>88</v>
      </c>
      <c r="C39" s="4">
        <f t="shared" si="12"/>
        <v>8800</v>
      </c>
      <c r="D39" s="4">
        <f t="shared" si="13"/>
        <v>880</v>
      </c>
      <c r="E39" s="4" t="s">
        <v>71</v>
      </c>
      <c r="F39" s="4" t="str">
        <f t="shared" si="15"/>
        <v>880钻石</v>
      </c>
      <c r="G39" s="4" t="s">
        <v>48</v>
      </c>
      <c r="H39" s="4">
        <f t="shared" si="14"/>
        <v>880</v>
      </c>
      <c r="I39" s="4">
        <v>0</v>
      </c>
      <c r="J39" s="4">
        <v>7</v>
      </c>
      <c r="K39" s="6" t="s">
        <v>186</v>
      </c>
      <c r="L39" s="4" t="s">
        <v>176</v>
      </c>
    </row>
    <row r="40" spans="1:12" s="4" customFormat="1" x14ac:dyDescent="0.3">
      <c r="A40" s="4">
        <v>68</v>
      </c>
      <c r="B40" s="4">
        <f t="shared" si="5"/>
        <v>60</v>
      </c>
      <c r="C40" s="4">
        <f t="shared" si="12"/>
        <v>6000</v>
      </c>
      <c r="D40" s="4">
        <f t="shared" si="13"/>
        <v>600</v>
      </c>
      <c r="E40" s="4" t="s">
        <v>71</v>
      </c>
      <c r="F40" s="4" t="str">
        <f t="shared" si="15"/>
        <v>600钻石</v>
      </c>
      <c r="G40" s="4" t="s">
        <v>48</v>
      </c>
      <c r="H40" s="4">
        <f t="shared" si="14"/>
        <v>600</v>
      </c>
      <c r="I40" s="4">
        <v>0</v>
      </c>
      <c r="J40" s="4">
        <v>8</v>
      </c>
      <c r="K40" s="6" t="s">
        <v>179</v>
      </c>
      <c r="L40" s="4" t="s">
        <v>176</v>
      </c>
    </row>
    <row r="41" spans="1:12" s="4" customFormat="1" x14ac:dyDescent="0.3">
      <c r="A41" s="4">
        <v>69</v>
      </c>
      <c r="B41" s="4">
        <f t="shared" si="5"/>
        <v>30</v>
      </c>
      <c r="C41" s="4">
        <f t="shared" si="12"/>
        <v>3000</v>
      </c>
      <c r="D41" s="4">
        <f t="shared" si="13"/>
        <v>300</v>
      </c>
      <c r="E41" s="4" t="s">
        <v>72</v>
      </c>
      <c r="F41" s="4" t="str">
        <f t="shared" si="15"/>
        <v>300钻石</v>
      </c>
      <c r="G41" s="4" t="s">
        <v>48</v>
      </c>
      <c r="H41" s="4">
        <f t="shared" si="14"/>
        <v>300</v>
      </c>
      <c r="I41" s="4">
        <v>0</v>
      </c>
      <c r="J41" s="4">
        <v>9</v>
      </c>
      <c r="K41" s="6" t="s">
        <v>178</v>
      </c>
      <c r="L41" s="4" t="s">
        <v>176</v>
      </c>
    </row>
    <row r="42" spans="1:12" s="4" customFormat="1" x14ac:dyDescent="0.3">
      <c r="A42" s="4">
        <v>70</v>
      </c>
      <c r="B42" s="4">
        <f t="shared" si="5"/>
        <v>6</v>
      </c>
      <c r="C42" s="4">
        <f t="shared" si="12"/>
        <v>600</v>
      </c>
      <c r="D42" s="4">
        <f t="shared" si="13"/>
        <v>60</v>
      </c>
      <c r="E42" s="4" t="s">
        <v>73</v>
      </c>
      <c r="F42" s="4" t="str">
        <f t="shared" si="15"/>
        <v>60钻石</v>
      </c>
      <c r="G42" s="4" t="s">
        <v>48</v>
      </c>
      <c r="H42" s="4">
        <f t="shared" si="14"/>
        <v>60</v>
      </c>
      <c r="I42" s="4">
        <v>0</v>
      </c>
      <c r="J42" s="4">
        <v>10</v>
      </c>
      <c r="K42" s="6" t="s">
        <v>177</v>
      </c>
      <c r="L42" s="4" t="s">
        <v>176</v>
      </c>
    </row>
    <row r="43" spans="1:12" s="4" customFormat="1" x14ac:dyDescent="0.3">
      <c r="K43"/>
      <c r="L43"/>
    </row>
    <row r="44" spans="1:12" s="4" customFormat="1" x14ac:dyDescent="0.3">
      <c r="K44"/>
      <c r="L44"/>
    </row>
    <row r="45" spans="1:12" s="4" customFormat="1" x14ac:dyDescent="0.3">
      <c r="K45"/>
      <c r="L45"/>
    </row>
    <row r="46" spans="1:12" s="4" customFormat="1" x14ac:dyDescent="0.3">
      <c r="K46"/>
      <c r="L46"/>
    </row>
    <row r="47" spans="1:12" s="4" customFormat="1" x14ac:dyDescent="0.3">
      <c r="K47"/>
      <c r="L47"/>
    </row>
    <row r="48" spans="1:12" s="4" customFormat="1" x14ac:dyDescent="0.3">
      <c r="K48"/>
      <c r="L48"/>
    </row>
    <row r="49" spans="11:12" s="4" customFormat="1" x14ac:dyDescent="0.3">
      <c r="K49"/>
      <c r="L49"/>
    </row>
    <row r="50" spans="11:12" s="4" customFormat="1" x14ac:dyDescent="0.3">
      <c r="K50"/>
      <c r="L50"/>
    </row>
    <row r="51" spans="11:12" s="4" customFormat="1" x14ac:dyDescent="0.3">
      <c r="K51"/>
      <c r="L51"/>
    </row>
    <row r="52" spans="11:12" s="4" customFormat="1" x14ac:dyDescent="0.3">
      <c r="K52"/>
      <c r="L52"/>
    </row>
    <row r="53" spans="11:12" s="4" customFormat="1" x14ac:dyDescent="0.3">
      <c r="K53"/>
      <c r="L53"/>
    </row>
    <row r="54" spans="11:12" s="4" customFormat="1" x14ac:dyDescent="0.3">
      <c r="K54"/>
      <c r="L54"/>
    </row>
    <row r="55" spans="11:12" s="4" customFormat="1" x14ac:dyDescent="0.3">
      <c r="K55"/>
      <c r="L55"/>
    </row>
    <row r="56" spans="11:12" s="4" customFormat="1" x14ac:dyDescent="0.3">
      <c r="K56"/>
      <c r="L56"/>
    </row>
    <row r="57" spans="11:12" s="4" customFormat="1" x14ac:dyDescent="0.3">
      <c r="K57"/>
      <c r="L57"/>
    </row>
    <row r="58" spans="11:12" s="4" customFormat="1" x14ac:dyDescent="0.3">
      <c r="K58"/>
      <c r="L58"/>
    </row>
    <row r="59" spans="11:12" s="4" customFormat="1" x14ac:dyDescent="0.3">
      <c r="K59"/>
      <c r="L59"/>
    </row>
    <row r="60" spans="11:12" s="4" customFormat="1" x14ac:dyDescent="0.3">
      <c r="K60"/>
      <c r="L60"/>
    </row>
    <row r="61" spans="11:12" s="4" customFormat="1" x14ac:dyDescent="0.3">
      <c r="K61"/>
      <c r="L61"/>
    </row>
    <row r="62" spans="11:12" s="4" customFormat="1" x14ac:dyDescent="0.3">
      <c r="K62"/>
      <c r="L62"/>
    </row>
    <row r="63" spans="11:12" s="4" customFormat="1" x14ac:dyDescent="0.3">
      <c r="K63"/>
      <c r="L63"/>
    </row>
    <row r="64" spans="11:12" s="4" customFormat="1" x14ac:dyDescent="0.3">
      <c r="K64"/>
      <c r="L64"/>
    </row>
    <row r="65" spans="11:12" s="4" customFormat="1" x14ac:dyDescent="0.3">
      <c r="K65"/>
      <c r="L65"/>
    </row>
    <row r="66" spans="11:12" s="4" customFormat="1" x14ac:dyDescent="0.3">
      <c r="K66"/>
      <c r="L66"/>
    </row>
    <row r="67" spans="11:12" s="4" customFormat="1" x14ac:dyDescent="0.3">
      <c r="K67"/>
      <c r="L67"/>
    </row>
    <row r="68" spans="11:12" s="4" customFormat="1" x14ac:dyDescent="0.3">
      <c r="K68"/>
      <c r="L68"/>
    </row>
    <row r="69" spans="11:12" s="4" customFormat="1" x14ac:dyDescent="0.3">
      <c r="K69"/>
      <c r="L69"/>
    </row>
    <row r="70" spans="11:12" s="4" customFormat="1" x14ac:dyDescent="0.3">
      <c r="K70"/>
      <c r="L70"/>
    </row>
    <row r="71" spans="11:12" s="4" customFormat="1" x14ac:dyDescent="0.3">
      <c r="K71"/>
      <c r="L71"/>
    </row>
    <row r="72" spans="11:12" s="4" customFormat="1" x14ac:dyDescent="0.3">
      <c r="K72"/>
      <c r="L72"/>
    </row>
    <row r="73" spans="11:12" s="4" customFormat="1" x14ac:dyDescent="0.3">
      <c r="K73"/>
      <c r="L73"/>
    </row>
    <row r="74" spans="11:12" s="4" customFormat="1" x14ac:dyDescent="0.3">
      <c r="K74"/>
      <c r="L74"/>
    </row>
    <row r="75" spans="11:12" s="4" customFormat="1" x14ac:dyDescent="0.3">
      <c r="K75"/>
      <c r="L75"/>
    </row>
    <row r="76" spans="11:12" s="4" customFormat="1" x14ac:dyDescent="0.3">
      <c r="K76"/>
      <c r="L76"/>
    </row>
    <row r="77" spans="11:12" s="4" customFormat="1" x14ac:dyDescent="0.3">
      <c r="K77"/>
      <c r="L77"/>
    </row>
    <row r="78" spans="11:12" s="4" customFormat="1" x14ac:dyDescent="0.3">
      <c r="K78"/>
      <c r="L78"/>
    </row>
    <row r="79" spans="11:12" s="4" customFormat="1" x14ac:dyDescent="0.3">
      <c r="K79"/>
      <c r="L79"/>
    </row>
    <row r="80" spans="11:12" s="4" customFormat="1" x14ac:dyDescent="0.3">
      <c r="K80"/>
      <c r="L80"/>
    </row>
    <row r="81" spans="11:12" s="4" customFormat="1" x14ac:dyDescent="0.3">
      <c r="K81"/>
      <c r="L81"/>
    </row>
    <row r="82" spans="11:12" s="4" customFormat="1" x14ac:dyDescent="0.3">
      <c r="K82"/>
      <c r="L82"/>
    </row>
    <row r="83" spans="11:12" s="4" customFormat="1" x14ac:dyDescent="0.3">
      <c r="K83"/>
      <c r="L83"/>
    </row>
    <row r="84" spans="11:12" s="4" customFormat="1" x14ac:dyDescent="0.3">
      <c r="K84"/>
      <c r="L84"/>
    </row>
    <row r="85" spans="11:12" s="4" customFormat="1" x14ac:dyDescent="0.3">
      <c r="K85"/>
      <c r="L85"/>
    </row>
    <row r="86" spans="11:12" s="4" customFormat="1" x14ac:dyDescent="0.3">
      <c r="K86"/>
      <c r="L86"/>
    </row>
    <row r="87" spans="11:12" s="4" customFormat="1" x14ac:dyDescent="0.3">
      <c r="K87"/>
      <c r="L87"/>
    </row>
    <row r="88" spans="11:12" s="4" customFormat="1" x14ac:dyDescent="0.3">
      <c r="K88"/>
      <c r="L88"/>
    </row>
    <row r="89" spans="11:12" s="4" customFormat="1" x14ac:dyDescent="0.3">
      <c r="K89"/>
      <c r="L89"/>
    </row>
    <row r="90" spans="11:12" s="4" customFormat="1" x14ac:dyDescent="0.3">
      <c r="K90"/>
      <c r="L90"/>
    </row>
    <row r="91" spans="11:12" s="4" customFormat="1" x14ac:dyDescent="0.3">
      <c r="K91"/>
      <c r="L91"/>
    </row>
    <row r="92" spans="11:12" s="4" customFormat="1" x14ac:dyDescent="0.3">
      <c r="K92"/>
      <c r="L92"/>
    </row>
    <row r="93" spans="11:12" s="4" customFormat="1" x14ac:dyDescent="0.3">
      <c r="K93"/>
      <c r="L93"/>
    </row>
    <row r="94" spans="11:12" s="4" customFormat="1" x14ac:dyDescent="0.3">
      <c r="K94"/>
      <c r="L94"/>
    </row>
    <row r="95" spans="11:12" s="4" customFormat="1" x14ac:dyDescent="0.3">
      <c r="K95"/>
      <c r="L95"/>
    </row>
    <row r="96" spans="11:12" s="4" customFormat="1" x14ac:dyDescent="0.3">
      <c r="K96"/>
      <c r="L96"/>
    </row>
    <row r="97" spans="11:12" s="4" customFormat="1" x14ac:dyDescent="0.3">
      <c r="K97"/>
      <c r="L97"/>
    </row>
    <row r="98" spans="11:12" s="4" customFormat="1" x14ac:dyDescent="0.3">
      <c r="K98"/>
      <c r="L98"/>
    </row>
    <row r="99" spans="11:12" s="4" customFormat="1" x14ac:dyDescent="0.3">
      <c r="K99"/>
      <c r="L99"/>
    </row>
    <row r="100" spans="11:12" s="4" customFormat="1" x14ac:dyDescent="0.3">
      <c r="K100"/>
      <c r="L100"/>
    </row>
    <row r="101" spans="11:12" s="4" customFormat="1" x14ac:dyDescent="0.3">
      <c r="K101"/>
      <c r="L101"/>
    </row>
    <row r="102" spans="11:12" s="4" customFormat="1" x14ac:dyDescent="0.3">
      <c r="K102"/>
      <c r="L102"/>
    </row>
    <row r="103" spans="11:12" s="4" customFormat="1" x14ac:dyDescent="0.3">
      <c r="K103"/>
      <c r="L103"/>
    </row>
    <row r="104" spans="11:12" s="4" customFormat="1" x14ac:dyDescent="0.3">
      <c r="K104"/>
      <c r="L104"/>
    </row>
    <row r="105" spans="11:12" s="4" customFormat="1" x14ac:dyDescent="0.3">
      <c r="K105"/>
      <c r="L105"/>
    </row>
    <row r="106" spans="11:12" s="4" customFormat="1" x14ac:dyDescent="0.3">
      <c r="K106"/>
      <c r="L106"/>
    </row>
    <row r="107" spans="11:12" s="4" customFormat="1" x14ac:dyDescent="0.3">
      <c r="K107"/>
      <c r="L107"/>
    </row>
    <row r="108" spans="11:12" s="4" customFormat="1" x14ac:dyDescent="0.3">
      <c r="K108"/>
      <c r="L108"/>
    </row>
    <row r="109" spans="11:12" s="4" customFormat="1" x14ac:dyDescent="0.3">
      <c r="K109"/>
      <c r="L109"/>
    </row>
    <row r="110" spans="11:12" s="4" customFormat="1" x14ac:dyDescent="0.3">
      <c r="K110"/>
      <c r="L110"/>
    </row>
    <row r="111" spans="11:12" s="4" customFormat="1" x14ac:dyDescent="0.3">
      <c r="K111"/>
      <c r="L111"/>
    </row>
    <row r="112" spans="11:12" s="4" customFormat="1" x14ac:dyDescent="0.3">
      <c r="K112"/>
      <c r="L112"/>
    </row>
    <row r="113" spans="11:12" s="4" customFormat="1" x14ac:dyDescent="0.3">
      <c r="K113"/>
      <c r="L113"/>
    </row>
    <row r="114" spans="11:12" s="4" customFormat="1" x14ac:dyDescent="0.3">
      <c r="K114"/>
      <c r="L114"/>
    </row>
    <row r="115" spans="11:12" s="4" customFormat="1" x14ac:dyDescent="0.3">
      <c r="K115"/>
      <c r="L115"/>
    </row>
    <row r="116" spans="11:12" s="4" customFormat="1" x14ac:dyDescent="0.3">
      <c r="K116"/>
      <c r="L116"/>
    </row>
    <row r="117" spans="11:12" s="4" customFormat="1" x14ac:dyDescent="0.3">
      <c r="K117"/>
      <c r="L117"/>
    </row>
    <row r="118" spans="11:12" s="4" customFormat="1" x14ac:dyDescent="0.3">
      <c r="K118"/>
      <c r="L118"/>
    </row>
    <row r="119" spans="11:12" s="4" customFormat="1" x14ac:dyDescent="0.3">
      <c r="K119"/>
      <c r="L119"/>
    </row>
    <row r="120" spans="11:12" s="4" customFormat="1" x14ac:dyDescent="0.3">
      <c r="K120"/>
      <c r="L120"/>
    </row>
    <row r="121" spans="11:12" s="4" customFormat="1" x14ac:dyDescent="0.3">
      <c r="K121"/>
      <c r="L121"/>
    </row>
    <row r="122" spans="11:12" s="4" customFormat="1" x14ac:dyDescent="0.3">
      <c r="K122"/>
      <c r="L122"/>
    </row>
    <row r="123" spans="11:12" s="4" customFormat="1" x14ac:dyDescent="0.3">
      <c r="K123"/>
      <c r="L123"/>
    </row>
    <row r="124" spans="11:12" s="4" customFormat="1" x14ac:dyDescent="0.3">
      <c r="K124"/>
      <c r="L124"/>
    </row>
    <row r="125" spans="11:12" s="4" customFormat="1" x14ac:dyDescent="0.3">
      <c r="K125"/>
      <c r="L125"/>
    </row>
    <row r="126" spans="11:12" s="4" customFormat="1" x14ac:dyDescent="0.3">
      <c r="K126"/>
      <c r="L126"/>
    </row>
    <row r="127" spans="11:12" s="4" customFormat="1" x14ac:dyDescent="0.3">
      <c r="K127"/>
      <c r="L127"/>
    </row>
    <row r="128" spans="11:12" s="4" customFormat="1" x14ac:dyDescent="0.3">
      <c r="K128"/>
      <c r="L128"/>
    </row>
    <row r="129" spans="11:12" s="4" customFormat="1" x14ac:dyDescent="0.3">
      <c r="K129"/>
      <c r="L129"/>
    </row>
    <row r="130" spans="11:12" s="4" customFormat="1" x14ac:dyDescent="0.3">
      <c r="K130"/>
      <c r="L130"/>
    </row>
    <row r="131" spans="11:12" s="4" customFormat="1" x14ac:dyDescent="0.3">
      <c r="K131"/>
      <c r="L131"/>
    </row>
    <row r="132" spans="11:12" s="4" customFormat="1" x14ac:dyDescent="0.3">
      <c r="K132"/>
      <c r="L132"/>
    </row>
    <row r="133" spans="11:12" s="4" customFormat="1" x14ac:dyDescent="0.3">
      <c r="K133"/>
      <c r="L133"/>
    </row>
    <row r="134" spans="11:12" s="4" customFormat="1" x14ac:dyDescent="0.3">
      <c r="K134"/>
      <c r="L134"/>
    </row>
    <row r="135" spans="11:12" s="4" customFormat="1" x14ac:dyDescent="0.3">
      <c r="K135"/>
      <c r="L13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等级礼包</vt:lpstr>
      <vt:lpstr>首充礼包</vt:lpstr>
      <vt:lpstr>特权</vt:lpstr>
      <vt:lpstr>VIP等级</vt:lpstr>
      <vt:lpstr>VIP商店</vt:lpstr>
      <vt:lpstr>VIP商店_苹果审核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2016-11-09T08:02:50Z</dcterms:modified>
</cp:coreProperties>
</file>