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activeTab="1"/>
  </bookViews>
  <sheets>
    <sheet name="章节" sheetId="1" r:id="rId1"/>
    <sheet name="通关奖励库" sheetId="9" r:id="rId2"/>
    <sheet name="敌方阵容" sheetId="7" r:id="rId3"/>
    <sheet name="挑战奖励" sheetId="6" r:id="rId4"/>
    <sheet name="击杀奖励" sheetId="5" r:id="rId5"/>
    <sheet name="配置" sheetId="2" r:id="rId6"/>
    <sheet name="购买次数" sheetId="3" r:id="rId7"/>
    <sheet name="排名奖励" sheetId="4" r:id="rId8"/>
    <sheet name="防作弊" sheetId="10" r:id="rId9"/>
    <sheet name="辅助" sheetId="8" r:id="rId10"/>
  </sheets>
  <externalReferences>
    <externalReference r:id="rId11"/>
  </externalReferences>
  <calcPr calcId="152511" concurrentCalc="0"/>
</workbook>
</file>

<file path=xl/calcChain.xml><?xml version="1.0" encoding="utf-8"?>
<calcChain xmlns="http://schemas.openxmlformats.org/spreadsheetml/2006/main">
  <c r="C20" i="10" l="1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A20" i="10"/>
  <c r="B19" i="10"/>
  <c r="A19" i="10"/>
  <c r="B18" i="10"/>
  <c r="A18" i="10"/>
  <c r="B17" i="10"/>
  <c r="A17" i="10"/>
  <c r="B16" i="10"/>
  <c r="A16" i="10"/>
  <c r="B15" i="10"/>
  <c r="A15" i="10"/>
  <c r="B11" i="10"/>
  <c r="B12" i="10"/>
  <c r="B13" i="10"/>
  <c r="B14" i="10"/>
  <c r="B10" i="10"/>
  <c r="B8" i="10"/>
  <c r="B9" i="10"/>
  <c r="B7" i="10"/>
  <c r="A9" i="10"/>
  <c r="A10" i="10"/>
  <c r="A11" i="10"/>
  <c r="A12" i="10"/>
  <c r="A13" i="10"/>
  <c r="A14" i="10"/>
  <c r="B5" i="10"/>
  <c r="B6" i="10"/>
  <c r="B4" i="10"/>
  <c r="A7" i="10"/>
  <c r="A8" i="10"/>
  <c r="A6" i="10"/>
  <c r="A5" i="10"/>
  <c r="A4" i="10"/>
  <c r="N4" i="8"/>
  <c r="H4" i="7"/>
  <c r="N5" i="8"/>
  <c r="H5" i="7"/>
  <c r="N6" i="8"/>
  <c r="H6" i="7"/>
  <c r="N7" i="8"/>
  <c r="H7" i="7"/>
  <c r="N8" i="8"/>
  <c r="H8" i="7"/>
  <c r="N9" i="8"/>
  <c r="H9" i="7"/>
  <c r="N10" i="8"/>
  <c r="H10" i="7"/>
  <c r="N11" i="8"/>
  <c r="H11" i="7"/>
  <c r="N12" i="8"/>
  <c r="H12" i="7"/>
  <c r="N13" i="8"/>
  <c r="H13" i="7"/>
  <c r="N14" i="8"/>
  <c r="H14" i="7"/>
  <c r="N15" i="8"/>
  <c r="H15" i="7"/>
  <c r="N16" i="8"/>
  <c r="H16" i="7"/>
  <c r="N17" i="8"/>
  <c r="H17" i="7"/>
  <c r="N18" i="8"/>
  <c r="H18" i="7"/>
  <c r="N19" i="8"/>
  <c r="H19" i="7"/>
  <c r="N20" i="8"/>
  <c r="H20" i="7"/>
  <c r="N21" i="8"/>
  <c r="H21" i="7"/>
  <c r="N22" i="8"/>
  <c r="H22" i="7"/>
  <c r="N23" i="8"/>
  <c r="H23" i="7"/>
  <c r="N24" i="8"/>
  <c r="H24" i="7"/>
  <c r="N25" i="8"/>
  <c r="H25" i="7"/>
  <c r="N26" i="8"/>
  <c r="H26" i="7"/>
  <c r="N27" i="8"/>
  <c r="H27" i="7"/>
  <c r="N28" i="8"/>
  <c r="H28" i="7"/>
  <c r="N29" i="8"/>
  <c r="H29" i="7"/>
  <c r="N30" i="8"/>
  <c r="H30" i="7"/>
  <c r="N31" i="8"/>
  <c r="H31" i="7"/>
  <c r="N32" i="8"/>
  <c r="H32" i="7"/>
  <c r="N33" i="8"/>
  <c r="H33" i="7"/>
  <c r="N34" i="8"/>
  <c r="H34" i="7"/>
  <c r="N35" i="8"/>
  <c r="H35" i="7"/>
  <c r="N36" i="8"/>
  <c r="H36" i="7"/>
  <c r="N37" i="8"/>
  <c r="H37" i="7"/>
  <c r="N38" i="8"/>
  <c r="H38" i="7"/>
  <c r="N39" i="8"/>
  <c r="H39" i="7"/>
  <c r="N40" i="8"/>
  <c r="H40" i="7"/>
  <c r="N41" i="8"/>
  <c r="H41" i="7"/>
  <c r="N42" i="8"/>
  <c r="H42" i="7"/>
  <c r="N43" i="8"/>
  <c r="H43" i="7"/>
  <c r="N44" i="8"/>
  <c r="H44" i="7"/>
  <c r="N45" i="8"/>
  <c r="H45" i="7"/>
  <c r="N46" i="8"/>
  <c r="H46" i="7"/>
  <c r="N47" i="8"/>
  <c r="H47" i="7"/>
  <c r="N48" i="8"/>
  <c r="H48" i="7"/>
  <c r="N49" i="8"/>
  <c r="H49" i="7"/>
  <c r="N50" i="8"/>
  <c r="H50" i="7"/>
  <c r="N51" i="8"/>
  <c r="H51" i="7"/>
  <c r="N52" i="8"/>
  <c r="H52" i="7"/>
  <c r="N53" i="8"/>
  <c r="H53" i="7"/>
  <c r="N54" i="8"/>
  <c r="H54" i="7"/>
  <c r="N55" i="8"/>
  <c r="H55" i="7"/>
  <c r="N56" i="8"/>
  <c r="H56" i="7"/>
  <c r="N57" i="8"/>
  <c r="H57" i="7"/>
  <c r="N58" i="8"/>
  <c r="H58" i="7"/>
  <c r="N59" i="8"/>
  <c r="H59" i="7"/>
  <c r="N60" i="8"/>
  <c r="H60" i="7"/>
  <c r="N61" i="8"/>
  <c r="H61" i="7"/>
  <c r="N62" i="8"/>
  <c r="H62" i="7"/>
  <c r="N3" i="8"/>
  <c r="H3" i="7"/>
  <c r="M4" i="8"/>
  <c r="G4" i="7"/>
  <c r="M5" i="8"/>
  <c r="G5" i="7"/>
  <c r="M6" i="8"/>
  <c r="G6" i="7"/>
  <c r="M7" i="8"/>
  <c r="G7" i="7"/>
  <c r="M8" i="8"/>
  <c r="G8" i="7"/>
  <c r="M9" i="8"/>
  <c r="G9" i="7"/>
  <c r="M10" i="8"/>
  <c r="G10" i="7"/>
  <c r="M11" i="8"/>
  <c r="G11" i="7"/>
  <c r="M12" i="8"/>
  <c r="G12" i="7"/>
  <c r="M13" i="8"/>
  <c r="G13" i="7"/>
  <c r="M14" i="8"/>
  <c r="G14" i="7"/>
  <c r="M15" i="8"/>
  <c r="G15" i="7"/>
  <c r="M16" i="8"/>
  <c r="G16" i="7"/>
  <c r="M17" i="8"/>
  <c r="G17" i="7"/>
  <c r="M18" i="8"/>
  <c r="G18" i="7"/>
  <c r="M19" i="8"/>
  <c r="G19" i="7"/>
  <c r="M20" i="8"/>
  <c r="G20" i="7"/>
  <c r="M21" i="8"/>
  <c r="G21" i="7"/>
  <c r="M22" i="8"/>
  <c r="G22" i="7"/>
  <c r="M23" i="8"/>
  <c r="G23" i="7"/>
  <c r="M24" i="8"/>
  <c r="G24" i="7"/>
  <c r="M25" i="8"/>
  <c r="G25" i="7"/>
  <c r="M26" i="8"/>
  <c r="G26" i="7"/>
  <c r="M27" i="8"/>
  <c r="G27" i="7"/>
  <c r="M28" i="8"/>
  <c r="G28" i="7"/>
  <c r="M29" i="8"/>
  <c r="G29" i="7"/>
  <c r="M30" i="8"/>
  <c r="G30" i="7"/>
  <c r="M31" i="8"/>
  <c r="G31" i="7"/>
  <c r="M32" i="8"/>
  <c r="G32" i="7"/>
  <c r="M33" i="8"/>
  <c r="G33" i="7"/>
  <c r="M34" i="8"/>
  <c r="G34" i="7"/>
  <c r="M35" i="8"/>
  <c r="G35" i="7"/>
  <c r="M36" i="8"/>
  <c r="G36" i="7"/>
  <c r="M37" i="8"/>
  <c r="G37" i="7"/>
  <c r="M38" i="8"/>
  <c r="G38" i="7"/>
  <c r="M39" i="8"/>
  <c r="G39" i="7"/>
  <c r="M40" i="8"/>
  <c r="G40" i="7"/>
  <c r="M41" i="8"/>
  <c r="G41" i="7"/>
  <c r="M42" i="8"/>
  <c r="G42" i="7"/>
  <c r="M43" i="8"/>
  <c r="G43" i="7"/>
  <c r="M44" i="8"/>
  <c r="G44" i="7"/>
  <c r="M45" i="8"/>
  <c r="G45" i="7"/>
  <c r="M46" i="8"/>
  <c r="G46" i="7"/>
  <c r="M47" i="8"/>
  <c r="G47" i="7"/>
  <c r="M48" i="8"/>
  <c r="G48" i="7"/>
  <c r="M49" i="8"/>
  <c r="G49" i="7"/>
  <c r="M50" i="8"/>
  <c r="G50" i="7"/>
  <c r="M51" i="8"/>
  <c r="G51" i="7"/>
  <c r="M52" i="8"/>
  <c r="G52" i="7"/>
  <c r="M53" i="8"/>
  <c r="G53" i="7"/>
  <c r="M54" i="8"/>
  <c r="G54" i="7"/>
  <c r="M55" i="8"/>
  <c r="G55" i="7"/>
  <c r="M56" i="8"/>
  <c r="G56" i="7"/>
  <c r="M57" i="8"/>
  <c r="G57" i="7"/>
  <c r="M58" i="8"/>
  <c r="G58" i="7"/>
  <c r="M59" i="8"/>
  <c r="G59" i="7"/>
  <c r="M60" i="8"/>
  <c r="G60" i="7"/>
  <c r="M61" i="8"/>
  <c r="G61" i="7"/>
  <c r="M62" i="8"/>
  <c r="G62" i="7"/>
  <c r="M3" i="8"/>
  <c r="G3" i="7"/>
  <c r="L4" i="7"/>
  <c r="L5" i="7"/>
  <c r="L6" i="7"/>
  <c r="L7" i="7"/>
  <c r="L8" i="7"/>
  <c r="L10" i="7"/>
  <c r="L14" i="7"/>
  <c r="L15" i="7"/>
  <c r="L19" i="7"/>
  <c r="L22" i="7"/>
  <c r="L26" i="7"/>
  <c r="L27" i="7"/>
  <c r="L31" i="7"/>
  <c r="L34" i="7"/>
  <c r="L38" i="7"/>
  <c r="L39" i="7"/>
  <c r="L43" i="7"/>
  <c r="L46" i="7"/>
  <c r="L50" i="7"/>
  <c r="L51" i="7"/>
  <c r="L55" i="7"/>
  <c r="L58" i="7"/>
  <c r="L62" i="7"/>
  <c r="L3" i="7"/>
  <c r="D14" i="7"/>
  <c r="D20" i="7"/>
  <c r="D26" i="7"/>
  <c r="D32" i="7"/>
  <c r="D38" i="7"/>
  <c r="D44" i="7"/>
  <c r="D50" i="7"/>
  <c r="D56" i="7"/>
  <c r="D13" i="7"/>
  <c r="D19" i="7"/>
  <c r="D25" i="7"/>
  <c r="D31" i="7"/>
  <c r="D37" i="7"/>
  <c r="D43" i="7"/>
  <c r="D49" i="7"/>
  <c r="D55" i="7"/>
  <c r="D61" i="7"/>
  <c r="L61" i="7"/>
  <c r="D12" i="7"/>
  <c r="D18" i="7"/>
  <c r="D24" i="7"/>
  <c r="D30" i="7"/>
  <c r="D36" i="7"/>
  <c r="D42" i="7"/>
  <c r="D48" i="7"/>
  <c r="D54" i="7"/>
  <c r="D60" i="7"/>
  <c r="L60" i="7"/>
  <c r="D11" i="7"/>
  <c r="D17" i="7"/>
  <c r="D23" i="7"/>
  <c r="D29" i="7"/>
  <c r="D35" i="7"/>
  <c r="D41" i="7"/>
  <c r="D47" i="7"/>
  <c r="D53" i="7"/>
  <c r="L59" i="7"/>
  <c r="D10" i="7"/>
  <c r="D16" i="7"/>
  <c r="D22" i="7"/>
  <c r="D28" i="7"/>
  <c r="D34" i="7"/>
  <c r="D40" i="7"/>
  <c r="D46" i="7"/>
  <c r="D52" i="7"/>
  <c r="D58" i="7"/>
  <c r="D9" i="7"/>
  <c r="D15" i="7"/>
  <c r="D21" i="7"/>
  <c r="D27" i="7"/>
  <c r="D33" i="7"/>
  <c r="D39" i="7"/>
  <c r="D45" i="7"/>
  <c r="D51" i="7"/>
  <c r="D57" i="7"/>
  <c r="L57" i="7"/>
  <c r="L18" i="7"/>
  <c r="L53" i="7"/>
  <c r="L49" i="7"/>
  <c r="L45" i="7"/>
  <c r="L41" i="7"/>
  <c r="L37" i="7"/>
  <c r="L33" i="7"/>
  <c r="L29" i="7"/>
  <c r="L25" i="7"/>
  <c r="L21" i="7"/>
  <c r="L17" i="7"/>
  <c r="L13" i="7"/>
  <c r="L9" i="7"/>
  <c r="L47" i="7"/>
  <c r="L35" i="7"/>
  <c r="L23" i="7"/>
  <c r="L11" i="7"/>
  <c r="L54" i="7"/>
  <c r="L42" i="7"/>
  <c r="L30" i="7"/>
  <c r="L56" i="7"/>
  <c r="L52" i="7"/>
  <c r="L48" i="7"/>
  <c r="L44" i="7"/>
  <c r="L40" i="7"/>
  <c r="L36" i="7"/>
  <c r="L32" i="7"/>
  <c r="L28" i="7"/>
  <c r="L24" i="7"/>
  <c r="L20" i="7"/>
  <c r="L16" i="7"/>
  <c r="L12" i="7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3" i="5"/>
  <c r="F10" i="7"/>
  <c r="F16" i="7"/>
  <c r="F22" i="7"/>
  <c r="F28" i="7"/>
  <c r="F34" i="7"/>
  <c r="F40" i="7"/>
  <c r="F46" i="7"/>
  <c r="F52" i="7"/>
  <c r="F58" i="7"/>
  <c r="F11" i="7"/>
  <c r="F12" i="7"/>
  <c r="F18" i="7"/>
  <c r="F24" i="7"/>
  <c r="F30" i="7"/>
  <c r="F36" i="7"/>
  <c r="F42" i="7"/>
  <c r="F48" i="7"/>
  <c r="F54" i="7"/>
  <c r="F60" i="7"/>
  <c r="F13" i="7"/>
  <c r="F19" i="7"/>
  <c r="F25" i="7"/>
  <c r="F31" i="7"/>
  <c r="F37" i="7"/>
  <c r="F43" i="7"/>
  <c r="F49" i="7"/>
  <c r="F55" i="7"/>
  <c r="F61" i="7"/>
  <c r="F14" i="7"/>
  <c r="F20" i="7"/>
  <c r="F26" i="7"/>
  <c r="F32" i="7"/>
  <c r="F38" i="7"/>
  <c r="F44" i="7"/>
  <c r="F50" i="7"/>
  <c r="F56" i="7"/>
  <c r="F62" i="7"/>
  <c r="F17" i="7"/>
  <c r="F23" i="7"/>
  <c r="F29" i="7"/>
  <c r="F35" i="7"/>
  <c r="F41" i="7"/>
  <c r="F47" i="7"/>
  <c r="F53" i="7"/>
  <c r="F59" i="7"/>
  <c r="E10" i="7"/>
  <c r="E11" i="7"/>
  <c r="E17" i="7"/>
  <c r="E23" i="7"/>
  <c r="E29" i="7"/>
  <c r="E35" i="7"/>
  <c r="E41" i="7"/>
  <c r="E47" i="7"/>
  <c r="E53" i="7"/>
  <c r="E59" i="7"/>
  <c r="E12" i="7"/>
  <c r="E18" i="7"/>
  <c r="E24" i="7"/>
  <c r="E30" i="7"/>
  <c r="E36" i="7"/>
  <c r="E42" i="7"/>
  <c r="E48" i="7"/>
  <c r="E54" i="7"/>
  <c r="E60" i="7"/>
  <c r="E13" i="7"/>
  <c r="E19" i="7"/>
  <c r="E25" i="7"/>
  <c r="E31" i="7"/>
  <c r="E37" i="7"/>
  <c r="E43" i="7"/>
  <c r="E49" i="7"/>
  <c r="E55" i="7"/>
  <c r="E61" i="7"/>
  <c r="E14" i="7"/>
  <c r="E20" i="7"/>
  <c r="E26" i="7"/>
  <c r="E32" i="7"/>
  <c r="E38" i="7"/>
  <c r="E44" i="7"/>
  <c r="E50" i="7"/>
  <c r="E56" i="7"/>
  <c r="E62" i="7"/>
  <c r="E16" i="7"/>
  <c r="E22" i="7"/>
  <c r="E28" i="7"/>
  <c r="E34" i="7"/>
  <c r="E40" i="7"/>
  <c r="E46" i="7"/>
  <c r="E52" i="7"/>
  <c r="E58" i="7"/>
  <c r="C10" i="7"/>
  <c r="C16" i="7"/>
  <c r="C22" i="7"/>
  <c r="C28" i="7"/>
  <c r="C34" i="7"/>
  <c r="C40" i="7"/>
  <c r="C46" i="7"/>
  <c r="C52" i="7"/>
  <c r="C58" i="7"/>
  <c r="C11" i="7"/>
  <c r="C17" i="7"/>
  <c r="C23" i="7"/>
  <c r="C29" i="7"/>
  <c r="C35" i="7"/>
  <c r="C41" i="7"/>
  <c r="C47" i="7"/>
  <c r="C53" i="7"/>
  <c r="C59" i="7"/>
  <c r="C12" i="7"/>
  <c r="C18" i="7"/>
  <c r="C24" i="7"/>
  <c r="C30" i="7"/>
  <c r="C36" i="7"/>
  <c r="C42" i="7"/>
  <c r="C48" i="7"/>
  <c r="C54" i="7"/>
  <c r="C60" i="7"/>
  <c r="C13" i="7"/>
  <c r="C19" i="7"/>
  <c r="C25" i="7"/>
  <c r="C31" i="7"/>
  <c r="C37" i="7"/>
  <c r="C43" i="7"/>
  <c r="C49" i="7"/>
  <c r="C55" i="7"/>
  <c r="C61" i="7"/>
  <c r="C14" i="7"/>
  <c r="C20" i="7"/>
  <c r="C26" i="7"/>
  <c r="C32" i="7"/>
  <c r="C38" i="7"/>
  <c r="C44" i="7"/>
  <c r="C50" i="7"/>
  <c r="C56" i="7"/>
  <c r="C62" i="7"/>
  <c r="B10" i="7"/>
  <c r="B16" i="7"/>
  <c r="B22" i="7"/>
  <c r="B28" i="7"/>
  <c r="B34" i="7"/>
  <c r="B40" i="7"/>
  <c r="B46" i="7"/>
  <c r="B52" i="7"/>
  <c r="B58" i="7"/>
  <c r="B11" i="7"/>
  <c r="B17" i="7"/>
  <c r="B23" i="7"/>
  <c r="B29" i="7"/>
  <c r="B35" i="7"/>
  <c r="B41" i="7"/>
  <c r="B47" i="7"/>
  <c r="B53" i="7"/>
  <c r="B59" i="7"/>
  <c r="B12" i="7"/>
  <c r="B18" i="7"/>
  <c r="B24" i="7"/>
  <c r="B30" i="7"/>
  <c r="B36" i="7"/>
  <c r="B42" i="7"/>
  <c r="B48" i="7"/>
  <c r="B54" i="7"/>
  <c r="B60" i="7"/>
  <c r="B13" i="7"/>
  <c r="B19" i="7"/>
  <c r="B25" i="7"/>
  <c r="B31" i="7"/>
  <c r="B37" i="7"/>
  <c r="B43" i="7"/>
  <c r="B49" i="7"/>
  <c r="B55" i="7"/>
  <c r="B61" i="7"/>
  <c r="B14" i="7"/>
  <c r="B20" i="7"/>
  <c r="B26" i="7"/>
  <c r="B32" i="7"/>
  <c r="B38" i="7"/>
  <c r="B44" i="7"/>
  <c r="B50" i="7"/>
  <c r="B56" i="7"/>
  <c r="B62" i="7"/>
  <c r="F9" i="7"/>
  <c r="F15" i="7"/>
  <c r="F21" i="7"/>
  <c r="F27" i="7"/>
  <c r="F33" i="7"/>
  <c r="F39" i="7"/>
  <c r="F45" i="7"/>
  <c r="F51" i="7"/>
  <c r="F57" i="7"/>
  <c r="E9" i="7"/>
  <c r="E15" i="7"/>
  <c r="E21" i="7"/>
  <c r="E27" i="7"/>
  <c r="E33" i="7"/>
  <c r="E39" i="7"/>
  <c r="E45" i="7"/>
  <c r="E51" i="7"/>
  <c r="E57" i="7"/>
  <c r="C9" i="7"/>
  <c r="C15" i="7"/>
  <c r="C21" i="7"/>
  <c r="C27" i="7"/>
  <c r="C33" i="7"/>
  <c r="C39" i="7"/>
  <c r="C45" i="7"/>
  <c r="C51" i="7"/>
  <c r="C57" i="7"/>
  <c r="B9" i="7"/>
  <c r="B15" i="7"/>
  <c r="B21" i="7"/>
  <c r="B27" i="7"/>
  <c r="B33" i="7"/>
  <c r="B39" i="7"/>
  <c r="B45" i="7"/>
  <c r="B51" i="7"/>
  <c r="B57" i="7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系统分类号(2)+类别(1)+流水号(2)
类别：
3.公会冒险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系统分类号(2)+类别(1)+流水号(2)
类别：
3.公会冒险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玩家等级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系统分类号(2)+阵营(1)+星数(1)+流水号(3)
</t>
        </r>
      </text>
    </comment>
  </commentList>
</comments>
</file>

<file path=xl/sharedStrings.xml><?xml version="1.0" encoding="utf-8"?>
<sst xmlns="http://schemas.openxmlformats.org/spreadsheetml/2006/main" count="1361" uniqueCount="239">
  <si>
    <t>name</t>
    <phoneticPr fontId="1" type="noConversion"/>
  </si>
  <si>
    <t>序号</t>
    <phoneticPr fontId="1" type="noConversion"/>
  </si>
  <si>
    <t>名字</t>
    <phoneticPr fontId="1" type="noConversion"/>
  </si>
  <si>
    <t>开启条件1类型</t>
    <phoneticPr fontId="1" type="noConversion"/>
  </si>
  <si>
    <t>开启条件1参数</t>
    <phoneticPr fontId="1" type="noConversion"/>
  </si>
  <si>
    <t>开启条件2类型</t>
    <phoneticPr fontId="1" type="noConversion"/>
  </si>
  <si>
    <t>开启条件2参数</t>
    <phoneticPr fontId="1" type="noConversion"/>
  </si>
  <si>
    <t>关卡1</t>
    <phoneticPr fontId="1" type="noConversion"/>
  </si>
  <si>
    <t>关卡2</t>
  </si>
  <si>
    <t>关卡3</t>
  </si>
  <si>
    <t>关卡4</t>
  </si>
  <si>
    <t>关卡5</t>
  </si>
  <si>
    <t>关卡6</t>
  </si>
  <si>
    <t>id</t>
    <phoneticPr fontId="1" type="noConversion"/>
  </si>
  <si>
    <t>cond1type</t>
    <phoneticPr fontId="1" type="noConversion"/>
  </si>
  <si>
    <t>cond1parm</t>
    <phoneticPr fontId="1" type="noConversion"/>
  </si>
  <si>
    <t>cond2type</t>
    <phoneticPr fontId="1" type="noConversion"/>
  </si>
  <si>
    <t>cond2parm</t>
    <phoneticPr fontId="1" type="noConversion"/>
  </si>
  <si>
    <t>level1</t>
  </si>
  <si>
    <t>level2</t>
  </si>
  <si>
    <t>level3</t>
  </si>
  <si>
    <t>level4</t>
  </si>
  <si>
    <t>level5</t>
  </si>
  <si>
    <t>level6</t>
  </si>
  <si>
    <t>challenge_time</t>
    <phoneticPr fontId="1" type="noConversion"/>
  </si>
  <si>
    <t>garrison_num</t>
    <phoneticPr fontId="1" type="noConversion"/>
  </si>
  <si>
    <t>can_challenge</t>
    <phoneticPr fontId="1" type="noConversion"/>
  </si>
  <si>
    <t>open_lvl</t>
    <phoneticPr fontId="1" type="noConversion"/>
  </si>
  <si>
    <t>每次挑战时间</t>
    <phoneticPr fontId="1" type="noConversion"/>
  </si>
  <si>
    <t>副本层数</t>
    <phoneticPr fontId="1" type="noConversion"/>
  </si>
  <si>
    <t>每天免费挑战副本次数</t>
    <phoneticPr fontId="1" type="noConversion"/>
  </si>
  <si>
    <t>family_cost</t>
    <phoneticPr fontId="1" type="noConversion"/>
  </si>
  <si>
    <t>person_cost</t>
    <phoneticPr fontId="1" type="noConversion"/>
  </si>
  <si>
    <t>num</t>
    <phoneticPr fontId="1" type="noConversion"/>
  </si>
  <si>
    <t>全员购买金额</t>
    <phoneticPr fontId="1" type="noConversion"/>
  </si>
  <si>
    <t>自己购买金额</t>
    <phoneticPr fontId="1" type="noConversion"/>
  </si>
  <si>
    <t>购买次数</t>
    <phoneticPr fontId="1" type="noConversion"/>
  </si>
  <si>
    <t>mail_id</t>
    <phoneticPr fontId="1" type="noConversion"/>
  </si>
  <si>
    <t>rank_end</t>
  </si>
  <si>
    <t>rank_start</t>
  </si>
  <si>
    <t>邮件id</t>
    <phoneticPr fontId="1" type="noConversion"/>
  </si>
  <si>
    <t>结束名次</t>
  </si>
  <si>
    <t>开始名次</t>
  </si>
  <si>
    <t>编号</t>
    <phoneticPr fontId="1" type="noConversion"/>
  </si>
  <si>
    <t>id</t>
    <phoneticPr fontId="1" type="noConversion"/>
  </si>
  <si>
    <t>奖励类型1</t>
    <phoneticPr fontId="7" type="noConversion"/>
  </si>
  <si>
    <t>奖励id1</t>
    <phoneticPr fontId="7" type="noConversion"/>
  </si>
  <si>
    <t>数量1</t>
    <phoneticPr fontId="7" type="noConversion"/>
  </si>
  <si>
    <t>type1</t>
    <phoneticPr fontId="7" type="noConversion"/>
  </si>
  <si>
    <t>type1_id</t>
    <phoneticPr fontId="7" type="noConversion"/>
  </si>
  <si>
    <t>type1_count</t>
    <phoneticPr fontId="7" type="noConversion"/>
  </si>
  <si>
    <t>英雄1</t>
    <phoneticPr fontId="1" type="noConversion"/>
  </si>
  <si>
    <t>英雄2</t>
    <phoneticPr fontId="1" type="noConversion"/>
  </si>
  <si>
    <t>英雄3</t>
    <phoneticPr fontId="1" type="noConversion"/>
  </si>
  <si>
    <t>英雄4</t>
    <phoneticPr fontId="1" type="noConversion"/>
  </si>
  <si>
    <t>英雄5</t>
    <phoneticPr fontId="1" type="noConversion"/>
  </si>
  <si>
    <t>hero1</t>
    <phoneticPr fontId="1" type="noConversion"/>
  </si>
  <si>
    <t>hero2</t>
    <phoneticPr fontId="1" type="noConversion"/>
  </si>
  <si>
    <t>hero3</t>
    <phoneticPr fontId="1" type="noConversion"/>
  </si>
  <si>
    <t>hero4</t>
    <phoneticPr fontId="1" type="noConversion"/>
  </si>
  <si>
    <t>关卡编号</t>
    <phoneticPr fontId="1" type="noConversion"/>
  </si>
  <si>
    <t>魔物丛林</t>
    <phoneticPr fontId="1" type="noConversion"/>
  </si>
  <si>
    <t>炙热地狱</t>
    <phoneticPr fontId="1" type="noConversion"/>
  </si>
  <si>
    <t>饥饿沼泽</t>
    <phoneticPr fontId="1" type="noConversion"/>
  </si>
  <si>
    <t>诅咒之地</t>
    <phoneticPr fontId="1" type="noConversion"/>
  </si>
  <si>
    <t>怒火森林</t>
    <phoneticPr fontId="1" type="noConversion"/>
  </si>
  <si>
    <t>凄荒原野</t>
    <phoneticPr fontId="1" type="noConversion"/>
  </si>
  <si>
    <t>无尽荒漠</t>
    <phoneticPr fontId="1" type="noConversion"/>
  </si>
  <si>
    <t>遗迹海岸</t>
    <phoneticPr fontId="1" type="noConversion"/>
  </si>
  <si>
    <t>map_index</t>
    <phoneticPr fontId="1" type="noConversion"/>
  </si>
  <si>
    <t>章节场景</t>
    <phoneticPr fontId="1" type="noConversion"/>
  </si>
  <si>
    <t>漆黑之地</t>
    <phoneticPr fontId="1" type="noConversion"/>
  </si>
  <si>
    <t>极寒之地</t>
    <phoneticPr fontId="1" type="noConversion"/>
  </si>
  <si>
    <t>offertory</t>
    <phoneticPr fontId="7" type="noConversion"/>
  </si>
  <si>
    <t>coin</t>
    <phoneticPr fontId="1" type="noConversion"/>
  </si>
  <si>
    <t>编号</t>
    <phoneticPr fontId="0" type="noConversion"/>
  </si>
  <si>
    <t>id</t>
  </si>
  <si>
    <t>种族1</t>
    <phoneticPr fontId="1" type="noConversion"/>
  </si>
  <si>
    <t>伤害加成</t>
    <phoneticPr fontId="1" type="noConversion"/>
  </si>
  <si>
    <t>faction1</t>
    <phoneticPr fontId="1" type="noConversion"/>
  </si>
  <si>
    <t>faction2</t>
    <phoneticPr fontId="1" type="noConversion"/>
  </si>
  <si>
    <t>damage</t>
    <phoneticPr fontId="1" type="noConversion"/>
  </si>
  <si>
    <t>boss</t>
    <phoneticPr fontId="1" type="noConversion"/>
  </si>
  <si>
    <t>精英怪</t>
    <phoneticPr fontId="1" type="noConversion"/>
  </si>
  <si>
    <t>普通怪</t>
    <phoneticPr fontId="1" type="noConversion"/>
  </si>
  <si>
    <t>怪种类5</t>
    <phoneticPr fontId="1" type="noConversion"/>
  </si>
  <si>
    <t>怪种类4</t>
    <phoneticPr fontId="1" type="noConversion"/>
  </si>
  <si>
    <t>怪种类3</t>
    <phoneticPr fontId="1" type="noConversion"/>
  </si>
  <si>
    <t>怪种类2</t>
    <phoneticPr fontId="1" type="noConversion"/>
  </si>
  <si>
    <t>怪种类1</t>
    <phoneticPr fontId="1" type="noConversion"/>
  </si>
  <si>
    <t>怪物展示</t>
    <phoneticPr fontId="1" type="noConversion"/>
  </si>
  <si>
    <t>boss_show</t>
    <phoneticPr fontId="1" type="noConversion"/>
  </si>
  <si>
    <t>种族2</t>
    <phoneticPr fontId="1" type="noConversion"/>
  </si>
  <si>
    <t>通关奖励的奖励总数</t>
    <phoneticPr fontId="1" type="noConversion"/>
  </si>
  <si>
    <t>max_reward_num</t>
    <phoneticPr fontId="1" type="noConversion"/>
  </si>
  <si>
    <t>state</t>
    <phoneticPr fontId="1" type="noConversion"/>
  </si>
  <si>
    <t>cloud</t>
    <phoneticPr fontId="1" type="noConversion"/>
  </si>
  <si>
    <t>地图状态</t>
    <phoneticPr fontId="1" type="noConversion"/>
  </si>
  <si>
    <t>颜色</t>
    <phoneticPr fontId="1" type="noConversion"/>
  </si>
  <si>
    <t>音乐</t>
    <phoneticPr fontId="1" type="noConversion"/>
  </si>
  <si>
    <t>color</t>
    <phoneticPr fontId="1" type="noConversion"/>
  </si>
  <si>
    <t>bgm</t>
    <phoneticPr fontId="1" type="noConversion"/>
  </si>
  <si>
    <t>scenario</t>
  </si>
  <si>
    <t>关卡1地图节点</t>
    <phoneticPr fontId="1" type="noConversion"/>
  </si>
  <si>
    <t>level1node</t>
    <phoneticPr fontId="1" type="noConversion"/>
  </si>
  <si>
    <t>level2node</t>
    <phoneticPr fontId="1" type="noConversion"/>
  </si>
  <si>
    <t>level3node</t>
    <phoneticPr fontId="1" type="noConversion"/>
  </si>
  <si>
    <t>level4node</t>
    <phoneticPr fontId="1" type="noConversion"/>
  </si>
  <si>
    <t>level5node</t>
    <phoneticPr fontId="1" type="noConversion"/>
  </si>
  <si>
    <t>level6node</t>
    <phoneticPr fontId="1" type="noConversion"/>
  </si>
  <si>
    <t>史诗碎片礼盒</t>
    <phoneticPr fontId="1" type="noConversion"/>
  </si>
  <si>
    <t>史诗星魄礼盒</t>
    <phoneticPr fontId="14" type="noConversion"/>
  </si>
  <si>
    <t>item</t>
    <phoneticPr fontId="1" type="noConversion"/>
  </si>
  <si>
    <t>史诗圣物精华</t>
    <phoneticPr fontId="14" type="noConversion"/>
  </si>
  <si>
    <t>diamond</t>
    <phoneticPr fontId="14" type="noConversion"/>
  </si>
  <si>
    <t>钻石</t>
    <phoneticPr fontId="1" type="noConversion"/>
  </si>
  <si>
    <t>史诗附魔粉尘</t>
    <phoneticPr fontId="14" type="noConversion"/>
  </si>
  <si>
    <t>史诗宝珠</t>
    <phoneticPr fontId="14" type="noConversion"/>
  </si>
  <si>
    <t>大奖</t>
    <phoneticPr fontId="1" type="noConversion"/>
  </si>
  <si>
    <t>中奖</t>
    <phoneticPr fontId="1" type="noConversion"/>
  </si>
  <si>
    <t>神力结晶</t>
    <phoneticPr fontId="14" type="noConversion"/>
  </si>
  <si>
    <t>精致附魔粉尘</t>
  </si>
  <si>
    <t>精致宝珠</t>
  </si>
  <si>
    <t>精致圣物精华</t>
  </si>
  <si>
    <t>铭刻石</t>
    <phoneticPr fontId="14" type="noConversion"/>
  </si>
  <si>
    <t>小奖</t>
    <phoneticPr fontId="1" type="noConversion"/>
  </si>
  <si>
    <t>金币</t>
    <phoneticPr fontId="1" type="noConversion"/>
  </si>
  <si>
    <t>能量之水</t>
    <phoneticPr fontId="14" type="noConversion"/>
  </si>
  <si>
    <t>优良圣物精华</t>
  </si>
  <si>
    <t>优良附魔粉尘</t>
  </si>
  <si>
    <t>优良宝珠</t>
  </si>
  <si>
    <t>diamond</t>
    <phoneticPr fontId="14" type="noConversion"/>
  </si>
  <si>
    <t>钻石</t>
    <phoneticPr fontId="1" type="noConversion"/>
  </si>
  <si>
    <t>diamond</t>
    <phoneticPr fontId="14" type="noConversion"/>
  </si>
  <si>
    <t>钻石</t>
    <phoneticPr fontId="1" type="noConversion"/>
  </si>
  <si>
    <t>1关</t>
    <phoneticPr fontId="1" type="noConversion"/>
  </si>
  <si>
    <t>2关</t>
    <phoneticPr fontId="1" type="noConversion"/>
  </si>
  <si>
    <t>3关</t>
    <phoneticPr fontId="1" type="noConversion"/>
  </si>
  <si>
    <t>4关</t>
    <phoneticPr fontId="1" type="noConversion"/>
  </si>
  <si>
    <t>5关</t>
    <phoneticPr fontId="1" type="noConversion"/>
  </si>
  <si>
    <t>6关</t>
    <phoneticPr fontId="1" type="noConversion"/>
  </si>
  <si>
    <t>每章节怪物数量</t>
    <phoneticPr fontId="1" type="noConversion"/>
  </si>
  <si>
    <t>玩家开放等级</t>
    <phoneticPr fontId="1" type="noConversion"/>
  </si>
  <si>
    <t>1~10</t>
    <phoneticPr fontId="1" type="noConversion"/>
  </si>
  <si>
    <t>chapter12</t>
    <phoneticPr fontId="7" type="noConversion"/>
  </si>
  <si>
    <t>黑火指环</t>
  </si>
  <si>
    <t>item</t>
  </si>
  <si>
    <t>史诗圣物精华</t>
  </si>
  <si>
    <t>史诗附魔粉尘</t>
  </si>
  <si>
    <t>史诗宝珠</t>
  </si>
  <si>
    <t>骚味烤肉</t>
  </si>
  <si>
    <t>骨质符链</t>
  </si>
  <si>
    <t>中士坠饰</t>
  </si>
  <si>
    <t>中士戒指</t>
  </si>
  <si>
    <t>build_level</t>
  </si>
  <si>
    <t>hero5</t>
    <phoneticPr fontId="1" type="noConversion"/>
  </si>
  <si>
    <t>战力下限</t>
    <phoneticPr fontId="1" type="noConversion"/>
  </si>
  <si>
    <t>战力上限</t>
    <phoneticPr fontId="1" type="noConversion"/>
  </si>
  <si>
    <t>伤害上限</t>
    <phoneticPr fontId="1" type="noConversion"/>
  </si>
  <si>
    <t>gs_min</t>
    <phoneticPr fontId="1" type="noConversion"/>
  </si>
  <si>
    <t>gs_max</t>
    <phoneticPr fontId="1" type="noConversion"/>
  </si>
  <si>
    <t>damage_max</t>
    <phoneticPr fontId="1" type="noConversion"/>
  </si>
  <si>
    <t>怪物大小</t>
    <phoneticPr fontId="1" type="noConversion"/>
  </si>
  <si>
    <t>scale</t>
    <phoneticPr fontId="1" type="noConversion"/>
  </si>
  <si>
    <t>fire</t>
    <phoneticPr fontId="1" type="noConversion"/>
  </si>
  <si>
    <t>title</t>
    <phoneticPr fontId="1" type="noConversion"/>
  </si>
  <si>
    <t>name_color</t>
    <phoneticPr fontId="1" type="noConversion"/>
  </si>
  <si>
    <t>怪物名字</t>
    <phoneticPr fontId="1" type="noConversion"/>
  </si>
  <si>
    <t>怪物名字颜色</t>
    <phoneticPr fontId="1" type="noConversion"/>
  </si>
  <si>
    <t>chapter13</t>
  </si>
  <si>
    <t>chapter14</t>
  </si>
  <si>
    <t>chapter15</t>
  </si>
  <si>
    <t>chapter16</t>
  </si>
  <si>
    <t>chapter17</t>
  </si>
  <si>
    <t>chapter18</t>
  </si>
  <si>
    <t>chapter19</t>
  </si>
  <si>
    <t>chapter20</t>
  </si>
  <si>
    <t>chapter21</t>
  </si>
  <si>
    <t>章节序号</t>
  </si>
  <si>
    <t>奖励ID</t>
  </si>
  <si>
    <t>产出类型</t>
  </si>
  <si>
    <t>产出id</t>
  </si>
  <si>
    <t>具体物品</t>
  </si>
  <si>
    <t>产出数量</t>
  </si>
  <si>
    <t>是否显示</t>
  </si>
  <si>
    <t>显示数量</t>
  </si>
  <si>
    <t>reward_id</t>
  </si>
  <si>
    <t>type</t>
  </si>
  <si>
    <t>type_id</t>
  </si>
  <si>
    <t>count</t>
  </si>
  <si>
    <t>show</t>
  </si>
  <si>
    <t>show_count</t>
  </si>
  <si>
    <t>equip</t>
  </si>
  <si>
    <t>琥珀风帽</t>
  </si>
  <si>
    <t>光荣胸甲</t>
  </si>
  <si>
    <t>灰链护腿</t>
  </si>
  <si>
    <t>碳烤牛排</t>
  </si>
  <si>
    <t>鸡尾酒</t>
  </si>
  <si>
    <t>铭刻石</t>
  </si>
  <si>
    <t>大金蛋</t>
  </si>
  <si>
    <t>暗矛战斧</t>
  </si>
  <si>
    <t>游侠面具</t>
  </si>
  <si>
    <t>乌木链甲</t>
  </si>
  <si>
    <t>风晶护腿</t>
  </si>
  <si>
    <t>三珠垂饰</t>
  </si>
  <si>
    <t>荒寂指环</t>
  </si>
  <si>
    <t>能量泉水</t>
  </si>
  <si>
    <t>免战牌</t>
  </si>
  <si>
    <t>神力结晶</t>
  </si>
  <si>
    <t>黄金钥匙</t>
  </si>
  <si>
    <t>进阶石</t>
  </si>
  <si>
    <t>神圣秘石</t>
  </si>
  <si>
    <t>征召石</t>
  </si>
  <si>
    <t>白银钥匙</t>
  </si>
  <si>
    <t>青铜钥匙</t>
  </si>
  <si>
    <t>运动饮料</t>
  </si>
  <si>
    <t>残酷倒钩</t>
  </si>
  <si>
    <t>强袭头盔</t>
  </si>
  <si>
    <t>强袭胸甲</t>
  </si>
  <si>
    <t>强袭护腿</t>
  </si>
  <si>
    <t>强袭利刃</t>
  </si>
  <si>
    <t>强袭坠饰</t>
  </si>
  <si>
    <t>强袭戒指</t>
  </si>
  <si>
    <t>风暴头盔</t>
  </si>
  <si>
    <t>泰坦胸甲</t>
  </si>
  <si>
    <t>碾石腿甲</t>
  </si>
  <si>
    <t>恶魔之击</t>
  </si>
  <si>
    <t>血焰项圈</t>
  </si>
  <si>
    <t>血石印戒</t>
  </si>
  <si>
    <t>中士利刃</t>
  </si>
  <si>
    <t>中士头盔</t>
  </si>
  <si>
    <t>中士胸甲</t>
  </si>
  <si>
    <t>中士护腿</t>
  </si>
  <si>
    <t>龙血利刃</t>
  </si>
  <si>
    <t>龙血头盔</t>
  </si>
  <si>
    <t>龙血胸甲</t>
  </si>
  <si>
    <t>龙血护腿</t>
  </si>
  <si>
    <t>龙血坠饰</t>
  </si>
  <si>
    <t>龙血戒指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</si>
</sst>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0"/>
      <color rgb="FF00B0F0"/>
      <name val="微软雅黑"/>
      <family val="2"/>
      <charset val="134"/>
    </font>
    <font>
      <sz val="10"/>
      <color rgb="FF7030A0"/>
      <name val="微软雅黑"/>
      <family val="2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0" fontId="10" fillId="2" borderId="0" xfId="0" applyNumberFormat="1" applyFont="1" applyFill="1" applyBorder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11" fillId="2" borderId="0" xfId="0" applyNumberFormat="1" applyFont="1" applyFill="1" applyAlignment="1">
      <alignment horizontal="center" vertical="center"/>
    </xf>
    <xf numFmtId="0" fontId="12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2" fillId="0" borderId="0" xfId="1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6" fillId="5" borderId="2" xfId="0" applyFont="1" applyFill="1" applyBorder="1" applyAlignment="1">
      <alignment horizontal="center" vertical="center"/>
    </xf>
    <xf numFmtId="0" fontId="16" fillId="5" borderId="2" xfId="0" applyNumberFormat="1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16" fillId="7" borderId="2" xfId="0" applyFont="1" applyFill="1" applyBorder="1" applyAlignment="1">
      <alignment horizontal="center" vertical="center"/>
    </xf>
    <xf numFmtId="0" fontId="16" fillId="7" borderId="2" xfId="0" applyNumberFormat="1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6" fillId="8" borderId="2" xfId="0" applyFont="1" applyFill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/>
    </xf>
    <xf numFmtId="0" fontId="16" fillId="9" borderId="2" xfId="0" applyNumberFormat="1" applyFont="1" applyFill="1" applyBorder="1" applyAlignment="1">
      <alignment horizontal="center" vertical="center"/>
    </xf>
    <xf numFmtId="0" fontId="16" fillId="8" borderId="2" xfId="0" applyFont="1" applyFill="1" applyBorder="1" applyAlignment="1">
      <alignment horizontal="center"/>
    </xf>
    <xf numFmtId="0" fontId="16" fillId="8" borderId="2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5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Border="1" applyAlignment="1">
      <alignment horizontal="center" vertical="center"/>
    </xf>
    <xf numFmtId="9" fontId="6" fillId="2" borderId="1" xfId="0" applyNumberFormat="1" applyFont="1" applyFill="1" applyBorder="1" applyAlignment="1">
      <alignment horizontal="center" vertical="center"/>
    </xf>
    <xf numFmtId="0" fontId="10" fillId="2" borderId="0" xfId="0" applyNumberFormat="1" applyFont="1" applyFill="1" applyAlignment="1">
      <alignment horizontal="center" vertical="center"/>
    </xf>
    <xf numFmtId="0" fontId="0" fillId="2" borderId="0" xfId="0" applyFill="1"/>
    <xf numFmtId="0" fontId="2" fillId="10" borderId="0" xfId="0" applyFont="1" applyFill="1" applyAlignment="1">
      <alignment horizontal="left" vertical="center"/>
    </xf>
    <xf numFmtId="0" fontId="0" fillId="10" borderId="0" xfId="0" applyFill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orkspacenewa\ChaosDesigner\&#37197;&#32622;&#34920;&#26684;\family\stage.family_adventu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关卡"/>
      <sheetName val="小队"/>
      <sheetName val="辅助"/>
    </sheetNames>
    <sheetDataSet>
      <sheetData sheetId="0"/>
      <sheetData sheetId="1"/>
      <sheetData sheetId="2">
        <row r="2">
          <cell r="P2" t="str">
            <v>生灵</v>
          </cell>
          <cell r="Q2" t="str">
            <v>兽灵</v>
          </cell>
        </row>
        <row r="3">
          <cell r="P3" t="str">
            <v>生灵</v>
          </cell>
          <cell r="Q3" t="str">
            <v>神灵</v>
          </cell>
        </row>
        <row r="4">
          <cell r="P4" t="str">
            <v>生灵</v>
          </cell>
          <cell r="Q4" t="str">
            <v>魔灵</v>
          </cell>
        </row>
        <row r="5">
          <cell r="P5" t="str">
            <v>兽灵</v>
          </cell>
          <cell r="Q5" t="str">
            <v>神灵</v>
          </cell>
        </row>
        <row r="6">
          <cell r="P6" t="str">
            <v>兽灵</v>
          </cell>
          <cell r="Q6" t="str">
            <v>魔灵</v>
          </cell>
        </row>
        <row r="7">
          <cell r="P7" t="str">
            <v>神灵</v>
          </cell>
          <cell r="Q7" t="str">
            <v>魔灵</v>
          </cell>
        </row>
        <row r="8">
          <cell r="P8" t="str">
            <v>生灵</v>
          </cell>
          <cell r="Q8" t="str">
            <v>神灵</v>
          </cell>
        </row>
        <row r="9">
          <cell r="P9" t="str">
            <v>生灵</v>
          </cell>
          <cell r="Q9" t="str">
            <v>魔灵</v>
          </cell>
        </row>
        <row r="10">
          <cell r="P10" t="str">
            <v>兽灵</v>
          </cell>
          <cell r="Q10" t="str">
            <v>神灵</v>
          </cell>
        </row>
        <row r="11">
          <cell r="P11" t="str">
            <v>兽灵</v>
          </cell>
          <cell r="Q11" t="str">
            <v>魔灵</v>
          </cell>
        </row>
        <row r="12">
          <cell r="P12" t="str">
            <v>神灵</v>
          </cell>
          <cell r="Q12" t="str">
            <v>魔灵</v>
          </cell>
        </row>
        <row r="13">
          <cell r="P13" t="str">
            <v>生灵</v>
          </cell>
          <cell r="Q13" t="str">
            <v>兽灵</v>
          </cell>
        </row>
        <row r="14">
          <cell r="P14" t="str">
            <v>生灵</v>
          </cell>
          <cell r="Q14" t="str">
            <v>魔灵</v>
          </cell>
        </row>
        <row r="15">
          <cell r="P15" t="str">
            <v>兽灵</v>
          </cell>
          <cell r="Q15" t="str">
            <v>神灵</v>
          </cell>
        </row>
        <row r="16">
          <cell r="P16" t="str">
            <v>兽灵</v>
          </cell>
          <cell r="Q16" t="str">
            <v>魔灵</v>
          </cell>
        </row>
        <row r="17">
          <cell r="P17" t="str">
            <v>神灵</v>
          </cell>
          <cell r="Q17" t="str">
            <v>魔灵</v>
          </cell>
        </row>
        <row r="18">
          <cell r="P18" t="str">
            <v>生灵</v>
          </cell>
          <cell r="Q18" t="str">
            <v>兽灵</v>
          </cell>
        </row>
        <row r="19">
          <cell r="P19" t="str">
            <v>生灵</v>
          </cell>
          <cell r="Q19" t="str">
            <v>神灵</v>
          </cell>
        </row>
        <row r="20">
          <cell r="P20" t="str">
            <v>兽灵</v>
          </cell>
          <cell r="Q20" t="str">
            <v>神灵</v>
          </cell>
        </row>
        <row r="21">
          <cell r="P21" t="str">
            <v>兽灵</v>
          </cell>
          <cell r="Q21" t="str">
            <v>魔灵</v>
          </cell>
        </row>
        <row r="22">
          <cell r="P22" t="str">
            <v>神灵</v>
          </cell>
          <cell r="Q22" t="str">
            <v>魔灵</v>
          </cell>
        </row>
        <row r="23">
          <cell r="P23" t="str">
            <v>生灵</v>
          </cell>
          <cell r="Q23" t="str">
            <v>兽灵</v>
          </cell>
        </row>
        <row r="24">
          <cell r="P24" t="str">
            <v>生灵</v>
          </cell>
          <cell r="Q24" t="str">
            <v>神灵</v>
          </cell>
        </row>
        <row r="25">
          <cell r="P25" t="str">
            <v>生灵</v>
          </cell>
          <cell r="Q25" t="str">
            <v>魔灵</v>
          </cell>
        </row>
        <row r="26">
          <cell r="P26" t="str">
            <v>兽灵</v>
          </cell>
          <cell r="Q26" t="str">
            <v>魔灵</v>
          </cell>
        </row>
        <row r="27">
          <cell r="P27" t="str">
            <v>神灵</v>
          </cell>
          <cell r="Q27" t="str">
            <v>魔灵</v>
          </cell>
        </row>
        <row r="28">
          <cell r="P28" t="str">
            <v>生灵</v>
          </cell>
          <cell r="Q28" t="str">
            <v>兽灵</v>
          </cell>
        </row>
        <row r="29">
          <cell r="P29" t="str">
            <v>生灵</v>
          </cell>
          <cell r="Q29" t="str">
            <v>神灵</v>
          </cell>
        </row>
        <row r="30">
          <cell r="P30" t="str">
            <v>生灵</v>
          </cell>
          <cell r="Q30" t="str">
            <v>魔灵</v>
          </cell>
        </row>
        <row r="31">
          <cell r="P31" t="str">
            <v>兽灵</v>
          </cell>
          <cell r="Q31" t="str">
            <v>神灵</v>
          </cell>
        </row>
        <row r="32">
          <cell r="P32" t="str">
            <v>神灵</v>
          </cell>
          <cell r="Q32" t="str">
            <v>魔灵</v>
          </cell>
        </row>
        <row r="33">
          <cell r="P33" t="str">
            <v>生灵</v>
          </cell>
          <cell r="Q33" t="str">
            <v>兽灵</v>
          </cell>
        </row>
        <row r="34">
          <cell r="P34" t="str">
            <v>生灵</v>
          </cell>
          <cell r="Q34" t="str">
            <v>神灵</v>
          </cell>
        </row>
        <row r="35">
          <cell r="P35" t="str">
            <v>生灵</v>
          </cell>
          <cell r="Q35" t="str">
            <v>魔灵</v>
          </cell>
        </row>
        <row r="36">
          <cell r="P36" t="str">
            <v>兽灵</v>
          </cell>
          <cell r="Q36" t="str">
            <v>神灵</v>
          </cell>
        </row>
        <row r="37">
          <cell r="P37" t="str">
            <v>兽灵</v>
          </cell>
          <cell r="Q37" t="str">
            <v>魔灵</v>
          </cell>
        </row>
        <row r="38">
          <cell r="P38" t="str">
            <v>生灵</v>
          </cell>
          <cell r="Q38" t="str">
            <v>兽灵</v>
          </cell>
        </row>
        <row r="39">
          <cell r="P39" t="str">
            <v>生灵</v>
          </cell>
          <cell r="Q39" t="str">
            <v>神灵</v>
          </cell>
        </row>
        <row r="40">
          <cell r="P40" t="str">
            <v>生灵</v>
          </cell>
          <cell r="Q40" t="str">
            <v>魔灵</v>
          </cell>
        </row>
        <row r="41">
          <cell r="P41" t="str">
            <v>兽灵</v>
          </cell>
          <cell r="Q41" t="str">
            <v>神灵</v>
          </cell>
        </row>
        <row r="42">
          <cell r="P42" t="str">
            <v>兽灵</v>
          </cell>
          <cell r="Q42" t="str">
            <v>魔灵</v>
          </cell>
        </row>
        <row r="43">
          <cell r="P43" t="str">
            <v>神灵</v>
          </cell>
          <cell r="Q43" t="str">
            <v>魔灵</v>
          </cell>
        </row>
        <row r="44">
          <cell r="P44" t="str">
            <v>生灵</v>
          </cell>
          <cell r="Q44" t="str">
            <v>神灵</v>
          </cell>
        </row>
        <row r="45">
          <cell r="P45" t="str">
            <v>生灵</v>
          </cell>
          <cell r="Q45" t="str">
            <v>魔灵</v>
          </cell>
        </row>
        <row r="46">
          <cell r="P46" t="str">
            <v>兽灵</v>
          </cell>
          <cell r="Q46" t="str">
            <v>神灵</v>
          </cell>
        </row>
        <row r="47">
          <cell r="P47" t="str">
            <v>兽灵</v>
          </cell>
          <cell r="Q47" t="str">
            <v>魔灵</v>
          </cell>
        </row>
        <row r="48">
          <cell r="P48" t="str">
            <v>神灵</v>
          </cell>
          <cell r="Q48" t="str">
            <v>魔灵</v>
          </cell>
        </row>
        <row r="49">
          <cell r="P49" t="str">
            <v>生灵</v>
          </cell>
          <cell r="Q49" t="str">
            <v>兽灵</v>
          </cell>
        </row>
        <row r="50">
          <cell r="P50" t="str">
            <v>生灵</v>
          </cell>
          <cell r="Q50" t="str">
            <v>魔灵</v>
          </cell>
        </row>
        <row r="51">
          <cell r="P51" t="str">
            <v>兽灵</v>
          </cell>
          <cell r="Q51" t="str">
            <v>神灵</v>
          </cell>
        </row>
        <row r="52">
          <cell r="P52" t="str">
            <v>兽灵</v>
          </cell>
          <cell r="Q52" t="str">
            <v>魔灵</v>
          </cell>
        </row>
        <row r="53">
          <cell r="P53" t="str">
            <v>神灵</v>
          </cell>
          <cell r="Q53" t="str">
            <v>魔灵</v>
          </cell>
        </row>
        <row r="54">
          <cell r="P54" t="str">
            <v>生灵</v>
          </cell>
          <cell r="Q54" t="str">
            <v>兽灵</v>
          </cell>
        </row>
        <row r="55">
          <cell r="P55" t="str">
            <v>生灵</v>
          </cell>
          <cell r="Q55" t="str">
            <v>神灵</v>
          </cell>
        </row>
        <row r="56">
          <cell r="P56" t="str">
            <v>兽灵</v>
          </cell>
          <cell r="Q56" t="str">
            <v>神灵</v>
          </cell>
        </row>
        <row r="57">
          <cell r="P57" t="str">
            <v>兽灵</v>
          </cell>
          <cell r="Q57" t="str">
            <v>魔灵</v>
          </cell>
        </row>
        <row r="58">
          <cell r="P58" t="str">
            <v>神灵</v>
          </cell>
          <cell r="Q58" t="str">
            <v>魔灵</v>
          </cell>
        </row>
        <row r="59">
          <cell r="P59" t="str">
            <v>生灵</v>
          </cell>
          <cell r="Q59" t="str">
            <v>兽灵</v>
          </cell>
        </row>
        <row r="60">
          <cell r="P60" t="str">
            <v>生灵</v>
          </cell>
          <cell r="Q60" t="str">
            <v>神灵</v>
          </cell>
        </row>
        <row r="61">
          <cell r="P61" t="str">
            <v>生灵</v>
          </cell>
          <cell r="Q61" t="str">
            <v>魔灵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V16"/>
  <sheetViews>
    <sheetView workbookViewId="0">
      <pane ySplit="2" topLeftCell="A3" activePane="bottomLeft" state="frozen"/>
      <selection pane="bottomLeft" activeCell="E6" sqref="E6"/>
    </sheetView>
  </sheetViews>
  <sheetFormatPr defaultRowHeight="16.5" x14ac:dyDescent="0.3"/>
  <cols>
    <col min="1" max="1" width="12.75" style="1" customWidth="1"/>
    <col min="2" max="2" width="13.25" style="1" bestFit="1" customWidth="1"/>
    <col min="3" max="3" width="13.25" style="1" customWidth="1"/>
    <col min="4" max="4" width="12.625" customWidth="1"/>
    <col min="5" max="5" width="13.625" customWidth="1"/>
    <col min="6" max="6" width="14" style="22" customWidth="1"/>
    <col min="7" max="7" width="14.125" style="1" bestFit="1" customWidth="1"/>
    <col min="8" max="8" width="13.25" style="1" bestFit="1" customWidth="1"/>
    <col min="9" max="9" width="15.375" style="1" bestFit="1" customWidth="1"/>
    <col min="10" max="10" width="13.25" style="1" bestFit="1" customWidth="1"/>
    <col min="11" max="11" width="12.5" style="1" customWidth="1"/>
    <col min="12" max="12" width="13.75" style="1" customWidth="1"/>
    <col min="13" max="13" width="13" style="1" customWidth="1"/>
    <col min="14" max="14" width="13.75" style="1" customWidth="1"/>
    <col min="15" max="15" width="12.125" style="1" customWidth="1"/>
    <col min="16" max="16" width="13.75" style="1" customWidth="1"/>
    <col min="17" max="17" width="9" style="1"/>
    <col min="18" max="18" width="13.75" style="1" customWidth="1"/>
    <col min="19" max="19" width="11.625" style="1" customWidth="1"/>
    <col min="20" max="22" width="13.75" style="1" customWidth="1"/>
    <col min="23" max="16384" width="9" style="1"/>
  </cols>
  <sheetData>
    <row r="1" spans="1:22" s="2" customFormat="1" x14ac:dyDescent="0.3">
      <c r="A1" s="2" t="s">
        <v>1</v>
      </c>
      <c r="B1" s="2" t="s">
        <v>2</v>
      </c>
      <c r="C1" s="2" t="s">
        <v>70</v>
      </c>
      <c r="D1" s="21" t="s">
        <v>97</v>
      </c>
      <c r="E1" s="21" t="s">
        <v>98</v>
      </c>
      <c r="F1" s="22" t="s">
        <v>99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103</v>
      </c>
      <c r="M1" s="2" t="s">
        <v>8</v>
      </c>
      <c r="N1" s="2" t="s">
        <v>103</v>
      </c>
      <c r="O1" s="2" t="s">
        <v>9</v>
      </c>
      <c r="P1" s="2" t="s">
        <v>103</v>
      </c>
      <c r="Q1" s="2" t="s">
        <v>10</v>
      </c>
      <c r="R1" s="2" t="s">
        <v>103</v>
      </c>
      <c r="S1" s="2" t="s">
        <v>11</v>
      </c>
      <c r="T1" s="2" t="s">
        <v>103</v>
      </c>
      <c r="U1" s="2" t="s">
        <v>12</v>
      </c>
      <c r="V1" s="2" t="s">
        <v>103</v>
      </c>
    </row>
    <row r="2" spans="1:22" s="2" customFormat="1" x14ac:dyDescent="0.3">
      <c r="A2" s="2" t="s">
        <v>13</v>
      </c>
      <c r="B2" s="2" t="s">
        <v>0</v>
      </c>
      <c r="C2" s="2" t="s">
        <v>69</v>
      </c>
      <c r="D2" s="21" t="s">
        <v>95</v>
      </c>
      <c r="E2" s="21" t="s">
        <v>100</v>
      </c>
      <c r="F2" s="22" t="s">
        <v>101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18</v>
      </c>
      <c r="L2" s="2" t="s">
        <v>104</v>
      </c>
      <c r="M2" s="2" t="s">
        <v>19</v>
      </c>
      <c r="N2" s="2" t="s">
        <v>105</v>
      </c>
      <c r="O2" s="2" t="s">
        <v>20</v>
      </c>
      <c r="P2" s="2" t="s">
        <v>106</v>
      </c>
      <c r="Q2" s="2" t="s">
        <v>21</v>
      </c>
      <c r="R2" s="2" t="s">
        <v>107</v>
      </c>
      <c r="S2" s="2" t="s">
        <v>22</v>
      </c>
      <c r="T2" s="2" t="s">
        <v>108</v>
      </c>
      <c r="U2" s="2" t="s">
        <v>23</v>
      </c>
      <c r="V2" s="2" t="s">
        <v>109</v>
      </c>
    </row>
    <row r="3" spans="1:22" s="2" customFormat="1" x14ac:dyDescent="0.3">
      <c r="A3" s="2">
        <v>1</v>
      </c>
      <c r="B3" s="2" t="s">
        <v>61</v>
      </c>
      <c r="C3" s="2">
        <v>21</v>
      </c>
      <c r="D3" s="21" t="s">
        <v>96</v>
      </c>
      <c r="E3" s="23" t="s">
        <v>144</v>
      </c>
      <c r="F3" s="22" t="s">
        <v>102</v>
      </c>
      <c r="K3" s="2">
        <v>4170101</v>
      </c>
      <c r="L3" s="2">
        <v>1</v>
      </c>
      <c r="M3" s="2">
        <v>4170102</v>
      </c>
      <c r="N3" s="2">
        <v>3</v>
      </c>
      <c r="O3" s="2">
        <v>4170103</v>
      </c>
      <c r="P3" s="2">
        <v>4</v>
      </c>
      <c r="Q3" s="2">
        <v>4170104</v>
      </c>
      <c r="R3" s="2">
        <v>7</v>
      </c>
      <c r="S3" s="2">
        <v>4170105</v>
      </c>
      <c r="T3" s="2">
        <v>8</v>
      </c>
      <c r="U3" s="2">
        <v>4170106</v>
      </c>
      <c r="V3" s="2">
        <v>10</v>
      </c>
    </row>
    <row r="4" spans="1:22" s="2" customFormat="1" x14ac:dyDescent="0.3">
      <c r="A4" s="2">
        <v>2</v>
      </c>
      <c r="B4" s="2" t="s">
        <v>62</v>
      </c>
      <c r="C4" s="2">
        <v>22</v>
      </c>
      <c r="D4" s="21" t="s">
        <v>96</v>
      </c>
      <c r="E4" s="23" t="s">
        <v>169</v>
      </c>
      <c r="F4" s="22" t="s">
        <v>102</v>
      </c>
      <c r="G4" s="2" t="s">
        <v>154</v>
      </c>
      <c r="H4" s="2">
        <v>2</v>
      </c>
      <c r="K4" s="3">
        <v>4170201</v>
      </c>
      <c r="L4" s="2">
        <v>2</v>
      </c>
      <c r="M4" s="4">
        <v>4170202</v>
      </c>
      <c r="N4" s="2">
        <v>3</v>
      </c>
      <c r="O4" s="4">
        <v>4170203</v>
      </c>
      <c r="P4" s="2">
        <v>5</v>
      </c>
      <c r="Q4" s="4">
        <v>4170204</v>
      </c>
      <c r="R4" s="2">
        <v>7</v>
      </c>
      <c r="S4" s="4">
        <v>4170205</v>
      </c>
      <c r="T4" s="2">
        <v>8</v>
      </c>
      <c r="U4" s="4">
        <v>4170206</v>
      </c>
      <c r="V4" s="2">
        <v>10</v>
      </c>
    </row>
    <row r="5" spans="1:22" s="2" customFormat="1" x14ac:dyDescent="0.3">
      <c r="A5" s="2">
        <v>3</v>
      </c>
      <c r="B5" s="2" t="s">
        <v>63</v>
      </c>
      <c r="C5" s="2">
        <v>23</v>
      </c>
      <c r="D5" s="21" t="s">
        <v>96</v>
      </c>
      <c r="E5" s="23" t="s">
        <v>170</v>
      </c>
      <c r="F5" s="22" t="s">
        <v>102</v>
      </c>
      <c r="G5" s="2" t="s">
        <v>154</v>
      </c>
      <c r="H5" s="2">
        <v>3</v>
      </c>
      <c r="K5" s="3">
        <v>4170301</v>
      </c>
      <c r="L5" s="2">
        <v>1</v>
      </c>
      <c r="M5" s="3">
        <v>4170302</v>
      </c>
      <c r="N5" s="2">
        <v>2</v>
      </c>
      <c r="O5" s="3">
        <v>4170303</v>
      </c>
      <c r="P5" s="2">
        <v>4</v>
      </c>
      <c r="Q5" s="3">
        <v>4170304</v>
      </c>
      <c r="R5" s="2">
        <v>7</v>
      </c>
      <c r="S5" s="3">
        <v>4170305</v>
      </c>
      <c r="T5" s="2">
        <v>8</v>
      </c>
      <c r="U5" s="3">
        <v>4170306</v>
      </c>
      <c r="V5" s="2">
        <v>10</v>
      </c>
    </row>
    <row r="6" spans="1:22" s="2" customFormat="1" x14ac:dyDescent="0.3">
      <c r="A6" s="2">
        <v>4</v>
      </c>
      <c r="B6" s="2" t="s">
        <v>68</v>
      </c>
      <c r="C6" s="2">
        <v>24</v>
      </c>
      <c r="D6" s="21" t="s">
        <v>96</v>
      </c>
      <c r="E6" s="23" t="s">
        <v>171</v>
      </c>
      <c r="F6" s="22" t="s">
        <v>102</v>
      </c>
      <c r="G6" s="2" t="s">
        <v>154</v>
      </c>
      <c r="H6" s="2">
        <v>4</v>
      </c>
      <c r="K6" s="2">
        <v>4170401</v>
      </c>
      <c r="L6" s="2">
        <v>1</v>
      </c>
      <c r="M6" s="2">
        <v>4170402</v>
      </c>
      <c r="N6" s="2">
        <v>3</v>
      </c>
      <c r="O6" s="2">
        <v>4170403</v>
      </c>
      <c r="P6" s="2">
        <v>4</v>
      </c>
      <c r="Q6" s="2">
        <v>4170404</v>
      </c>
      <c r="R6" s="2">
        <v>5</v>
      </c>
      <c r="S6" s="2">
        <v>4170405</v>
      </c>
      <c r="T6" s="2">
        <v>7</v>
      </c>
      <c r="U6" s="2">
        <v>4170406</v>
      </c>
      <c r="V6" s="2">
        <v>9</v>
      </c>
    </row>
    <row r="7" spans="1:22" s="2" customFormat="1" x14ac:dyDescent="0.3">
      <c r="A7" s="2">
        <v>5</v>
      </c>
      <c r="B7" s="2" t="s">
        <v>64</v>
      </c>
      <c r="C7" s="2">
        <v>25</v>
      </c>
      <c r="D7" s="21" t="s">
        <v>96</v>
      </c>
      <c r="E7" s="23" t="s">
        <v>172</v>
      </c>
      <c r="F7" s="22" t="s">
        <v>102</v>
      </c>
      <c r="G7" s="2" t="s">
        <v>154</v>
      </c>
      <c r="H7" s="2">
        <v>5</v>
      </c>
      <c r="K7" s="4">
        <v>4170501</v>
      </c>
      <c r="L7" s="2">
        <v>1</v>
      </c>
      <c r="M7" s="4">
        <v>4170502</v>
      </c>
      <c r="N7" s="2">
        <v>3</v>
      </c>
      <c r="O7" s="4">
        <v>4170503</v>
      </c>
      <c r="P7" s="2">
        <v>5</v>
      </c>
      <c r="Q7" s="4">
        <v>4170504</v>
      </c>
      <c r="R7" s="2">
        <v>7</v>
      </c>
      <c r="S7" s="4">
        <v>4170505</v>
      </c>
      <c r="T7" s="2">
        <v>9</v>
      </c>
      <c r="U7" s="4">
        <v>4170506</v>
      </c>
      <c r="V7" s="2">
        <v>10</v>
      </c>
    </row>
    <row r="8" spans="1:22" s="2" customFormat="1" x14ac:dyDescent="0.3">
      <c r="A8" s="2">
        <v>6</v>
      </c>
      <c r="B8" s="2" t="s">
        <v>66</v>
      </c>
      <c r="C8" s="2">
        <v>26</v>
      </c>
      <c r="D8" s="21" t="s">
        <v>164</v>
      </c>
      <c r="E8" s="23" t="s">
        <v>173</v>
      </c>
      <c r="F8" s="22" t="s">
        <v>102</v>
      </c>
      <c r="G8" s="2" t="s">
        <v>154</v>
      </c>
      <c r="H8" s="2">
        <v>6</v>
      </c>
      <c r="K8" s="3">
        <v>4170601</v>
      </c>
      <c r="L8" s="2">
        <v>2</v>
      </c>
      <c r="M8" s="4">
        <v>4170602</v>
      </c>
      <c r="N8" s="2">
        <v>3</v>
      </c>
      <c r="O8" s="4">
        <v>4170603</v>
      </c>
      <c r="P8" s="2">
        <v>5</v>
      </c>
      <c r="Q8" s="4">
        <v>4170604</v>
      </c>
      <c r="R8" s="2">
        <v>6</v>
      </c>
      <c r="S8" s="4">
        <v>4170605</v>
      </c>
      <c r="T8" s="2">
        <v>8</v>
      </c>
      <c r="U8" s="4">
        <v>4170606</v>
      </c>
      <c r="V8" s="2">
        <v>10</v>
      </c>
    </row>
    <row r="9" spans="1:22" s="2" customFormat="1" x14ac:dyDescent="0.3">
      <c r="A9" s="2">
        <v>7</v>
      </c>
      <c r="B9" s="2" t="s">
        <v>65</v>
      </c>
      <c r="C9" s="2">
        <v>27</v>
      </c>
      <c r="D9" s="21" t="s">
        <v>164</v>
      </c>
      <c r="E9" s="23" t="s">
        <v>174</v>
      </c>
      <c r="F9" s="22" t="s">
        <v>102</v>
      </c>
      <c r="G9" s="2" t="s">
        <v>154</v>
      </c>
      <c r="H9" s="2">
        <v>7</v>
      </c>
      <c r="K9" s="2">
        <v>4170701</v>
      </c>
      <c r="L9" s="2">
        <v>1</v>
      </c>
      <c r="M9" s="2">
        <v>4170702</v>
      </c>
      <c r="N9" s="2">
        <v>2</v>
      </c>
      <c r="O9" s="2">
        <v>4170703</v>
      </c>
      <c r="P9" s="2">
        <v>3</v>
      </c>
      <c r="Q9" s="2">
        <v>4170704</v>
      </c>
      <c r="R9" s="2">
        <v>5</v>
      </c>
      <c r="S9" s="2">
        <v>4170705</v>
      </c>
      <c r="T9" s="2">
        <v>7</v>
      </c>
      <c r="U9" s="2">
        <v>4170706</v>
      </c>
      <c r="V9" s="2">
        <v>9</v>
      </c>
    </row>
    <row r="10" spans="1:22" s="2" customFormat="1" x14ac:dyDescent="0.3">
      <c r="A10" s="2">
        <v>8</v>
      </c>
      <c r="B10" s="2" t="s">
        <v>67</v>
      </c>
      <c r="C10" s="2">
        <v>28</v>
      </c>
      <c r="D10" s="21" t="s">
        <v>164</v>
      </c>
      <c r="E10" s="23" t="s">
        <v>175</v>
      </c>
      <c r="F10" s="22" t="s">
        <v>102</v>
      </c>
      <c r="G10" s="2" t="s">
        <v>154</v>
      </c>
      <c r="H10" s="2">
        <v>8</v>
      </c>
      <c r="K10" s="4">
        <v>4170801</v>
      </c>
      <c r="L10" s="2">
        <v>1</v>
      </c>
      <c r="M10" s="4">
        <v>4170802</v>
      </c>
      <c r="N10" s="2">
        <v>3</v>
      </c>
      <c r="O10" s="4">
        <v>4170803</v>
      </c>
      <c r="P10" s="2">
        <v>4</v>
      </c>
      <c r="Q10" s="4">
        <v>4170804</v>
      </c>
      <c r="R10" s="2">
        <v>7</v>
      </c>
      <c r="S10" s="4">
        <v>4170805</v>
      </c>
      <c r="T10" s="2">
        <v>9</v>
      </c>
      <c r="U10" s="4">
        <v>4170806</v>
      </c>
      <c r="V10" s="2">
        <v>10</v>
      </c>
    </row>
    <row r="11" spans="1:22" s="2" customFormat="1" x14ac:dyDescent="0.3">
      <c r="A11" s="2">
        <v>9</v>
      </c>
      <c r="B11" s="2" t="s">
        <v>71</v>
      </c>
      <c r="C11" s="2">
        <v>29</v>
      </c>
      <c r="D11" s="21" t="s">
        <v>164</v>
      </c>
      <c r="E11" s="23" t="s">
        <v>176</v>
      </c>
      <c r="F11" s="22" t="s">
        <v>102</v>
      </c>
      <c r="G11" s="2" t="s">
        <v>154</v>
      </c>
      <c r="H11" s="2">
        <v>9</v>
      </c>
      <c r="K11" s="4">
        <v>4170901</v>
      </c>
      <c r="L11" s="2">
        <v>1</v>
      </c>
      <c r="M11" s="4">
        <v>4170902</v>
      </c>
      <c r="N11" s="2">
        <v>3</v>
      </c>
      <c r="O11" s="4">
        <v>4170903</v>
      </c>
      <c r="P11" s="2">
        <v>5</v>
      </c>
      <c r="Q11" s="4">
        <v>4170904</v>
      </c>
      <c r="R11" s="2">
        <v>6</v>
      </c>
      <c r="S11" s="4">
        <v>4170905</v>
      </c>
      <c r="T11" s="2">
        <v>7</v>
      </c>
      <c r="U11" s="4">
        <v>4170906</v>
      </c>
      <c r="V11" s="2">
        <v>9</v>
      </c>
    </row>
    <row r="12" spans="1:22" s="2" customFormat="1" x14ac:dyDescent="0.3">
      <c r="A12" s="2">
        <v>10</v>
      </c>
      <c r="B12" s="2" t="s">
        <v>72</v>
      </c>
      <c r="C12" s="2">
        <v>30</v>
      </c>
      <c r="D12" s="21" t="s">
        <v>164</v>
      </c>
      <c r="E12" s="23" t="s">
        <v>177</v>
      </c>
      <c r="F12" s="22" t="s">
        <v>102</v>
      </c>
      <c r="G12" s="2" t="s">
        <v>154</v>
      </c>
      <c r="H12" s="2">
        <v>10</v>
      </c>
      <c r="K12" s="2">
        <v>4171001</v>
      </c>
      <c r="L12" s="2">
        <v>1</v>
      </c>
      <c r="M12" s="2">
        <v>4171002</v>
      </c>
      <c r="N12" s="2">
        <v>3</v>
      </c>
      <c r="O12" s="2">
        <v>4171003</v>
      </c>
      <c r="P12" s="2">
        <v>6</v>
      </c>
      <c r="Q12" s="2">
        <v>4171004</v>
      </c>
      <c r="R12" s="2">
        <v>7</v>
      </c>
      <c r="S12" s="2">
        <v>4171005</v>
      </c>
      <c r="T12" s="2">
        <v>8</v>
      </c>
      <c r="U12" s="2">
        <v>4171006</v>
      </c>
      <c r="V12" s="2">
        <v>10</v>
      </c>
    </row>
    <row r="14" spans="1:22" x14ac:dyDescent="0.3">
      <c r="E14" s="23"/>
    </row>
    <row r="15" spans="1:22" x14ac:dyDescent="0.3">
      <c r="E15" s="23"/>
    </row>
    <row r="16" spans="1:22" x14ac:dyDescent="0.3">
      <c r="E16" s="23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22"/>
  <sheetViews>
    <sheetView workbookViewId="0">
      <selection activeCell="M6" sqref="M6"/>
    </sheetView>
  </sheetViews>
  <sheetFormatPr defaultRowHeight="13.5" x14ac:dyDescent="0.15"/>
  <cols>
    <col min="1" max="1" width="18.75" customWidth="1"/>
    <col min="3" max="3" width="15.875" customWidth="1"/>
    <col min="13" max="13" width="17.25" customWidth="1"/>
    <col min="14" max="14" width="19.625" customWidth="1"/>
  </cols>
  <sheetData>
    <row r="1" spans="1:14" ht="16.5" x14ac:dyDescent="0.15">
      <c r="A1" s="9" t="s">
        <v>75</v>
      </c>
      <c r="M1" s="49" t="s">
        <v>77</v>
      </c>
      <c r="N1" s="49" t="s">
        <v>92</v>
      </c>
    </row>
    <row r="2" spans="1:14" ht="16.5" x14ac:dyDescent="0.15">
      <c r="A2" s="9" t="s">
        <v>76</v>
      </c>
      <c r="C2" s="7" t="s">
        <v>141</v>
      </c>
      <c r="D2" s="7" t="s">
        <v>89</v>
      </c>
      <c r="E2" s="7" t="s">
        <v>88</v>
      </c>
      <c r="F2" s="7" t="s">
        <v>87</v>
      </c>
      <c r="G2" s="7" t="s">
        <v>86</v>
      </c>
      <c r="H2" s="7" t="s">
        <v>85</v>
      </c>
      <c r="M2" s="49" t="s">
        <v>79</v>
      </c>
      <c r="N2" s="49" t="s">
        <v>80</v>
      </c>
    </row>
    <row r="3" spans="1:14" ht="16.5" x14ac:dyDescent="0.15">
      <c r="A3" s="10">
        <v>31070101</v>
      </c>
      <c r="C3" s="7" t="s">
        <v>135</v>
      </c>
      <c r="D3" s="7">
        <v>1</v>
      </c>
      <c r="E3" s="7">
        <v>1</v>
      </c>
      <c r="F3" s="7">
        <v>1</v>
      </c>
      <c r="G3" s="7">
        <v>1</v>
      </c>
      <c r="H3" s="7">
        <v>2</v>
      </c>
      <c r="J3" s="7" t="s">
        <v>84</v>
      </c>
      <c r="K3" s="7">
        <v>1</v>
      </c>
      <c r="M3" s="20" t="str">
        <f>[1]辅助!P2</f>
        <v>生灵</v>
      </c>
      <c r="N3" s="7" t="str">
        <f>[1]辅助!Q2</f>
        <v>兽灵</v>
      </c>
    </row>
    <row r="4" spans="1:14" ht="16.5" x14ac:dyDescent="0.15">
      <c r="A4" s="10">
        <v>31070102</v>
      </c>
      <c r="C4" s="7" t="s">
        <v>136</v>
      </c>
      <c r="D4" s="7">
        <v>1</v>
      </c>
      <c r="E4" s="7">
        <v>1</v>
      </c>
      <c r="F4" s="7">
        <v>1</v>
      </c>
      <c r="G4" s="7">
        <v>1</v>
      </c>
      <c r="H4" s="7">
        <v>2</v>
      </c>
      <c r="J4" s="7" t="s">
        <v>83</v>
      </c>
      <c r="K4" s="7">
        <v>2</v>
      </c>
      <c r="M4" s="20" t="str">
        <f>[1]辅助!P3</f>
        <v>生灵</v>
      </c>
      <c r="N4" s="7" t="str">
        <f>[1]辅助!Q3</f>
        <v>神灵</v>
      </c>
    </row>
    <row r="5" spans="1:14" ht="16.5" x14ac:dyDescent="0.15">
      <c r="A5" s="10">
        <v>31070103</v>
      </c>
      <c r="C5" s="7" t="s">
        <v>137</v>
      </c>
      <c r="D5" s="7">
        <v>1</v>
      </c>
      <c r="E5" s="7">
        <v>1</v>
      </c>
      <c r="F5" s="7">
        <v>1</v>
      </c>
      <c r="G5" s="7">
        <v>1</v>
      </c>
      <c r="H5" s="7">
        <v>2</v>
      </c>
      <c r="J5" s="7" t="s">
        <v>82</v>
      </c>
      <c r="K5" s="7">
        <v>3</v>
      </c>
      <c r="M5" s="20" t="str">
        <f>[1]辅助!P4</f>
        <v>生灵</v>
      </c>
      <c r="N5" s="7" t="str">
        <f>[1]辅助!Q4</f>
        <v>魔灵</v>
      </c>
    </row>
    <row r="6" spans="1:14" ht="16.5" x14ac:dyDescent="0.15">
      <c r="A6" s="11">
        <v>31070104</v>
      </c>
      <c r="C6" s="7" t="s">
        <v>138</v>
      </c>
      <c r="D6" s="7">
        <v>1</v>
      </c>
      <c r="E6" s="7">
        <v>1</v>
      </c>
      <c r="F6" s="7">
        <v>1</v>
      </c>
      <c r="G6" s="7">
        <v>2</v>
      </c>
      <c r="H6" s="7">
        <v>3</v>
      </c>
      <c r="M6" s="20" t="str">
        <f>[1]辅助!P5</f>
        <v>兽灵</v>
      </c>
      <c r="N6" s="7" t="str">
        <f>[1]辅助!Q5</f>
        <v>神灵</v>
      </c>
    </row>
    <row r="7" spans="1:14" ht="16.5" x14ac:dyDescent="0.15">
      <c r="A7" s="11">
        <v>31070105</v>
      </c>
      <c r="C7" s="7" t="s">
        <v>139</v>
      </c>
      <c r="D7" s="7">
        <v>1</v>
      </c>
      <c r="E7" s="7">
        <v>1</v>
      </c>
      <c r="F7" s="7">
        <v>1</v>
      </c>
      <c r="G7" s="7">
        <v>2</v>
      </c>
      <c r="H7" s="7">
        <v>3</v>
      </c>
      <c r="M7" s="20" t="str">
        <f>[1]辅助!P6</f>
        <v>兽灵</v>
      </c>
      <c r="N7" s="7" t="str">
        <f>[1]辅助!Q6</f>
        <v>魔灵</v>
      </c>
    </row>
    <row r="8" spans="1:14" ht="16.5" x14ac:dyDescent="0.15">
      <c r="A8" s="11">
        <v>31070106</v>
      </c>
      <c r="C8" s="7" t="s">
        <v>140</v>
      </c>
      <c r="D8" s="7">
        <v>1</v>
      </c>
      <c r="E8" s="7">
        <v>1</v>
      </c>
      <c r="F8" s="7">
        <v>2</v>
      </c>
      <c r="G8" s="7">
        <v>2</v>
      </c>
      <c r="H8" s="7">
        <v>3</v>
      </c>
      <c r="M8" s="20" t="str">
        <f>[1]辅助!P7</f>
        <v>神灵</v>
      </c>
      <c r="N8" s="7" t="str">
        <f>[1]辅助!Q7</f>
        <v>魔灵</v>
      </c>
    </row>
    <row r="9" spans="1:14" ht="16.5" x14ac:dyDescent="0.15">
      <c r="A9" s="10">
        <v>31070107</v>
      </c>
      <c r="M9" s="20" t="str">
        <f>[1]辅助!P8</f>
        <v>生灵</v>
      </c>
      <c r="N9" s="7" t="str">
        <f>[1]辅助!Q8</f>
        <v>神灵</v>
      </c>
    </row>
    <row r="10" spans="1:14" ht="16.5" x14ac:dyDescent="0.15">
      <c r="A10" s="10">
        <v>31070108</v>
      </c>
      <c r="M10" s="20" t="str">
        <f>[1]辅助!P9</f>
        <v>生灵</v>
      </c>
      <c r="N10" s="7" t="str">
        <f>[1]辅助!Q9</f>
        <v>魔灵</v>
      </c>
    </row>
    <row r="11" spans="1:14" ht="16.5" x14ac:dyDescent="0.15">
      <c r="A11" s="10">
        <v>31070109</v>
      </c>
      <c r="M11" s="20" t="str">
        <f>[1]辅助!P10</f>
        <v>兽灵</v>
      </c>
      <c r="N11" s="7" t="str">
        <f>[1]辅助!Q10</f>
        <v>神灵</v>
      </c>
    </row>
    <row r="12" spans="1:14" ht="16.5" x14ac:dyDescent="0.15">
      <c r="A12" s="11">
        <v>31070110</v>
      </c>
      <c r="M12" s="20" t="str">
        <f>[1]辅助!P11</f>
        <v>兽灵</v>
      </c>
      <c r="N12" s="7" t="str">
        <f>[1]辅助!Q11</f>
        <v>魔灵</v>
      </c>
    </row>
    <row r="13" spans="1:14" ht="16.5" x14ac:dyDescent="0.15">
      <c r="A13" s="11">
        <v>31070111</v>
      </c>
      <c r="M13" s="20" t="str">
        <f>[1]辅助!P12</f>
        <v>神灵</v>
      </c>
      <c r="N13" s="7" t="str">
        <f>[1]辅助!Q12</f>
        <v>魔灵</v>
      </c>
    </row>
    <row r="14" spans="1:14" ht="16.5" x14ac:dyDescent="0.15">
      <c r="A14" s="11">
        <v>31070112</v>
      </c>
      <c r="M14" s="20" t="str">
        <f>[1]辅助!P13</f>
        <v>生灵</v>
      </c>
      <c r="N14" s="7" t="str">
        <f>[1]辅助!Q13</f>
        <v>兽灵</v>
      </c>
    </row>
    <row r="15" spans="1:14" ht="16.5" x14ac:dyDescent="0.15">
      <c r="A15" s="11">
        <v>31070113</v>
      </c>
      <c r="M15" s="20" t="str">
        <f>[1]辅助!P14</f>
        <v>生灵</v>
      </c>
      <c r="N15" s="7" t="str">
        <f>[1]辅助!Q14</f>
        <v>魔灵</v>
      </c>
    </row>
    <row r="16" spans="1:14" ht="16.5" x14ac:dyDescent="0.15">
      <c r="A16" s="10">
        <v>31070114</v>
      </c>
      <c r="M16" s="20" t="str">
        <f>[1]辅助!P15</f>
        <v>兽灵</v>
      </c>
      <c r="N16" s="7" t="str">
        <f>[1]辅助!Q15</f>
        <v>神灵</v>
      </c>
    </row>
    <row r="17" spans="1:14" ht="16.5" x14ac:dyDescent="0.15">
      <c r="A17" s="10">
        <v>31070115</v>
      </c>
      <c r="M17" s="20" t="str">
        <f>[1]辅助!P16</f>
        <v>兽灵</v>
      </c>
      <c r="N17" s="7" t="str">
        <f>[1]辅助!Q16</f>
        <v>魔灵</v>
      </c>
    </row>
    <row r="18" spans="1:14" ht="16.5" x14ac:dyDescent="0.15">
      <c r="A18" s="10">
        <v>31070116</v>
      </c>
      <c r="M18" s="20" t="str">
        <f>[1]辅助!P17</f>
        <v>神灵</v>
      </c>
      <c r="N18" s="7" t="str">
        <f>[1]辅助!Q17</f>
        <v>魔灵</v>
      </c>
    </row>
    <row r="19" spans="1:14" ht="16.5" x14ac:dyDescent="0.15">
      <c r="A19" s="10">
        <v>31070117</v>
      </c>
      <c r="M19" s="20" t="str">
        <f>[1]辅助!P18</f>
        <v>生灵</v>
      </c>
      <c r="N19" s="7" t="str">
        <f>[1]辅助!Q18</f>
        <v>兽灵</v>
      </c>
    </row>
    <row r="20" spans="1:14" ht="16.5" x14ac:dyDescent="0.15">
      <c r="A20" s="11">
        <v>31070118</v>
      </c>
      <c r="M20" s="20" t="str">
        <f>[1]辅助!P19</f>
        <v>生灵</v>
      </c>
      <c r="N20" s="7" t="str">
        <f>[1]辅助!Q19</f>
        <v>神灵</v>
      </c>
    </row>
    <row r="21" spans="1:14" ht="16.5" x14ac:dyDescent="0.15">
      <c r="A21" s="11">
        <v>31070119</v>
      </c>
      <c r="M21" s="20" t="str">
        <f>[1]辅助!P20</f>
        <v>兽灵</v>
      </c>
      <c r="N21" s="7" t="str">
        <f>[1]辅助!Q20</f>
        <v>神灵</v>
      </c>
    </row>
    <row r="22" spans="1:14" ht="16.5" x14ac:dyDescent="0.15">
      <c r="A22" s="11">
        <v>31070120</v>
      </c>
      <c r="M22" s="20" t="str">
        <f>[1]辅助!P21</f>
        <v>兽灵</v>
      </c>
      <c r="N22" s="7" t="str">
        <f>[1]辅助!Q21</f>
        <v>魔灵</v>
      </c>
    </row>
    <row r="23" spans="1:14" ht="16.5" x14ac:dyDescent="0.15">
      <c r="A23" s="11">
        <v>31070121</v>
      </c>
      <c r="M23" s="20" t="str">
        <f>[1]辅助!P22</f>
        <v>神灵</v>
      </c>
      <c r="N23" s="7" t="str">
        <f>[1]辅助!Q22</f>
        <v>魔灵</v>
      </c>
    </row>
    <row r="24" spans="1:14" ht="16.5" x14ac:dyDescent="0.15">
      <c r="A24" s="11">
        <v>31070122</v>
      </c>
      <c r="M24" s="20" t="str">
        <f>[1]辅助!P23</f>
        <v>生灵</v>
      </c>
      <c r="N24" s="7" t="str">
        <f>[1]辅助!Q23</f>
        <v>兽灵</v>
      </c>
    </row>
    <row r="25" spans="1:14" ht="16.5" x14ac:dyDescent="0.15">
      <c r="A25" s="12">
        <v>31070201</v>
      </c>
      <c r="M25" s="20" t="str">
        <f>[1]辅助!P24</f>
        <v>生灵</v>
      </c>
      <c r="N25" s="7" t="str">
        <f>[1]辅助!Q24</f>
        <v>神灵</v>
      </c>
    </row>
    <row r="26" spans="1:14" ht="16.5" x14ac:dyDescent="0.15">
      <c r="A26" s="12">
        <v>31070202</v>
      </c>
      <c r="M26" s="20" t="str">
        <f>[1]辅助!P25</f>
        <v>生灵</v>
      </c>
      <c r="N26" s="7" t="str">
        <f>[1]辅助!Q25</f>
        <v>魔灵</v>
      </c>
    </row>
    <row r="27" spans="1:14" ht="16.5" x14ac:dyDescent="0.15">
      <c r="A27" s="12">
        <v>31070203</v>
      </c>
      <c r="M27" s="20" t="str">
        <f>[1]辅助!P26</f>
        <v>兽灵</v>
      </c>
      <c r="N27" s="7" t="str">
        <f>[1]辅助!Q26</f>
        <v>魔灵</v>
      </c>
    </row>
    <row r="28" spans="1:14" ht="16.5" x14ac:dyDescent="0.15">
      <c r="A28" s="11">
        <v>31070204</v>
      </c>
      <c r="M28" s="20" t="str">
        <f>[1]辅助!P27</f>
        <v>神灵</v>
      </c>
      <c r="N28" s="7" t="str">
        <f>[1]辅助!Q27</f>
        <v>魔灵</v>
      </c>
    </row>
    <row r="29" spans="1:14" ht="16.5" x14ac:dyDescent="0.15">
      <c r="A29" s="11">
        <v>31070205</v>
      </c>
      <c r="M29" s="20" t="str">
        <f>[1]辅助!P28</f>
        <v>生灵</v>
      </c>
      <c r="N29" s="7" t="str">
        <f>[1]辅助!Q28</f>
        <v>兽灵</v>
      </c>
    </row>
    <row r="30" spans="1:14" ht="16.5" x14ac:dyDescent="0.15">
      <c r="A30" s="11">
        <v>31070206</v>
      </c>
      <c r="M30" s="20" t="str">
        <f>[1]辅助!P29</f>
        <v>生灵</v>
      </c>
      <c r="N30" s="7" t="str">
        <f>[1]辅助!Q29</f>
        <v>神灵</v>
      </c>
    </row>
    <row r="31" spans="1:14" ht="16.5" x14ac:dyDescent="0.15">
      <c r="A31" s="12">
        <v>31070207</v>
      </c>
      <c r="M31" s="20" t="str">
        <f>[1]辅助!P30</f>
        <v>生灵</v>
      </c>
      <c r="N31" s="7" t="str">
        <f>[1]辅助!Q30</f>
        <v>魔灵</v>
      </c>
    </row>
    <row r="32" spans="1:14" ht="16.5" x14ac:dyDescent="0.15">
      <c r="A32" s="12">
        <v>31070208</v>
      </c>
      <c r="M32" s="20" t="str">
        <f>[1]辅助!P31</f>
        <v>兽灵</v>
      </c>
      <c r="N32" s="7" t="str">
        <f>[1]辅助!Q31</f>
        <v>神灵</v>
      </c>
    </row>
    <row r="33" spans="1:14" ht="16.5" x14ac:dyDescent="0.15">
      <c r="A33" s="12">
        <v>31070209</v>
      </c>
      <c r="M33" s="20" t="str">
        <f>[1]辅助!P32</f>
        <v>神灵</v>
      </c>
      <c r="N33" s="7" t="str">
        <f>[1]辅助!Q32</f>
        <v>魔灵</v>
      </c>
    </row>
    <row r="34" spans="1:14" ht="16.5" x14ac:dyDescent="0.15">
      <c r="A34" s="11">
        <v>31070210</v>
      </c>
      <c r="M34" s="20" t="str">
        <f>[1]辅助!P33</f>
        <v>生灵</v>
      </c>
      <c r="N34" s="7" t="str">
        <f>[1]辅助!Q33</f>
        <v>兽灵</v>
      </c>
    </row>
    <row r="35" spans="1:14" ht="16.5" x14ac:dyDescent="0.15">
      <c r="A35" s="11">
        <v>31070211</v>
      </c>
      <c r="M35" s="20" t="str">
        <f>[1]辅助!P34</f>
        <v>生灵</v>
      </c>
      <c r="N35" s="7" t="str">
        <f>[1]辅助!Q34</f>
        <v>神灵</v>
      </c>
    </row>
    <row r="36" spans="1:14" ht="16.5" x14ac:dyDescent="0.15">
      <c r="A36" s="11">
        <v>31070212</v>
      </c>
      <c r="M36" s="20" t="str">
        <f>[1]辅助!P35</f>
        <v>生灵</v>
      </c>
      <c r="N36" s="7" t="str">
        <f>[1]辅助!Q35</f>
        <v>魔灵</v>
      </c>
    </row>
    <row r="37" spans="1:14" ht="16.5" x14ac:dyDescent="0.15">
      <c r="A37" s="11">
        <v>31070213</v>
      </c>
      <c r="M37" s="20" t="str">
        <f>[1]辅助!P36</f>
        <v>兽灵</v>
      </c>
      <c r="N37" s="7" t="str">
        <f>[1]辅助!Q36</f>
        <v>神灵</v>
      </c>
    </row>
    <row r="38" spans="1:14" ht="16.5" x14ac:dyDescent="0.15">
      <c r="A38" s="12">
        <v>31070214</v>
      </c>
      <c r="M38" s="20" t="str">
        <f>[1]辅助!P37</f>
        <v>兽灵</v>
      </c>
      <c r="N38" s="7" t="str">
        <f>[1]辅助!Q37</f>
        <v>魔灵</v>
      </c>
    </row>
    <row r="39" spans="1:14" ht="16.5" x14ac:dyDescent="0.15">
      <c r="A39" s="12">
        <v>31070215</v>
      </c>
      <c r="M39" s="20" t="str">
        <f>[1]辅助!P38</f>
        <v>生灵</v>
      </c>
      <c r="N39" s="7" t="str">
        <f>[1]辅助!Q38</f>
        <v>兽灵</v>
      </c>
    </row>
    <row r="40" spans="1:14" ht="16.5" x14ac:dyDescent="0.15">
      <c r="A40" s="12">
        <v>31070216</v>
      </c>
      <c r="M40" s="20" t="str">
        <f>[1]辅助!P39</f>
        <v>生灵</v>
      </c>
      <c r="N40" s="7" t="str">
        <f>[1]辅助!Q39</f>
        <v>神灵</v>
      </c>
    </row>
    <row r="41" spans="1:14" ht="16.5" x14ac:dyDescent="0.15">
      <c r="A41" s="12">
        <v>31070217</v>
      </c>
      <c r="M41" s="20" t="str">
        <f>[1]辅助!P40</f>
        <v>生灵</v>
      </c>
      <c r="N41" s="7" t="str">
        <f>[1]辅助!Q40</f>
        <v>魔灵</v>
      </c>
    </row>
    <row r="42" spans="1:14" ht="16.5" x14ac:dyDescent="0.15">
      <c r="A42" s="11">
        <v>31070218</v>
      </c>
      <c r="M42" s="20" t="str">
        <f>[1]辅助!P41</f>
        <v>兽灵</v>
      </c>
      <c r="N42" s="7" t="str">
        <f>[1]辅助!Q41</f>
        <v>神灵</v>
      </c>
    </row>
    <row r="43" spans="1:14" ht="16.5" x14ac:dyDescent="0.15">
      <c r="A43" s="11">
        <v>31070219</v>
      </c>
      <c r="M43" s="20" t="str">
        <f>[1]辅助!P42</f>
        <v>兽灵</v>
      </c>
      <c r="N43" s="7" t="str">
        <f>[1]辅助!Q42</f>
        <v>魔灵</v>
      </c>
    </row>
    <row r="44" spans="1:14" ht="16.5" x14ac:dyDescent="0.15">
      <c r="A44" s="11">
        <v>31070220</v>
      </c>
      <c r="M44" s="20" t="str">
        <f>[1]辅助!P43</f>
        <v>神灵</v>
      </c>
      <c r="N44" s="7" t="str">
        <f>[1]辅助!Q43</f>
        <v>魔灵</v>
      </c>
    </row>
    <row r="45" spans="1:14" ht="16.5" x14ac:dyDescent="0.15">
      <c r="A45" s="11">
        <v>31070221</v>
      </c>
      <c r="M45" s="20" t="str">
        <f>[1]辅助!P44</f>
        <v>生灵</v>
      </c>
      <c r="N45" s="7" t="str">
        <f>[1]辅助!Q44</f>
        <v>神灵</v>
      </c>
    </row>
    <row r="46" spans="1:14" ht="16.5" x14ac:dyDescent="0.15">
      <c r="A46" s="11">
        <v>31070222</v>
      </c>
      <c r="M46" s="20" t="str">
        <f>[1]辅助!P45</f>
        <v>生灵</v>
      </c>
      <c r="N46" s="7" t="str">
        <f>[1]辅助!Q45</f>
        <v>魔灵</v>
      </c>
    </row>
    <row r="47" spans="1:14" ht="16.5" x14ac:dyDescent="0.15">
      <c r="A47" s="12">
        <v>31070300</v>
      </c>
      <c r="M47" s="20" t="str">
        <f>[1]辅助!P46</f>
        <v>兽灵</v>
      </c>
      <c r="N47" s="7" t="str">
        <f>[1]辅助!Q46</f>
        <v>神灵</v>
      </c>
    </row>
    <row r="48" spans="1:14" ht="16.5" x14ac:dyDescent="0.15">
      <c r="A48" s="12">
        <v>31070301</v>
      </c>
      <c r="M48" s="20" t="str">
        <f>[1]辅助!P47</f>
        <v>兽灵</v>
      </c>
      <c r="N48" s="7" t="str">
        <f>[1]辅助!Q47</f>
        <v>魔灵</v>
      </c>
    </row>
    <row r="49" spans="1:14" ht="16.5" x14ac:dyDescent="0.15">
      <c r="A49" s="12">
        <v>31070302</v>
      </c>
      <c r="M49" s="20" t="str">
        <f>[1]辅助!P48</f>
        <v>神灵</v>
      </c>
      <c r="N49" s="7" t="str">
        <f>[1]辅助!Q48</f>
        <v>魔灵</v>
      </c>
    </row>
    <row r="50" spans="1:14" ht="16.5" x14ac:dyDescent="0.15">
      <c r="A50" s="11">
        <v>31070303</v>
      </c>
      <c r="M50" s="20" t="str">
        <f>[1]辅助!P49</f>
        <v>生灵</v>
      </c>
      <c r="N50" s="7" t="str">
        <f>[1]辅助!Q49</f>
        <v>兽灵</v>
      </c>
    </row>
    <row r="51" spans="1:14" ht="16.5" x14ac:dyDescent="0.15">
      <c r="A51" s="11">
        <v>31070304</v>
      </c>
      <c r="M51" s="20" t="str">
        <f>[1]辅助!P50</f>
        <v>生灵</v>
      </c>
      <c r="N51" s="7" t="str">
        <f>[1]辅助!Q50</f>
        <v>魔灵</v>
      </c>
    </row>
    <row r="52" spans="1:14" ht="16.5" x14ac:dyDescent="0.15">
      <c r="A52" s="11">
        <v>31070305</v>
      </c>
      <c r="M52" s="20" t="str">
        <f>[1]辅助!P51</f>
        <v>兽灵</v>
      </c>
      <c r="N52" s="7" t="str">
        <f>[1]辅助!Q51</f>
        <v>神灵</v>
      </c>
    </row>
    <row r="53" spans="1:14" ht="16.5" x14ac:dyDescent="0.15">
      <c r="A53" s="12">
        <v>31070306</v>
      </c>
      <c r="M53" s="20" t="str">
        <f>[1]辅助!P52</f>
        <v>兽灵</v>
      </c>
      <c r="N53" s="7" t="str">
        <f>[1]辅助!Q52</f>
        <v>魔灵</v>
      </c>
    </row>
    <row r="54" spans="1:14" ht="16.5" x14ac:dyDescent="0.15">
      <c r="A54" s="12">
        <v>31070307</v>
      </c>
      <c r="M54" s="20" t="str">
        <f>[1]辅助!P53</f>
        <v>神灵</v>
      </c>
      <c r="N54" s="7" t="str">
        <f>[1]辅助!Q53</f>
        <v>魔灵</v>
      </c>
    </row>
    <row r="55" spans="1:14" ht="16.5" x14ac:dyDescent="0.15">
      <c r="A55" s="12">
        <v>31070308</v>
      </c>
      <c r="M55" s="20" t="str">
        <f>[1]辅助!P54</f>
        <v>生灵</v>
      </c>
      <c r="N55" s="7" t="str">
        <f>[1]辅助!Q54</f>
        <v>兽灵</v>
      </c>
    </row>
    <row r="56" spans="1:14" ht="16.5" x14ac:dyDescent="0.15">
      <c r="A56" s="11">
        <v>31070309</v>
      </c>
      <c r="M56" s="20" t="str">
        <f>[1]辅助!P55</f>
        <v>生灵</v>
      </c>
      <c r="N56" s="7" t="str">
        <f>[1]辅助!Q55</f>
        <v>神灵</v>
      </c>
    </row>
    <row r="57" spans="1:14" ht="16.5" x14ac:dyDescent="0.15">
      <c r="A57" s="11">
        <v>31070310</v>
      </c>
      <c r="M57" s="20" t="str">
        <f>[1]辅助!P56</f>
        <v>兽灵</v>
      </c>
      <c r="N57" s="7" t="str">
        <f>[1]辅助!Q56</f>
        <v>神灵</v>
      </c>
    </row>
    <row r="58" spans="1:14" ht="16.5" x14ac:dyDescent="0.15">
      <c r="A58" s="11">
        <v>31070311</v>
      </c>
      <c r="M58" s="20" t="str">
        <f>[1]辅助!P57</f>
        <v>兽灵</v>
      </c>
      <c r="N58" s="7" t="str">
        <f>[1]辅助!Q57</f>
        <v>魔灵</v>
      </c>
    </row>
    <row r="59" spans="1:14" ht="16.5" x14ac:dyDescent="0.15">
      <c r="A59" s="11">
        <v>31070312</v>
      </c>
      <c r="M59" s="20" t="str">
        <f>[1]辅助!P58</f>
        <v>神灵</v>
      </c>
      <c r="N59" s="7" t="str">
        <f>[1]辅助!Q58</f>
        <v>魔灵</v>
      </c>
    </row>
    <row r="60" spans="1:14" ht="16.5" x14ac:dyDescent="0.15">
      <c r="A60" s="12">
        <v>31070313</v>
      </c>
      <c r="M60" s="20" t="str">
        <f>[1]辅助!P59</f>
        <v>生灵</v>
      </c>
      <c r="N60" s="7" t="str">
        <f>[1]辅助!Q59</f>
        <v>兽灵</v>
      </c>
    </row>
    <row r="61" spans="1:14" ht="16.5" x14ac:dyDescent="0.15">
      <c r="A61" s="12">
        <v>31070314</v>
      </c>
      <c r="M61" s="20" t="str">
        <f>[1]辅助!P60</f>
        <v>生灵</v>
      </c>
      <c r="N61" s="7" t="str">
        <f>[1]辅助!Q60</f>
        <v>神灵</v>
      </c>
    </row>
    <row r="62" spans="1:14" ht="16.5" x14ac:dyDescent="0.15">
      <c r="A62" s="12">
        <v>31070315</v>
      </c>
      <c r="M62" s="20" t="str">
        <f>[1]辅助!P61</f>
        <v>生灵</v>
      </c>
      <c r="N62" s="7" t="str">
        <f>[1]辅助!Q61</f>
        <v>魔灵</v>
      </c>
    </row>
    <row r="63" spans="1:14" ht="16.5" x14ac:dyDescent="0.15">
      <c r="A63" s="12">
        <v>31070316</v>
      </c>
    </row>
    <row r="64" spans="1:14" ht="16.5" x14ac:dyDescent="0.15">
      <c r="A64" s="11">
        <v>31070317</v>
      </c>
    </row>
    <row r="65" spans="1:1" ht="16.5" x14ac:dyDescent="0.15">
      <c r="A65" s="11">
        <v>31070318</v>
      </c>
    </row>
    <row r="66" spans="1:1" ht="16.5" x14ac:dyDescent="0.15">
      <c r="A66" s="11">
        <v>31070319</v>
      </c>
    </row>
    <row r="67" spans="1:1" ht="16.5" x14ac:dyDescent="0.15">
      <c r="A67" s="11">
        <v>31070320</v>
      </c>
    </row>
    <row r="68" spans="1:1" ht="16.5" x14ac:dyDescent="0.15">
      <c r="A68" s="11">
        <v>31070321</v>
      </c>
    </row>
    <row r="69" spans="1:1" ht="16.5" x14ac:dyDescent="0.15">
      <c r="A69" s="12">
        <v>31070401</v>
      </c>
    </row>
    <row r="70" spans="1:1" ht="16.5" x14ac:dyDescent="0.15">
      <c r="A70" s="12">
        <v>31070402</v>
      </c>
    </row>
    <row r="71" spans="1:1" ht="16.5" x14ac:dyDescent="0.15">
      <c r="A71" s="12">
        <v>31070403</v>
      </c>
    </row>
    <row r="72" spans="1:1" ht="16.5" x14ac:dyDescent="0.15">
      <c r="A72" s="11">
        <v>31070404</v>
      </c>
    </row>
    <row r="73" spans="1:1" ht="16.5" x14ac:dyDescent="0.15">
      <c r="A73" s="11">
        <v>31070405</v>
      </c>
    </row>
    <row r="74" spans="1:1" ht="16.5" x14ac:dyDescent="0.15">
      <c r="A74" s="11">
        <v>31070406</v>
      </c>
    </row>
    <row r="75" spans="1:1" ht="16.5" x14ac:dyDescent="0.15">
      <c r="A75" s="12">
        <v>31070407</v>
      </c>
    </row>
    <row r="76" spans="1:1" ht="16.5" x14ac:dyDescent="0.15">
      <c r="A76" s="12">
        <v>31070408</v>
      </c>
    </row>
    <row r="77" spans="1:1" ht="16.5" x14ac:dyDescent="0.15">
      <c r="A77" s="12">
        <v>31070409</v>
      </c>
    </row>
    <row r="78" spans="1:1" ht="16.5" x14ac:dyDescent="0.15">
      <c r="A78" s="11">
        <v>31070410</v>
      </c>
    </row>
    <row r="79" spans="1:1" ht="16.5" x14ac:dyDescent="0.15">
      <c r="A79" s="11">
        <v>31070411</v>
      </c>
    </row>
    <row r="80" spans="1:1" ht="16.5" x14ac:dyDescent="0.15">
      <c r="A80" s="11">
        <v>31070412</v>
      </c>
    </row>
    <row r="81" spans="1:1" ht="16.5" x14ac:dyDescent="0.15">
      <c r="A81" s="11">
        <v>31070413</v>
      </c>
    </row>
    <row r="82" spans="1:1" ht="16.5" x14ac:dyDescent="0.15">
      <c r="A82" s="12">
        <v>31070414</v>
      </c>
    </row>
    <row r="83" spans="1:1" ht="16.5" x14ac:dyDescent="0.15">
      <c r="A83" s="12">
        <v>31070415</v>
      </c>
    </row>
    <row r="84" spans="1:1" ht="16.5" x14ac:dyDescent="0.15">
      <c r="A84" s="12">
        <v>31070416</v>
      </c>
    </row>
    <row r="85" spans="1:1" ht="16.5" x14ac:dyDescent="0.15">
      <c r="A85" s="12">
        <v>31070417</v>
      </c>
    </row>
    <row r="86" spans="1:1" ht="16.5" x14ac:dyDescent="0.15">
      <c r="A86" s="11">
        <v>31070418</v>
      </c>
    </row>
    <row r="87" spans="1:1" ht="16.5" x14ac:dyDescent="0.15">
      <c r="A87" s="11">
        <v>31070419</v>
      </c>
    </row>
    <row r="88" spans="1:1" ht="16.5" x14ac:dyDescent="0.15">
      <c r="A88" s="11">
        <v>31070420</v>
      </c>
    </row>
    <row r="89" spans="1:1" ht="16.5" x14ac:dyDescent="0.15">
      <c r="A89" s="11">
        <v>31070421</v>
      </c>
    </row>
    <row r="90" spans="1:1" ht="16.5" x14ac:dyDescent="0.15">
      <c r="A90" s="11">
        <v>31070422</v>
      </c>
    </row>
    <row r="91" spans="1:1" ht="16.5" x14ac:dyDescent="0.15">
      <c r="A91" s="12">
        <v>31070501</v>
      </c>
    </row>
    <row r="92" spans="1:1" ht="16.5" x14ac:dyDescent="0.15">
      <c r="A92" s="12">
        <v>31070502</v>
      </c>
    </row>
    <row r="93" spans="1:1" ht="16.5" x14ac:dyDescent="0.15">
      <c r="A93" s="12">
        <v>31070503</v>
      </c>
    </row>
    <row r="94" spans="1:1" ht="16.5" x14ac:dyDescent="0.15">
      <c r="A94" s="11">
        <v>31070504</v>
      </c>
    </row>
    <row r="95" spans="1:1" ht="16.5" x14ac:dyDescent="0.15">
      <c r="A95" s="11">
        <v>31070505</v>
      </c>
    </row>
    <row r="96" spans="1:1" ht="16.5" x14ac:dyDescent="0.15">
      <c r="A96" s="11">
        <v>31070506</v>
      </c>
    </row>
    <row r="97" spans="1:1" ht="16.5" x14ac:dyDescent="0.15">
      <c r="A97" s="12">
        <v>31070507</v>
      </c>
    </row>
    <row r="98" spans="1:1" ht="16.5" x14ac:dyDescent="0.15">
      <c r="A98" s="12">
        <v>31070508</v>
      </c>
    </row>
    <row r="99" spans="1:1" ht="16.5" x14ac:dyDescent="0.15">
      <c r="A99" s="12">
        <v>31070509</v>
      </c>
    </row>
    <row r="100" spans="1:1" ht="16.5" x14ac:dyDescent="0.15">
      <c r="A100" s="11">
        <v>31070510</v>
      </c>
    </row>
    <row r="101" spans="1:1" ht="16.5" x14ac:dyDescent="0.15">
      <c r="A101" s="11">
        <v>31070511</v>
      </c>
    </row>
    <row r="102" spans="1:1" ht="16.5" x14ac:dyDescent="0.15">
      <c r="A102" s="11">
        <v>31070512</v>
      </c>
    </row>
    <row r="103" spans="1:1" ht="16.5" x14ac:dyDescent="0.15">
      <c r="A103" s="11">
        <v>31070513</v>
      </c>
    </row>
    <row r="104" spans="1:1" ht="16.5" x14ac:dyDescent="0.15">
      <c r="A104" s="12">
        <v>31070514</v>
      </c>
    </row>
    <row r="105" spans="1:1" ht="16.5" x14ac:dyDescent="0.15">
      <c r="A105" s="12">
        <v>31070515</v>
      </c>
    </row>
    <row r="106" spans="1:1" ht="16.5" x14ac:dyDescent="0.15">
      <c r="A106" s="12">
        <v>31070516</v>
      </c>
    </row>
    <row r="107" spans="1:1" ht="16.5" x14ac:dyDescent="0.15">
      <c r="A107" s="12">
        <v>31070517</v>
      </c>
    </row>
    <row r="108" spans="1:1" ht="16.5" x14ac:dyDescent="0.15">
      <c r="A108" s="11">
        <v>31070518</v>
      </c>
    </row>
    <row r="109" spans="1:1" ht="16.5" x14ac:dyDescent="0.15">
      <c r="A109" s="11">
        <v>31070519</v>
      </c>
    </row>
    <row r="110" spans="1:1" ht="16.5" x14ac:dyDescent="0.15">
      <c r="A110" s="11">
        <v>31070520</v>
      </c>
    </row>
    <row r="111" spans="1:1" ht="16.5" x14ac:dyDescent="0.15">
      <c r="A111" s="11">
        <v>31070521</v>
      </c>
    </row>
    <row r="112" spans="1:1" ht="16.5" x14ac:dyDescent="0.15">
      <c r="A112" s="11">
        <v>31070522</v>
      </c>
    </row>
    <row r="113" spans="1:1" ht="16.5" x14ac:dyDescent="0.15">
      <c r="A113" s="12">
        <v>31070601</v>
      </c>
    </row>
    <row r="114" spans="1:1" ht="16.5" x14ac:dyDescent="0.15">
      <c r="A114" s="12">
        <v>31070602</v>
      </c>
    </row>
    <row r="115" spans="1:1" ht="16.5" x14ac:dyDescent="0.15">
      <c r="A115" s="12">
        <v>31070603</v>
      </c>
    </row>
    <row r="116" spans="1:1" ht="16.5" x14ac:dyDescent="0.15">
      <c r="A116" s="11">
        <v>31070604</v>
      </c>
    </row>
    <row r="117" spans="1:1" ht="16.5" x14ac:dyDescent="0.15">
      <c r="A117" s="11">
        <v>31070605</v>
      </c>
    </row>
    <row r="118" spans="1:1" ht="16.5" x14ac:dyDescent="0.15">
      <c r="A118" s="11">
        <v>31070606</v>
      </c>
    </row>
    <row r="119" spans="1:1" ht="16.5" x14ac:dyDescent="0.15">
      <c r="A119" s="12">
        <v>31070607</v>
      </c>
    </row>
    <row r="120" spans="1:1" ht="16.5" x14ac:dyDescent="0.15">
      <c r="A120" s="12">
        <v>31070608</v>
      </c>
    </row>
    <row r="121" spans="1:1" ht="16.5" x14ac:dyDescent="0.15">
      <c r="A121" s="12">
        <v>31070609</v>
      </c>
    </row>
    <row r="122" spans="1:1" ht="16.5" x14ac:dyDescent="0.15">
      <c r="A122" s="11">
        <v>31070610</v>
      </c>
    </row>
    <row r="123" spans="1:1" ht="16.5" x14ac:dyDescent="0.15">
      <c r="A123" s="11">
        <v>31070611</v>
      </c>
    </row>
    <row r="124" spans="1:1" ht="16.5" x14ac:dyDescent="0.15">
      <c r="A124" s="11">
        <v>31070612</v>
      </c>
    </row>
    <row r="125" spans="1:1" ht="16.5" x14ac:dyDescent="0.15">
      <c r="A125" s="11">
        <v>31070613</v>
      </c>
    </row>
    <row r="126" spans="1:1" ht="16.5" x14ac:dyDescent="0.15">
      <c r="A126" s="12">
        <v>31070614</v>
      </c>
    </row>
    <row r="127" spans="1:1" ht="16.5" x14ac:dyDescent="0.15">
      <c r="A127" s="12">
        <v>31070615</v>
      </c>
    </row>
    <row r="128" spans="1:1" ht="16.5" x14ac:dyDescent="0.15">
      <c r="A128" s="12">
        <v>31070616</v>
      </c>
    </row>
    <row r="129" spans="1:1" ht="16.5" x14ac:dyDescent="0.15">
      <c r="A129" s="12">
        <v>31070617</v>
      </c>
    </row>
    <row r="130" spans="1:1" ht="16.5" x14ac:dyDescent="0.15">
      <c r="A130" s="11">
        <v>31070618</v>
      </c>
    </row>
    <row r="131" spans="1:1" ht="16.5" x14ac:dyDescent="0.15">
      <c r="A131" s="11">
        <v>31070619</v>
      </c>
    </row>
    <row r="132" spans="1:1" ht="16.5" x14ac:dyDescent="0.15">
      <c r="A132" s="11">
        <v>31070620</v>
      </c>
    </row>
    <row r="133" spans="1:1" ht="16.5" x14ac:dyDescent="0.15">
      <c r="A133" s="11">
        <v>31070621</v>
      </c>
    </row>
    <row r="134" spans="1:1" ht="16.5" x14ac:dyDescent="0.15">
      <c r="A134" s="11">
        <v>31070622</v>
      </c>
    </row>
    <row r="135" spans="1:1" ht="16.5" x14ac:dyDescent="0.15">
      <c r="A135" s="12">
        <v>31070701</v>
      </c>
    </row>
    <row r="136" spans="1:1" ht="16.5" x14ac:dyDescent="0.15">
      <c r="A136" s="12">
        <v>31070702</v>
      </c>
    </row>
    <row r="137" spans="1:1" ht="16.5" x14ac:dyDescent="0.15">
      <c r="A137" s="12">
        <v>31070703</v>
      </c>
    </row>
    <row r="138" spans="1:1" ht="16.5" x14ac:dyDescent="0.15">
      <c r="A138" s="11">
        <v>31070704</v>
      </c>
    </row>
    <row r="139" spans="1:1" ht="16.5" x14ac:dyDescent="0.15">
      <c r="A139" s="11">
        <v>31070705</v>
      </c>
    </row>
    <row r="140" spans="1:1" ht="16.5" x14ac:dyDescent="0.15">
      <c r="A140" s="11">
        <v>31070706</v>
      </c>
    </row>
    <row r="141" spans="1:1" ht="16.5" x14ac:dyDescent="0.15">
      <c r="A141" s="12">
        <v>31070707</v>
      </c>
    </row>
    <row r="142" spans="1:1" ht="16.5" x14ac:dyDescent="0.15">
      <c r="A142" s="12">
        <v>31070708</v>
      </c>
    </row>
    <row r="143" spans="1:1" ht="16.5" x14ac:dyDescent="0.15">
      <c r="A143" s="12">
        <v>31070709</v>
      </c>
    </row>
    <row r="144" spans="1:1" ht="16.5" x14ac:dyDescent="0.15">
      <c r="A144" s="11">
        <v>31070710</v>
      </c>
    </row>
    <row r="145" spans="1:1" ht="16.5" x14ac:dyDescent="0.15">
      <c r="A145" s="11">
        <v>31070711</v>
      </c>
    </row>
    <row r="146" spans="1:1" ht="16.5" x14ac:dyDescent="0.15">
      <c r="A146" s="11">
        <v>31070712</v>
      </c>
    </row>
    <row r="147" spans="1:1" ht="16.5" x14ac:dyDescent="0.15">
      <c r="A147" s="11">
        <v>31070713</v>
      </c>
    </row>
    <row r="148" spans="1:1" ht="16.5" x14ac:dyDescent="0.15">
      <c r="A148" s="12">
        <v>31070714</v>
      </c>
    </row>
    <row r="149" spans="1:1" ht="16.5" x14ac:dyDescent="0.15">
      <c r="A149" s="12">
        <v>31070715</v>
      </c>
    </row>
    <row r="150" spans="1:1" ht="16.5" x14ac:dyDescent="0.15">
      <c r="A150" s="12">
        <v>31070716</v>
      </c>
    </row>
    <row r="151" spans="1:1" ht="16.5" x14ac:dyDescent="0.15">
      <c r="A151" s="12">
        <v>31070717</v>
      </c>
    </row>
    <row r="152" spans="1:1" ht="16.5" x14ac:dyDescent="0.15">
      <c r="A152" s="11">
        <v>31070718</v>
      </c>
    </row>
    <row r="153" spans="1:1" ht="16.5" x14ac:dyDescent="0.15">
      <c r="A153" s="11">
        <v>31070719</v>
      </c>
    </row>
    <row r="154" spans="1:1" ht="16.5" x14ac:dyDescent="0.15">
      <c r="A154" s="11">
        <v>31070720</v>
      </c>
    </row>
    <row r="155" spans="1:1" ht="16.5" x14ac:dyDescent="0.15">
      <c r="A155" s="11">
        <v>31070721</v>
      </c>
    </row>
    <row r="156" spans="1:1" ht="16.5" x14ac:dyDescent="0.15">
      <c r="A156" s="11">
        <v>31070722</v>
      </c>
    </row>
    <row r="157" spans="1:1" ht="16.5" x14ac:dyDescent="0.15">
      <c r="A157" s="12">
        <v>31070801</v>
      </c>
    </row>
    <row r="158" spans="1:1" ht="16.5" x14ac:dyDescent="0.15">
      <c r="A158" s="12">
        <v>31070802</v>
      </c>
    </row>
    <row r="159" spans="1:1" ht="16.5" x14ac:dyDescent="0.15">
      <c r="A159" s="12">
        <v>31070803</v>
      </c>
    </row>
    <row r="160" spans="1:1" ht="16.5" x14ac:dyDescent="0.15">
      <c r="A160" s="11">
        <v>31070804</v>
      </c>
    </row>
    <row r="161" spans="1:1" ht="16.5" x14ac:dyDescent="0.15">
      <c r="A161" s="11">
        <v>31070805</v>
      </c>
    </row>
    <row r="162" spans="1:1" ht="16.5" x14ac:dyDescent="0.15">
      <c r="A162" s="11">
        <v>31070806</v>
      </c>
    </row>
    <row r="163" spans="1:1" ht="16.5" x14ac:dyDescent="0.15">
      <c r="A163" s="12">
        <v>31070807</v>
      </c>
    </row>
    <row r="164" spans="1:1" ht="16.5" x14ac:dyDescent="0.15">
      <c r="A164" s="12">
        <v>31070808</v>
      </c>
    </row>
    <row r="165" spans="1:1" ht="16.5" x14ac:dyDescent="0.15">
      <c r="A165" s="12">
        <v>31070809</v>
      </c>
    </row>
    <row r="166" spans="1:1" ht="16.5" x14ac:dyDescent="0.15">
      <c r="A166" s="11">
        <v>31070810</v>
      </c>
    </row>
    <row r="167" spans="1:1" ht="16.5" x14ac:dyDescent="0.15">
      <c r="A167" s="11">
        <v>31070811</v>
      </c>
    </row>
    <row r="168" spans="1:1" ht="16.5" x14ac:dyDescent="0.15">
      <c r="A168" s="11">
        <v>31070812</v>
      </c>
    </row>
    <row r="169" spans="1:1" ht="16.5" x14ac:dyDescent="0.15">
      <c r="A169" s="11">
        <v>31070813</v>
      </c>
    </row>
    <row r="170" spans="1:1" ht="16.5" x14ac:dyDescent="0.15">
      <c r="A170" s="12">
        <v>31070814</v>
      </c>
    </row>
    <row r="171" spans="1:1" ht="16.5" x14ac:dyDescent="0.15">
      <c r="A171" s="12">
        <v>31070815</v>
      </c>
    </row>
    <row r="172" spans="1:1" ht="16.5" x14ac:dyDescent="0.15">
      <c r="A172" s="12">
        <v>31070816</v>
      </c>
    </row>
    <row r="173" spans="1:1" ht="16.5" x14ac:dyDescent="0.15">
      <c r="A173" s="12">
        <v>31070817</v>
      </c>
    </row>
    <row r="174" spans="1:1" ht="16.5" x14ac:dyDescent="0.15">
      <c r="A174" s="11">
        <v>31070818</v>
      </c>
    </row>
    <row r="175" spans="1:1" ht="16.5" x14ac:dyDescent="0.15">
      <c r="A175" s="11">
        <v>31070819</v>
      </c>
    </row>
    <row r="176" spans="1:1" ht="16.5" x14ac:dyDescent="0.15">
      <c r="A176" s="11">
        <v>31070820</v>
      </c>
    </row>
    <row r="177" spans="1:1" ht="16.5" x14ac:dyDescent="0.15">
      <c r="A177" s="11">
        <v>31070821</v>
      </c>
    </row>
    <row r="178" spans="1:1" ht="16.5" x14ac:dyDescent="0.15">
      <c r="A178" s="11">
        <v>31070822</v>
      </c>
    </row>
    <row r="179" spans="1:1" ht="16.5" x14ac:dyDescent="0.15">
      <c r="A179" s="12">
        <v>31070901</v>
      </c>
    </row>
    <row r="180" spans="1:1" ht="16.5" x14ac:dyDescent="0.15">
      <c r="A180" s="12">
        <v>31070902</v>
      </c>
    </row>
    <row r="181" spans="1:1" ht="16.5" x14ac:dyDescent="0.15">
      <c r="A181" s="12">
        <v>31070903</v>
      </c>
    </row>
    <row r="182" spans="1:1" ht="16.5" x14ac:dyDescent="0.15">
      <c r="A182" s="11">
        <v>31070904</v>
      </c>
    </row>
    <row r="183" spans="1:1" ht="16.5" x14ac:dyDescent="0.15">
      <c r="A183" s="11">
        <v>31070905</v>
      </c>
    </row>
    <row r="184" spans="1:1" ht="16.5" x14ac:dyDescent="0.15">
      <c r="A184" s="11">
        <v>31070906</v>
      </c>
    </row>
    <row r="185" spans="1:1" ht="16.5" x14ac:dyDescent="0.15">
      <c r="A185" s="12">
        <v>31070907</v>
      </c>
    </row>
    <row r="186" spans="1:1" ht="16.5" x14ac:dyDescent="0.15">
      <c r="A186" s="12">
        <v>31070908</v>
      </c>
    </row>
    <row r="187" spans="1:1" ht="16.5" x14ac:dyDescent="0.15">
      <c r="A187" s="12">
        <v>31070909</v>
      </c>
    </row>
    <row r="188" spans="1:1" ht="16.5" x14ac:dyDescent="0.15">
      <c r="A188" s="11">
        <v>31070910</v>
      </c>
    </row>
    <row r="189" spans="1:1" ht="16.5" x14ac:dyDescent="0.15">
      <c r="A189" s="11">
        <v>31070911</v>
      </c>
    </row>
    <row r="190" spans="1:1" ht="16.5" x14ac:dyDescent="0.15">
      <c r="A190" s="11">
        <v>31070912</v>
      </c>
    </row>
    <row r="191" spans="1:1" ht="16.5" x14ac:dyDescent="0.15">
      <c r="A191" s="11">
        <v>31070913</v>
      </c>
    </row>
    <row r="192" spans="1:1" ht="16.5" x14ac:dyDescent="0.15">
      <c r="A192" s="12">
        <v>31070914</v>
      </c>
    </row>
    <row r="193" spans="1:1" ht="16.5" x14ac:dyDescent="0.15">
      <c r="A193" s="12">
        <v>31070915</v>
      </c>
    </row>
    <row r="194" spans="1:1" ht="16.5" x14ac:dyDescent="0.15">
      <c r="A194" s="12">
        <v>31070916</v>
      </c>
    </row>
    <row r="195" spans="1:1" ht="16.5" x14ac:dyDescent="0.15">
      <c r="A195" s="12">
        <v>31070917</v>
      </c>
    </row>
    <row r="196" spans="1:1" ht="16.5" x14ac:dyDescent="0.15">
      <c r="A196" s="11">
        <v>31070918</v>
      </c>
    </row>
    <row r="197" spans="1:1" ht="16.5" x14ac:dyDescent="0.15">
      <c r="A197" s="11">
        <v>31070919</v>
      </c>
    </row>
    <row r="198" spans="1:1" ht="16.5" x14ac:dyDescent="0.15">
      <c r="A198" s="11">
        <v>31070920</v>
      </c>
    </row>
    <row r="199" spans="1:1" ht="16.5" x14ac:dyDescent="0.15">
      <c r="A199" s="11">
        <v>31070921</v>
      </c>
    </row>
    <row r="200" spans="1:1" ht="16.5" x14ac:dyDescent="0.15">
      <c r="A200" s="11">
        <v>31070922</v>
      </c>
    </row>
    <row r="201" spans="1:1" ht="16.5" x14ac:dyDescent="0.15">
      <c r="A201" s="12">
        <v>31071001</v>
      </c>
    </row>
    <row r="202" spans="1:1" ht="16.5" x14ac:dyDescent="0.15">
      <c r="A202" s="12">
        <v>31071002</v>
      </c>
    </row>
    <row r="203" spans="1:1" ht="16.5" x14ac:dyDescent="0.15">
      <c r="A203" s="12">
        <v>31071003</v>
      </c>
    </row>
    <row r="204" spans="1:1" ht="16.5" x14ac:dyDescent="0.15">
      <c r="A204" s="11">
        <v>31071004</v>
      </c>
    </row>
    <row r="205" spans="1:1" ht="16.5" x14ac:dyDescent="0.15">
      <c r="A205" s="11">
        <v>31071005</v>
      </c>
    </row>
    <row r="206" spans="1:1" ht="16.5" x14ac:dyDescent="0.15">
      <c r="A206" s="11">
        <v>31071006</v>
      </c>
    </row>
    <row r="207" spans="1:1" ht="16.5" x14ac:dyDescent="0.15">
      <c r="A207" s="12">
        <v>31071007</v>
      </c>
    </row>
    <row r="208" spans="1:1" ht="16.5" x14ac:dyDescent="0.15">
      <c r="A208" s="12">
        <v>31071008</v>
      </c>
    </row>
    <row r="209" spans="1:1" ht="16.5" x14ac:dyDescent="0.15">
      <c r="A209" s="12">
        <v>31071009</v>
      </c>
    </row>
    <row r="210" spans="1:1" ht="16.5" x14ac:dyDescent="0.15">
      <c r="A210" s="11">
        <v>31071010</v>
      </c>
    </row>
    <row r="211" spans="1:1" ht="16.5" x14ac:dyDescent="0.15">
      <c r="A211" s="11">
        <v>31071011</v>
      </c>
    </row>
    <row r="212" spans="1:1" ht="16.5" x14ac:dyDescent="0.15">
      <c r="A212" s="11">
        <v>31071012</v>
      </c>
    </row>
    <row r="213" spans="1:1" ht="16.5" x14ac:dyDescent="0.15">
      <c r="A213" s="11">
        <v>31071013</v>
      </c>
    </row>
    <row r="214" spans="1:1" ht="16.5" x14ac:dyDescent="0.15">
      <c r="A214" s="12">
        <v>31071014</v>
      </c>
    </row>
    <row r="215" spans="1:1" ht="16.5" x14ac:dyDescent="0.15">
      <c r="A215" s="12">
        <v>31071015</v>
      </c>
    </row>
    <row r="216" spans="1:1" ht="16.5" x14ac:dyDescent="0.15">
      <c r="A216" s="12">
        <v>31071016</v>
      </c>
    </row>
    <row r="217" spans="1:1" ht="16.5" x14ac:dyDescent="0.15">
      <c r="A217" s="12">
        <v>31071017</v>
      </c>
    </row>
    <row r="218" spans="1:1" ht="16.5" x14ac:dyDescent="0.15">
      <c r="A218" s="11">
        <v>31071018</v>
      </c>
    </row>
    <row r="219" spans="1:1" ht="16.5" x14ac:dyDescent="0.15">
      <c r="A219" s="11">
        <v>31071019</v>
      </c>
    </row>
    <row r="220" spans="1:1" ht="16.5" x14ac:dyDescent="0.15">
      <c r="A220" s="11">
        <v>31071020</v>
      </c>
    </row>
    <row r="221" spans="1:1" ht="16.5" x14ac:dyDescent="0.15">
      <c r="A221" s="11">
        <v>31071021</v>
      </c>
    </row>
    <row r="222" spans="1:1" ht="16.5" x14ac:dyDescent="0.15">
      <c r="A222" s="11">
        <v>31071022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02"/>
  <sheetViews>
    <sheetView tabSelected="1" workbookViewId="0">
      <pane ySplit="2" topLeftCell="A3" activePane="bottomLeft" state="frozen"/>
      <selection pane="bottomLeft" activeCell="P5" sqref="P5"/>
    </sheetView>
  </sheetViews>
  <sheetFormatPr defaultColWidth="9.125" defaultRowHeight="16.5" x14ac:dyDescent="0.35"/>
  <cols>
    <col min="1" max="1" width="8" style="25" bestFit="1" customWidth="1"/>
    <col min="2" max="2" width="8.875" style="25" bestFit="1" customWidth="1"/>
    <col min="3" max="3" width="8.25" style="25" bestFit="1" customWidth="1"/>
    <col min="4" max="4" width="8.5" style="25" bestFit="1" customWidth="1"/>
    <col min="5" max="5" width="11.375" style="25" bestFit="1" customWidth="1"/>
    <col min="6" max="7" width="8" style="25" bestFit="1" customWidth="1"/>
    <col min="8" max="8" width="10.875" style="25" bestFit="1" customWidth="1"/>
    <col min="9" max="9" width="9.125" style="25"/>
    <col min="10" max="10" width="4.75" style="25" bestFit="1" customWidth="1"/>
    <col min="11" max="11" width="8.25" style="25" bestFit="1" customWidth="1"/>
    <col min="12" max="12" width="11.375" style="25" bestFit="1" customWidth="1"/>
    <col min="13" max="13" width="8.5" style="25" bestFit="1" customWidth="1"/>
    <col min="14" max="14" width="5.75" style="25" bestFit="1" customWidth="1"/>
    <col min="15" max="15" width="9.125" style="25"/>
    <col min="16" max="16" width="8.25" style="25" bestFit="1" customWidth="1"/>
    <col min="17" max="17" width="4.75" style="25" bestFit="1" customWidth="1"/>
    <col min="18" max="16384" width="9.125" style="25"/>
  </cols>
  <sheetData>
    <row r="1" spans="1:17" x14ac:dyDescent="0.35">
      <c r="A1" s="24" t="s">
        <v>178</v>
      </c>
      <c r="B1" s="25" t="s">
        <v>179</v>
      </c>
      <c r="C1" s="25" t="s">
        <v>180</v>
      </c>
      <c r="D1" s="25" t="s">
        <v>181</v>
      </c>
      <c r="E1" s="25" t="s">
        <v>182</v>
      </c>
      <c r="F1" s="25" t="s">
        <v>183</v>
      </c>
      <c r="G1" s="25" t="s">
        <v>184</v>
      </c>
      <c r="H1" s="25" t="s">
        <v>185</v>
      </c>
    </row>
    <row r="2" spans="1:17" x14ac:dyDescent="0.35">
      <c r="A2" s="24" t="s">
        <v>76</v>
      </c>
      <c r="B2" s="25" t="s">
        <v>186</v>
      </c>
      <c r="C2" s="25" t="s">
        <v>187</v>
      </c>
      <c r="D2" s="25" t="s">
        <v>188</v>
      </c>
      <c r="F2" s="25" t="s">
        <v>189</v>
      </c>
      <c r="G2" s="25" t="s">
        <v>190</v>
      </c>
      <c r="H2" s="25" t="s">
        <v>191</v>
      </c>
    </row>
    <row r="3" spans="1:17" x14ac:dyDescent="0.35">
      <c r="A3" s="24">
        <v>1</v>
      </c>
      <c r="B3" s="25">
        <v>1</v>
      </c>
      <c r="C3" s="32" t="s">
        <v>192</v>
      </c>
      <c r="D3" s="32">
        <v>7100032</v>
      </c>
      <c r="E3" s="33" t="s">
        <v>193</v>
      </c>
      <c r="F3" s="33">
        <v>1</v>
      </c>
      <c r="G3" s="25">
        <v>1</v>
      </c>
      <c r="H3" s="25">
        <v>1</v>
      </c>
    </row>
    <row r="4" spans="1:17" x14ac:dyDescent="0.35">
      <c r="A4" s="24">
        <v>1</v>
      </c>
      <c r="B4" s="25">
        <v>2</v>
      </c>
      <c r="C4" s="32" t="s">
        <v>192</v>
      </c>
      <c r="D4" s="32">
        <v>7100033</v>
      </c>
      <c r="E4" s="32" t="s">
        <v>194</v>
      </c>
      <c r="F4" s="32">
        <v>1</v>
      </c>
      <c r="G4" s="25">
        <v>1</v>
      </c>
      <c r="H4" s="25">
        <v>1</v>
      </c>
    </row>
    <row r="5" spans="1:17" x14ac:dyDescent="0.35">
      <c r="A5" s="24">
        <v>1</v>
      </c>
      <c r="B5" s="25">
        <v>3</v>
      </c>
      <c r="C5" s="32" t="s">
        <v>192</v>
      </c>
      <c r="D5" s="32">
        <v>7100034</v>
      </c>
      <c r="E5" s="32" t="s">
        <v>195</v>
      </c>
      <c r="F5" s="32">
        <v>1</v>
      </c>
      <c r="G5" s="25">
        <v>1</v>
      </c>
      <c r="H5" s="25">
        <v>1</v>
      </c>
      <c r="J5" s="50" t="s">
        <v>118</v>
      </c>
      <c r="K5" s="26" t="s">
        <v>112</v>
      </c>
      <c r="L5" s="26" t="s">
        <v>110</v>
      </c>
      <c r="M5" s="26">
        <v>5140106</v>
      </c>
    </row>
    <row r="6" spans="1:17" x14ac:dyDescent="0.35">
      <c r="A6" s="24">
        <v>1</v>
      </c>
      <c r="B6" s="25">
        <v>4</v>
      </c>
      <c r="C6" s="32" t="s">
        <v>146</v>
      </c>
      <c r="D6" s="32">
        <v>5100033</v>
      </c>
      <c r="E6" s="32" t="s">
        <v>196</v>
      </c>
      <c r="F6" s="32">
        <v>30</v>
      </c>
      <c r="G6" s="25">
        <v>1</v>
      </c>
      <c r="H6" s="25">
        <v>30</v>
      </c>
      <c r="J6" s="50"/>
      <c r="K6" s="26" t="s">
        <v>112</v>
      </c>
      <c r="L6" s="26" t="s">
        <v>111</v>
      </c>
      <c r="M6" s="26">
        <v>5140105</v>
      </c>
      <c r="N6" s="25" t="s">
        <v>143</v>
      </c>
    </row>
    <row r="7" spans="1:17" x14ac:dyDescent="0.35">
      <c r="A7" s="24">
        <v>1</v>
      </c>
      <c r="B7" s="25">
        <v>5</v>
      </c>
      <c r="C7" s="32" t="s">
        <v>146</v>
      </c>
      <c r="D7" s="32">
        <v>5100035</v>
      </c>
      <c r="E7" s="32" t="s">
        <v>197</v>
      </c>
      <c r="F7" s="32">
        <v>30</v>
      </c>
      <c r="G7" s="25">
        <v>1</v>
      </c>
      <c r="H7" s="25">
        <v>30</v>
      </c>
      <c r="J7" s="50"/>
      <c r="K7" s="26" t="s">
        <v>112</v>
      </c>
      <c r="L7" s="26" t="s">
        <v>113</v>
      </c>
      <c r="M7" s="26">
        <v>5120881</v>
      </c>
    </row>
    <row r="8" spans="1:17" x14ac:dyDescent="0.35">
      <c r="A8" s="24">
        <v>1</v>
      </c>
      <c r="B8" s="25">
        <v>6</v>
      </c>
      <c r="C8" s="32" t="s">
        <v>146</v>
      </c>
      <c r="D8" s="32">
        <v>5120887</v>
      </c>
      <c r="E8" s="32" t="s">
        <v>148</v>
      </c>
      <c r="F8" s="32">
        <v>30</v>
      </c>
      <c r="G8" s="25">
        <v>1</v>
      </c>
      <c r="H8" s="25">
        <v>30</v>
      </c>
      <c r="J8" s="50"/>
      <c r="K8" s="26" t="s">
        <v>114</v>
      </c>
      <c r="L8" s="26" t="s">
        <v>115</v>
      </c>
      <c r="M8" s="26"/>
    </row>
    <row r="9" spans="1:17" x14ac:dyDescent="0.35">
      <c r="A9" s="24">
        <v>1</v>
      </c>
      <c r="B9" s="25">
        <v>7</v>
      </c>
      <c r="C9" s="32" t="s">
        <v>146</v>
      </c>
      <c r="D9" s="32">
        <v>5120885</v>
      </c>
      <c r="E9" s="32" t="s">
        <v>149</v>
      </c>
      <c r="F9" s="32">
        <v>40</v>
      </c>
      <c r="G9" s="25">
        <v>1</v>
      </c>
      <c r="H9" s="25">
        <v>40</v>
      </c>
      <c r="J9" s="50"/>
      <c r="K9" s="26" t="s">
        <v>112</v>
      </c>
      <c r="L9" s="26" t="s">
        <v>116</v>
      </c>
      <c r="M9" s="26">
        <v>5120887</v>
      </c>
    </row>
    <row r="10" spans="1:17" x14ac:dyDescent="0.35">
      <c r="A10" s="24">
        <v>1</v>
      </c>
      <c r="B10" s="25">
        <v>8</v>
      </c>
      <c r="C10" s="32" t="s">
        <v>146</v>
      </c>
      <c r="D10" s="32">
        <v>5120886</v>
      </c>
      <c r="E10" s="32" t="s">
        <v>198</v>
      </c>
      <c r="F10" s="32">
        <v>80</v>
      </c>
      <c r="G10" s="25">
        <v>1</v>
      </c>
      <c r="H10" s="25">
        <v>80</v>
      </c>
      <c r="J10" s="50"/>
      <c r="K10" s="26" t="s">
        <v>112</v>
      </c>
      <c r="L10" s="26" t="s">
        <v>117</v>
      </c>
      <c r="M10" s="26">
        <v>5120885</v>
      </c>
    </row>
    <row r="11" spans="1:17" x14ac:dyDescent="0.35">
      <c r="A11" s="24">
        <v>1</v>
      </c>
      <c r="B11" s="25">
        <v>9</v>
      </c>
      <c r="C11" s="32" t="s">
        <v>146</v>
      </c>
      <c r="D11" s="32">
        <v>5120881</v>
      </c>
      <c r="E11" s="32" t="s">
        <v>147</v>
      </c>
      <c r="F11" s="32">
        <v>30</v>
      </c>
      <c r="G11" s="25">
        <v>1</v>
      </c>
      <c r="H11" s="25">
        <v>30</v>
      </c>
    </row>
    <row r="12" spans="1:17" x14ac:dyDescent="0.35">
      <c r="A12" s="24">
        <v>1</v>
      </c>
      <c r="B12" s="25">
        <v>10</v>
      </c>
      <c r="C12" s="32" t="s">
        <v>146</v>
      </c>
      <c r="D12" s="32">
        <v>5150035</v>
      </c>
      <c r="E12" s="32" t="s">
        <v>199</v>
      </c>
      <c r="F12" s="32">
        <v>50</v>
      </c>
      <c r="G12" s="25">
        <v>1</v>
      </c>
      <c r="H12" s="25">
        <v>50</v>
      </c>
      <c r="J12" s="50" t="s">
        <v>119</v>
      </c>
      <c r="K12" s="26" t="s">
        <v>112</v>
      </c>
      <c r="L12" s="27" t="s">
        <v>120</v>
      </c>
      <c r="M12" s="28">
        <v>5190007</v>
      </c>
    </row>
    <row r="13" spans="1:17" x14ac:dyDescent="0.35">
      <c r="A13" s="24">
        <v>1</v>
      </c>
      <c r="B13" s="25">
        <v>11</v>
      </c>
      <c r="C13" s="36" t="s">
        <v>192</v>
      </c>
      <c r="D13" s="36">
        <v>7100019</v>
      </c>
      <c r="E13" s="37" t="s">
        <v>200</v>
      </c>
      <c r="F13" s="37">
        <v>1</v>
      </c>
      <c r="G13" s="25">
        <v>1</v>
      </c>
      <c r="H13" s="25">
        <v>1</v>
      </c>
      <c r="J13" s="50"/>
      <c r="K13" s="26" t="s">
        <v>112</v>
      </c>
      <c r="L13" s="27" t="s">
        <v>124</v>
      </c>
      <c r="M13" s="26">
        <v>5120886</v>
      </c>
    </row>
    <row r="14" spans="1:17" x14ac:dyDescent="0.35">
      <c r="A14" s="24">
        <v>1</v>
      </c>
      <c r="B14" s="25">
        <v>12</v>
      </c>
      <c r="C14" s="36" t="s">
        <v>192</v>
      </c>
      <c r="D14" s="36">
        <v>7100020</v>
      </c>
      <c r="E14" s="37" t="s">
        <v>201</v>
      </c>
      <c r="F14" s="37">
        <v>1</v>
      </c>
      <c r="G14" s="25">
        <v>1</v>
      </c>
      <c r="H14" s="25">
        <v>1</v>
      </c>
      <c r="J14" s="50"/>
      <c r="K14" s="26" t="s">
        <v>112</v>
      </c>
      <c r="L14" s="27" t="s">
        <v>123</v>
      </c>
      <c r="M14" s="26">
        <v>5120880</v>
      </c>
      <c r="P14" s="26" t="s">
        <v>131</v>
      </c>
      <c r="Q14" s="26" t="s">
        <v>132</v>
      </c>
    </row>
    <row r="15" spans="1:17" x14ac:dyDescent="0.35">
      <c r="A15" s="24">
        <v>1</v>
      </c>
      <c r="B15" s="25">
        <v>13</v>
      </c>
      <c r="C15" s="36" t="s">
        <v>192</v>
      </c>
      <c r="D15" s="36">
        <v>7100021</v>
      </c>
      <c r="E15" s="37" t="s">
        <v>202</v>
      </c>
      <c r="F15" s="37">
        <v>1</v>
      </c>
      <c r="G15" s="25">
        <v>1</v>
      </c>
      <c r="H15" s="25">
        <v>1</v>
      </c>
      <c r="J15" s="50"/>
      <c r="K15" s="26" t="s">
        <v>112</v>
      </c>
      <c r="L15" s="27" t="s">
        <v>122</v>
      </c>
      <c r="M15" s="26">
        <v>5120884</v>
      </c>
      <c r="P15" s="26" t="s">
        <v>133</v>
      </c>
      <c r="Q15" s="26" t="s">
        <v>134</v>
      </c>
    </row>
    <row r="16" spans="1:17" x14ac:dyDescent="0.35">
      <c r="A16" s="24">
        <v>1</v>
      </c>
      <c r="B16" s="25">
        <v>14</v>
      </c>
      <c r="C16" s="36" t="s">
        <v>192</v>
      </c>
      <c r="D16" s="36">
        <v>7100022</v>
      </c>
      <c r="E16" s="37" t="s">
        <v>203</v>
      </c>
      <c r="F16" s="37">
        <v>1</v>
      </c>
      <c r="G16" s="25">
        <v>1</v>
      </c>
      <c r="H16" s="25">
        <v>1</v>
      </c>
      <c r="J16" s="50"/>
      <c r="K16" s="26" t="s">
        <v>112</v>
      </c>
      <c r="L16" s="27" t="s">
        <v>121</v>
      </c>
      <c r="M16" s="26">
        <v>5120877</v>
      </c>
    </row>
    <row r="17" spans="1:13" x14ac:dyDescent="0.35">
      <c r="A17" s="24">
        <v>1</v>
      </c>
      <c r="B17" s="25">
        <v>15</v>
      </c>
      <c r="C17" s="36" t="s">
        <v>192</v>
      </c>
      <c r="D17" s="36">
        <v>7100023</v>
      </c>
      <c r="E17" s="37" t="s">
        <v>204</v>
      </c>
      <c r="F17" s="37">
        <v>1</v>
      </c>
      <c r="G17" s="25">
        <v>1</v>
      </c>
      <c r="H17" s="25">
        <v>1</v>
      </c>
      <c r="J17" s="50"/>
      <c r="K17" s="26" t="s">
        <v>112</v>
      </c>
      <c r="L17" s="26" t="s">
        <v>117</v>
      </c>
      <c r="M17" s="26">
        <v>5120885</v>
      </c>
    </row>
    <row r="18" spans="1:13" x14ac:dyDescent="0.35">
      <c r="A18" s="24">
        <v>1</v>
      </c>
      <c r="B18" s="25">
        <v>16</v>
      </c>
      <c r="C18" s="36" t="s">
        <v>192</v>
      </c>
      <c r="D18" s="36">
        <v>7100024</v>
      </c>
      <c r="E18" s="36" t="s">
        <v>205</v>
      </c>
      <c r="F18" s="36">
        <v>1</v>
      </c>
      <c r="G18" s="25">
        <v>1</v>
      </c>
      <c r="H18" s="25">
        <v>1</v>
      </c>
    </row>
    <row r="19" spans="1:13" x14ac:dyDescent="0.35">
      <c r="A19" s="24">
        <v>1</v>
      </c>
      <c r="B19" s="25">
        <v>17</v>
      </c>
      <c r="C19" s="36" t="s">
        <v>146</v>
      </c>
      <c r="D19" s="36">
        <v>5100014</v>
      </c>
      <c r="E19" s="36" t="s">
        <v>206</v>
      </c>
      <c r="F19" s="36">
        <v>20</v>
      </c>
      <c r="G19" s="25">
        <v>1</v>
      </c>
      <c r="H19" s="25">
        <v>20</v>
      </c>
      <c r="J19" s="50" t="s">
        <v>125</v>
      </c>
      <c r="K19" s="26" t="s">
        <v>74</v>
      </c>
      <c r="L19" s="26" t="s">
        <v>126</v>
      </c>
      <c r="M19" s="29"/>
    </row>
    <row r="20" spans="1:13" x14ac:dyDescent="0.35">
      <c r="A20" s="24">
        <v>1</v>
      </c>
      <c r="B20" s="25">
        <v>18</v>
      </c>
      <c r="C20" s="36" t="s">
        <v>146</v>
      </c>
      <c r="D20" s="36">
        <v>5100033</v>
      </c>
      <c r="E20" s="36" t="s">
        <v>196</v>
      </c>
      <c r="F20" s="36">
        <v>15</v>
      </c>
      <c r="G20" s="25">
        <v>1</v>
      </c>
      <c r="H20" s="25">
        <v>15</v>
      </c>
      <c r="J20" s="50"/>
      <c r="K20" s="26" t="s">
        <v>112</v>
      </c>
      <c r="L20" s="27" t="s">
        <v>127</v>
      </c>
      <c r="M20" s="26">
        <v>5100012</v>
      </c>
    </row>
    <row r="21" spans="1:13" x14ac:dyDescent="0.35">
      <c r="A21" s="24">
        <v>1</v>
      </c>
      <c r="B21" s="25">
        <v>19</v>
      </c>
      <c r="C21" s="36" t="s">
        <v>146</v>
      </c>
      <c r="D21" s="36">
        <v>5100035</v>
      </c>
      <c r="E21" s="36" t="s">
        <v>197</v>
      </c>
      <c r="F21" s="36">
        <v>15</v>
      </c>
      <c r="G21" s="25">
        <v>1</v>
      </c>
      <c r="H21" s="25">
        <v>15</v>
      </c>
      <c r="J21" s="50"/>
      <c r="K21" s="26" t="s">
        <v>112</v>
      </c>
      <c r="L21" s="27" t="s">
        <v>128</v>
      </c>
      <c r="M21" s="26">
        <v>5120879</v>
      </c>
    </row>
    <row r="22" spans="1:13" x14ac:dyDescent="0.35">
      <c r="A22" s="24">
        <v>1</v>
      </c>
      <c r="B22" s="25">
        <v>20</v>
      </c>
      <c r="C22" s="36" t="s">
        <v>146</v>
      </c>
      <c r="D22" s="36">
        <v>5120887</v>
      </c>
      <c r="E22" s="36" t="s">
        <v>148</v>
      </c>
      <c r="F22" s="36">
        <v>15</v>
      </c>
      <c r="G22" s="25">
        <v>1</v>
      </c>
      <c r="H22" s="25">
        <v>15</v>
      </c>
      <c r="J22" s="50"/>
      <c r="K22" s="26" t="s">
        <v>112</v>
      </c>
      <c r="L22" s="27" t="s">
        <v>129</v>
      </c>
      <c r="M22" s="26">
        <v>5120876</v>
      </c>
    </row>
    <row r="23" spans="1:13" x14ac:dyDescent="0.35">
      <c r="A23" s="24">
        <v>1</v>
      </c>
      <c r="B23" s="25">
        <v>21</v>
      </c>
      <c r="C23" s="36" t="s">
        <v>146</v>
      </c>
      <c r="D23" s="36">
        <v>5120885</v>
      </c>
      <c r="E23" s="36" t="s">
        <v>149</v>
      </c>
      <c r="F23" s="36">
        <v>20</v>
      </c>
      <c r="G23" s="25">
        <v>1</v>
      </c>
      <c r="H23" s="25">
        <v>20</v>
      </c>
      <c r="J23" s="50"/>
      <c r="K23" s="26" t="s">
        <v>112</v>
      </c>
      <c r="L23" s="27" t="s">
        <v>130</v>
      </c>
      <c r="M23" s="26">
        <v>5120883</v>
      </c>
    </row>
    <row r="24" spans="1:13" x14ac:dyDescent="0.35">
      <c r="A24" s="24">
        <v>1</v>
      </c>
      <c r="B24" s="25">
        <v>22</v>
      </c>
      <c r="C24" s="36" t="s">
        <v>146</v>
      </c>
      <c r="D24" s="36">
        <v>5120886</v>
      </c>
      <c r="E24" s="36" t="s">
        <v>198</v>
      </c>
      <c r="F24" s="36">
        <v>40</v>
      </c>
      <c r="G24" s="25">
        <v>1</v>
      </c>
      <c r="H24" s="25">
        <v>40</v>
      </c>
      <c r="J24" s="50"/>
      <c r="K24" s="29"/>
      <c r="L24" s="29"/>
      <c r="M24" s="29"/>
    </row>
    <row r="25" spans="1:13" x14ac:dyDescent="0.35">
      <c r="A25" s="24">
        <v>1</v>
      </c>
      <c r="B25" s="25">
        <v>23</v>
      </c>
      <c r="C25" s="36" t="s">
        <v>146</v>
      </c>
      <c r="D25" s="36">
        <v>5120881</v>
      </c>
      <c r="E25" s="36" t="s">
        <v>147</v>
      </c>
      <c r="F25" s="36">
        <v>15</v>
      </c>
      <c r="G25" s="25">
        <v>1</v>
      </c>
      <c r="H25" s="25">
        <v>15</v>
      </c>
    </row>
    <row r="26" spans="1:13" x14ac:dyDescent="0.35">
      <c r="A26" s="24">
        <v>1</v>
      </c>
      <c r="B26" s="25">
        <v>24</v>
      </c>
      <c r="C26" s="36" t="s">
        <v>146</v>
      </c>
      <c r="D26" s="36">
        <v>5120880</v>
      </c>
      <c r="E26" s="36" t="s">
        <v>123</v>
      </c>
      <c r="F26" s="36">
        <v>30</v>
      </c>
      <c r="G26" s="25">
        <v>1</v>
      </c>
      <c r="H26" s="25">
        <v>30</v>
      </c>
    </row>
    <row r="27" spans="1:13" x14ac:dyDescent="0.35">
      <c r="A27" s="24">
        <v>1</v>
      </c>
      <c r="B27" s="25">
        <v>25</v>
      </c>
      <c r="C27" s="36" t="s">
        <v>146</v>
      </c>
      <c r="D27" s="36">
        <v>5150035</v>
      </c>
      <c r="E27" s="36" t="s">
        <v>199</v>
      </c>
      <c r="F27" s="36">
        <v>25</v>
      </c>
      <c r="G27" s="25">
        <v>1</v>
      </c>
      <c r="H27" s="25">
        <v>25</v>
      </c>
    </row>
    <row r="28" spans="1:13" x14ac:dyDescent="0.35">
      <c r="A28" s="24">
        <v>1</v>
      </c>
      <c r="B28" s="25">
        <v>26</v>
      </c>
      <c r="C28" s="36" t="s">
        <v>146</v>
      </c>
      <c r="D28" s="36">
        <v>5160013</v>
      </c>
      <c r="E28" s="36" t="s">
        <v>207</v>
      </c>
      <c r="F28" s="36">
        <v>20</v>
      </c>
      <c r="G28" s="25">
        <v>1</v>
      </c>
      <c r="H28" s="25">
        <v>20</v>
      </c>
    </row>
    <row r="29" spans="1:13" x14ac:dyDescent="0.35">
      <c r="A29" s="24">
        <v>1</v>
      </c>
      <c r="B29" s="25">
        <v>27</v>
      </c>
      <c r="C29" s="36" t="s">
        <v>146</v>
      </c>
      <c r="D29" s="36">
        <v>5190007</v>
      </c>
      <c r="E29" s="36" t="s">
        <v>208</v>
      </c>
      <c r="F29" s="36">
        <v>100</v>
      </c>
      <c r="G29" s="25">
        <v>1</v>
      </c>
      <c r="H29" s="25">
        <v>100</v>
      </c>
    </row>
    <row r="30" spans="1:13" x14ac:dyDescent="0.35">
      <c r="A30" s="24">
        <v>1</v>
      </c>
      <c r="B30" s="25">
        <v>28</v>
      </c>
      <c r="C30" s="36" t="s">
        <v>146</v>
      </c>
      <c r="D30" s="36">
        <v>5120204</v>
      </c>
      <c r="E30" s="36" t="s">
        <v>209</v>
      </c>
      <c r="F30" s="36">
        <v>30</v>
      </c>
      <c r="G30" s="25">
        <v>1</v>
      </c>
      <c r="H30" s="25">
        <v>30</v>
      </c>
    </row>
    <row r="31" spans="1:13" x14ac:dyDescent="0.35">
      <c r="A31" s="24">
        <v>1</v>
      </c>
      <c r="B31" s="25">
        <v>29</v>
      </c>
      <c r="C31" s="36" t="s">
        <v>146</v>
      </c>
      <c r="D31" s="36">
        <v>5120031</v>
      </c>
      <c r="E31" s="36" t="s">
        <v>210</v>
      </c>
      <c r="F31" s="36">
        <v>200</v>
      </c>
      <c r="G31" s="25">
        <v>1</v>
      </c>
      <c r="H31" s="25">
        <v>200</v>
      </c>
    </row>
    <row r="32" spans="1:13" x14ac:dyDescent="0.35">
      <c r="A32" s="24">
        <v>1</v>
      </c>
      <c r="B32" s="25">
        <v>30</v>
      </c>
      <c r="C32" s="36" t="s">
        <v>146</v>
      </c>
      <c r="D32" s="36">
        <v>5120811</v>
      </c>
      <c r="E32" s="36" t="s">
        <v>211</v>
      </c>
      <c r="F32" s="36">
        <v>100</v>
      </c>
      <c r="G32" s="25">
        <v>1</v>
      </c>
      <c r="H32" s="25">
        <v>100</v>
      </c>
    </row>
    <row r="33" spans="1:8" x14ac:dyDescent="0.35">
      <c r="A33" s="24">
        <v>1</v>
      </c>
      <c r="B33" s="25">
        <v>31</v>
      </c>
      <c r="C33" s="35" t="s">
        <v>146</v>
      </c>
      <c r="D33" s="38">
        <v>5100014</v>
      </c>
      <c r="E33" s="35" t="s">
        <v>206</v>
      </c>
      <c r="F33" s="35">
        <v>10</v>
      </c>
      <c r="G33" s="25">
        <v>1</v>
      </c>
      <c r="H33" s="25">
        <v>10</v>
      </c>
    </row>
    <row r="34" spans="1:8" x14ac:dyDescent="0.35">
      <c r="A34" s="24">
        <v>1</v>
      </c>
      <c r="B34" s="25">
        <v>32</v>
      </c>
      <c r="C34" s="35" t="s">
        <v>146</v>
      </c>
      <c r="D34" s="38">
        <v>5100033</v>
      </c>
      <c r="E34" s="35" t="s">
        <v>196</v>
      </c>
      <c r="F34" s="35">
        <v>10</v>
      </c>
      <c r="G34" s="25">
        <v>1</v>
      </c>
      <c r="H34" s="25">
        <v>10</v>
      </c>
    </row>
    <row r="35" spans="1:8" x14ac:dyDescent="0.35">
      <c r="A35" s="24">
        <v>1</v>
      </c>
      <c r="B35" s="25">
        <v>33</v>
      </c>
      <c r="C35" s="35" t="s">
        <v>146</v>
      </c>
      <c r="D35" s="38">
        <v>5100035</v>
      </c>
      <c r="E35" s="35" t="s">
        <v>197</v>
      </c>
      <c r="F35" s="35">
        <v>10</v>
      </c>
      <c r="G35" s="25">
        <v>1</v>
      </c>
      <c r="H35" s="25">
        <v>10</v>
      </c>
    </row>
    <row r="36" spans="1:8" x14ac:dyDescent="0.35">
      <c r="A36" s="24">
        <v>1</v>
      </c>
      <c r="B36" s="25">
        <v>34</v>
      </c>
      <c r="C36" s="35" t="s">
        <v>146</v>
      </c>
      <c r="D36" s="38">
        <v>5120887</v>
      </c>
      <c r="E36" s="35" t="s">
        <v>148</v>
      </c>
      <c r="F36" s="35">
        <v>8</v>
      </c>
      <c r="G36" s="25">
        <v>1</v>
      </c>
      <c r="H36" s="25">
        <v>8</v>
      </c>
    </row>
    <row r="37" spans="1:8" x14ac:dyDescent="0.35">
      <c r="A37" s="24">
        <v>1</v>
      </c>
      <c r="B37" s="25">
        <v>35</v>
      </c>
      <c r="C37" s="35" t="s">
        <v>146</v>
      </c>
      <c r="D37" s="38">
        <v>5120885</v>
      </c>
      <c r="E37" s="35" t="s">
        <v>149</v>
      </c>
      <c r="F37" s="35">
        <v>10</v>
      </c>
      <c r="G37" s="25">
        <v>1</v>
      </c>
      <c r="H37" s="25">
        <v>10</v>
      </c>
    </row>
    <row r="38" spans="1:8" x14ac:dyDescent="0.35">
      <c r="A38" s="24">
        <v>1</v>
      </c>
      <c r="B38" s="25">
        <v>36</v>
      </c>
      <c r="C38" s="35" t="s">
        <v>146</v>
      </c>
      <c r="D38" s="35">
        <v>5120886</v>
      </c>
      <c r="E38" s="39" t="s">
        <v>198</v>
      </c>
      <c r="F38" s="39">
        <v>20</v>
      </c>
      <c r="G38" s="25">
        <v>1</v>
      </c>
      <c r="H38" s="25">
        <v>20</v>
      </c>
    </row>
    <row r="39" spans="1:8" x14ac:dyDescent="0.35">
      <c r="A39" s="24">
        <v>1</v>
      </c>
      <c r="B39" s="25">
        <v>37</v>
      </c>
      <c r="C39" s="35" t="s">
        <v>146</v>
      </c>
      <c r="D39" s="35">
        <v>5120881</v>
      </c>
      <c r="E39" s="39" t="s">
        <v>147</v>
      </c>
      <c r="F39" s="39">
        <v>8</v>
      </c>
      <c r="G39" s="25">
        <v>1</v>
      </c>
      <c r="H39" s="25">
        <v>8</v>
      </c>
    </row>
    <row r="40" spans="1:8" x14ac:dyDescent="0.35">
      <c r="A40" s="24">
        <v>1</v>
      </c>
      <c r="B40" s="25">
        <v>38</v>
      </c>
      <c r="C40" s="35" t="s">
        <v>146</v>
      </c>
      <c r="D40" s="35">
        <v>5120880</v>
      </c>
      <c r="E40" s="39" t="s">
        <v>123</v>
      </c>
      <c r="F40" s="39">
        <v>15</v>
      </c>
      <c r="G40" s="25">
        <v>1</v>
      </c>
      <c r="H40" s="25">
        <v>15</v>
      </c>
    </row>
    <row r="41" spans="1:8" x14ac:dyDescent="0.35">
      <c r="A41" s="24">
        <v>1</v>
      </c>
      <c r="B41" s="25">
        <v>39</v>
      </c>
      <c r="C41" s="35" t="s">
        <v>146</v>
      </c>
      <c r="D41" s="35">
        <v>5120879</v>
      </c>
      <c r="E41" s="39" t="s">
        <v>128</v>
      </c>
      <c r="F41" s="39">
        <v>30</v>
      </c>
      <c r="G41" s="25">
        <v>1</v>
      </c>
      <c r="H41" s="25">
        <v>30</v>
      </c>
    </row>
    <row r="42" spans="1:8" x14ac:dyDescent="0.35">
      <c r="A42" s="24">
        <v>1</v>
      </c>
      <c r="B42" s="25">
        <v>40</v>
      </c>
      <c r="C42" s="35" t="s">
        <v>146</v>
      </c>
      <c r="D42" s="35">
        <v>5150035</v>
      </c>
      <c r="E42" s="39" t="s">
        <v>199</v>
      </c>
      <c r="F42" s="39">
        <v>15</v>
      </c>
      <c r="G42" s="25">
        <v>1</v>
      </c>
      <c r="H42" s="25">
        <v>15</v>
      </c>
    </row>
    <row r="43" spans="1:8" x14ac:dyDescent="0.35">
      <c r="A43" s="24">
        <v>1</v>
      </c>
      <c r="B43" s="25">
        <v>41</v>
      </c>
      <c r="C43" s="35" t="s">
        <v>146</v>
      </c>
      <c r="D43" s="35">
        <v>5160013</v>
      </c>
      <c r="E43" s="39" t="s">
        <v>207</v>
      </c>
      <c r="F43" s="39">
        <v>10</v>
      </c>
      <c r="G43" s="25">
        <v>1</v>
      </c>
      <c r="H43" s="25">
        <v>10</v>
      </c>
    </row>
    <row r="44" spans="1:8" x14ac:dyDescent="0.35">
      <c r="A44" s="24">
        <v>1</v>
      </c>
      <c r="B44" s="25">
        <v>42</v>
      </c>
      <c r="C44" s="35" t="s">
        <v>146</v>
      </c>
      <c r="D44" s="35">
        <v>5190007</v>
      </c>
      <c r="E44" s="39" t="s">
        <v>208</v>
      </c>
      <c r="F44" s="39">
        <v>50</v>
      </c>
      <c r="G44" s="25">
        <v>1</v>
      </c>
      <c r="H44" s="25">
        <v>50</v>
      </c>
    </row>
    <row r="45" spans="1:8" x14ac:dyDescent="0.35">
      <c r="A45" s="24">
        <v>1</v>
      </c>
      <c r="B45" s="25">
        <v>43</v>
      </c>
      <c r="C45" s="35" t="s">
        <v>146</v>
      </c>
      <c r="D45" s="35">
        <v>5120204</v>
      </c>
      <c r="E45" s="39" t="s">
        <v>209</v>
      </c>
      <c r="F45" s="39">
        <v>15</v>
      </c>
      <c r="G45" s="25">
        <v>1</v>
      </c>
      <c r="H45" s="25">
        <v>15</v>
      </c>
    </row>
    <row r="46" spans="1:8" x14ac:dyDescent="0.35">
      <c r="A46" s="24">
        <v>1</v>
      </c>
      <c r="B46" s="25">
        <v>44</v>
      </c>
      <c r="C46" s="35" t="s">
        <v>146</v>
      </c>
      <c r="D46" s="35">
        <v>5120031</v>
      </c>
      <c r="E46" s="39" t="s">
        <v>210</v>
      </c>
      <c r="F46" s="39">
        <v>100</v>
      </c>
      <c r="G46" s="25">
        <v>1</v>
      </c>
      <c r="H46" s="25">
        <v>100</v>
      </c>
    </row>
    <row r="47" spans="1:8" x14ac:dyDescent="0.35">
      <c r="A47" s="24">
        <v>1</v>
      </c>
      <c r="B47" s="25">
        <v>45</v>
      </c>
      <c r="C47" s="35" t="s">
        <v>146</v>
      </c>
      <c r="D47" s="35">
        <v>5120811</v>
      </c>
      <c r="E47" s="39" t="s">
        <v>211</v>
      </c>
      <c r="F47" s="39">
        <v>50</v>
      </c>
      <c r="G47" s="25">
        <v>1</v>
      </c>
      <c r="H47" s="25">
        <v>50</v>
      </c>
    </row>
    <row r="48" spans="1:8" x14ac:dyDescent="0.35">
      <c r="A48" s="24">
        <v>1</v>
      </c>
      <c r="B48" s="25">
        <v>46</v>
      </c>
      <c r="C48" s="35" t="s">
        <v>146</v>
      </c>
      <c r="D48" s="35">
        <v>5160014</v>
      </c>
      <c r="E48" s="39" t="s">
        <v>212</v>
      </c>
      <c r="F48" s="39">
        <v>50</v>
      </c>
      <c r="G48" s="25">
        <v>1</v>
      </c>
      <c r="H48" s="25">
        <v>50</v>
      </c>
    </row>
    <row r="49" spans="1:8" x14ac:dyDescent="0.35">
      <c r="A49" s="24">
        <v>1</v>
      </c>
      <c r="B49" s="25">
        <v>47</v>
      </c>
      <c r="C49" s="35" t="s">
        <v>146</v>
      </c>
      <c r="D49" s="35">
        <v>5120203</v>
      </c>
      <c r="E49" s="39" t="s">
        <v>213</v>
      </c>
      <c r="F49" s="39">
        <v>30</v>
      </c>
      <c r="G49" s="25">
        <v>1</v>
      </c>
      <c r="H49" s="25">
        <v>30</v>
      </c>
    </row>
    <row r="50" spans="1:8" x14ac:dyDescent="0.35">
      <c r="A50" s="24">
        <v>1</v>
      </c>
      <c r="B50" s="25">
        <v>48</v>
      </c>
      <c r="C50" s="35" t="s">
        <v>146</v>
      </c>
      <c r="D50" s="35">
        <v>5120202</v>
      </c>
      <c r="E50" s="39" t="s">
        <v>214</v>
      </c>
      <c r="F50" s="39">
        <v>50</v>
      </c>
      <c r="G50" s="25">
        <v>1</v>
      </c>
      <c r="H50" s="25">
        <v>50</v>
      </c>
    </row>
    <row r="51" spans="1:8" x14ac:dyDescent="0.35">
      <c r="A51" s="24">
        <v>1</v>
      </c>
      <c r="B51" s="25">
        <v>49</v>
      </c>
      <c r="C51" s="35" t="s">
        <v>146</v>
      </c>
      <c r="D51" s="35">
        <v>5100032</v>
      </c>
      <c r="E51" s="39" t="s">
        <v>150</v>
      </c>
      <c r="F51" s="39">
        <v>20</v>
      </c>
      <c r="G51" s="25">
        <v>1</v>
      </c>
      <c r="H51" s="25">
        <v>20</v>
      </c>
    </row>
    <row r="52" spans="1:8" x14ac:dyDescent="0.35">
      <c r="A52" s="30">
        <v>1</v>
      </c>
      <c r="B52" s="25">
        <v>50</v>
      </c>
      <c r="C52" s="35" t="s">
        <v>146</v>
      </c>
      <c r="D52" s="35">
        <v>5100034</v>
      </c>
      <c r="E52" s="39" t="s">
        <v>215</v>
      </c>
      <c r="F52" s="39">
        <v>20</v>
      </c>
      <c r="G52" s="25">
        <v>1</v>
      </c>
      <c r="H52" s="25">
        <v>20</v>
      </c>
    </row>
    <row r="53" spans="1:8" x14ac:dyDescent="0.35">
      <c r="A53" s="31">
        <v>2</v>
      </c>
      <c r="B53" s="25">
        <v>1</v>
      </c>
      <c r="C53" s="32" t="s">
        <v>192</v>
      </c>
      <c r="D53" s="32">
        <v>7100031</v>
      </c>
      <c r="E53" s="33" t="s">
        <v>216</v>
      </c>
      <c r="F53" s="33">
        <v>1</v>
      </c>
      <c r="G53" s="25">
        <v>1</v>
      </c>
      <c r="H53" s="25">
        <v>1</v>
      </c>
    </row>
    <row r="54" spans="1:8" x14ac:dyDescent="0.35">
      <c r="A54" s="24">
        <v>2</v>
      </c>
      <c r="B54" s="25">
        <v>2</v>
      </c>
      <c r="C54" s="32" t="s">
        <v>192</v>
      </c>
      <c r="D54" s="32">
        <v>7100035</v>
      </c>
      <c r="E54" s="32" t="s">
        <v>151</v>
      </c>
      <c r="F54" s="32">
        <v>1</v>
      </c>
      <c r="G54" s="25">
        <v>1</v>
      </c>
      <c r="H54" s="25">
        <v>1</v>
      </c>
    </row>
    <row r="55" spans="1:8" x14ac:dyDescent="0.35">
      <c r="A55" s="24">
        <v>2</v>
      </c>
      <c r="B55" s="25">
        <v>3</v>
      </c>
      <c r="C55" s="32" t="s">
        <v>192</v>
      </c>
      <c r="D55" s="32">
        <v>7100036</v>
      </c>
      <c r="E55" s="32" t="s">
        <v>145</v>
      </c>
      <c r="F55" s="32">
        <v>1</v>
      </c>
      <c r="G55" s="25">
        <v>1</v>
      </c>
      <c r="H55" s="25">
        <v>1</v>
      </c>
    </row>
    <row r="56" spans="1:8" x14ac:dyDescent="0.35">
      <c r="A56" s="24">
        <v>2</v>
      </c>
      <c r="B56" s="25">
        <v>4</v>
      </c>
      <c r="C56" s="32" t="s">
        <v>146</v>
      </c>
      <c r="D56" s="32">
        <v>5100033</v>
      </c>
      <c r="E56" s="32" t="s">
        <v>196</v>
      </c>
      <c r="F56" s="32">
        <v>30</v>
      </c>
      <c r="G56" s="25">
        <v>1</v>
      </c>
      <c r="H56" s="25">
        <v>30</v>
      </c>
    </row>
    <row r="57" spans="1:8" x14ac:dyDescent="0.35">
      <c r="A57" s="24">
        <v>2</v>
      </c>
      <c r="B57" s="25">
        <v>5</v>
      </c>
      <c r="C57" s="32" t="s">
        <v>146</v>
      </c>
      <c r="D57" s="32">
        <v>5100035</v>
      </c>
      <c r="E57" s="32" t="s">
        <v>197</v>
      </c>
      <c r="F57" s="32">
        <v>30</v>
      </c>
      <c r="G57" s="25">
        <v>1</v>
      </c>
      <c r="H57" s="25">
        <v>30</v>
      </c>
    </row>
    <row r="58" spans="1:8" x14ac:dyDescent="0.35">
      <c r="A58" s="24">
        <v>2</v>
      </c>
      <c r="B58" s="25">
        <v>6</v>
      </c>
      <c r="C58" s="32" t="s">
        <v>146</v>
      </c>
      <c r="D58" s="32">
        <v>5120887</v>
      </c>
      <c r="E58" s="32" t="s">
        <v>148</v>
      </c>
      <c r="F58" s="32">
        <v>30</v>
      </c>
      <c r="G58" s="25">
        <v>1</v>
      </c>
      <c r="H58" s="25">
        <v>30</v>
      </c>
    </row>
    <row r="59" spans="1:8" x14ac:dyDescent="0.35">
      <c r="A59" s="24">
        <v>2</v>
      </c>
      <c r="B59" s="25">
        <v>7</v>
      </c>
      <c r="C59" s="32" t="s">
        <v>146</v>
      </c>
      <c r="D59" s="32">
        <v>5120885</v>
      </c>
      <c r="E59" s="32" t="s">
        <v>149</v>
      </c>
      <c r="F59" s="32">
        <v>40</v>
      </c>
      <c r="G59" s="25">
        <v>1</v>
      </c>
      <c r="H59" s="25">
        <v>40</v>
      </c>
    </row>
    <row r="60" spans="1:8" x14ac:dyDescent="0.35">
      <c r="A60" s="24">
        <v>2</v>
      </c>
      <c r="B60" s="25">
        <v>8</v>
      </c>
      <c r="C60" s="32" t="s">
        <v>146</v>
      </c>
      <c r="D60" s="32">
        <v>5120886</v>
      </c>
      <c r="E60" s="32" t="s">
        <v>198</v>
      </c>
      <c r="F60" s="32">
        <v>80</v>
      </c>
      <c r="G60" s="25">
        <v>1</v>
      </c>
      <c r="H60" s="25">
        <v>80</v>
      </c>
    </row>
    <row r="61" spans="1:8" x14ac:dyDescent="0.35">
      <c r="A61" s="24">
        <v>2</v>
      </c>
      <c r="B61" s="25">
        <v>9</v>
      </c>
      <c r="C61" s="32" t="s">
        <v>146</v>
      </c>
      <c r="D61" s="32">
        <v>5120881</v>
      </c>
      <c r="E61" s="32" t="s">
        <v>147</v>
      </c>
      <c r="F61" s="32">
        <v>30</v>
      </c>
      <c r="G61" s="25">
        <v>1</v>
      </c>
      <c r="H61" s="25">
        <v>30</v>
      </c>
    </row>
    <row r="62" spans="1:8" x14ac:dyDescent="0.35">
      <c r="A62" s="24">
        <v>2</v>
      </c>
      <c r="B62" s="25">
        <v>10</v>
      </c>
      <c r="C62" s="32" t="s">
        <v>146</v>
      </c>
      <c r="D62" s="32">
        <v>5150035</v>
      </c>
      <c r="E62" s="32" t="s">
        <v>199</v>
      </c>
      <c r="F62" s="32">
        <v>50</v>
      </c>
      <c r="G62" s="25">
        <v>1</v>
      </c>
      <c r="H62" s="25">
        <v>50</v>
      </c>
    </row>
    <row r="63" spans="1:8" x14ac:dyDescent="0.35">
      <c r="A63" s="24">
        <v>2</v>
      </c>
      <c r="B63" s="25">
        <v>11</v>
      </c>
      <c r="C63" s="36" t="s">
        <v>192</v>
      </c>
      <c r="D63" s="36">
        <v>7100019</v>
      </c>
      <c r="E63" s="37" t="s">
        <v>200</v>
      </c>
      <c r="F63" s="37">
        <v>1</v>
      </c>
      <c r="G63" s="25">
        <v>1</v>
      </c>
      <c r="H63" s="25">
        <v>1</v>
      </c>
    </row>
    <row r="64" spans="1:8" x14ac:dyDescent="0.35">
      <c r="A64" s="24">
        <v>2</v>
      </c>
      <c r="B64" s="25">
        <v>12</v>
      </c>
      <c r="C64" s="36" t="s">
        <v>192</v>
      </c>
      <c r="D64" s="36">
        <v>7100020</v>
      </c>
      <c r="E64" s="37" t="s">
        <v>201</v>
      </c>
      <c r="F64" s="37">
        <v>1</v>
      </c>
      <c r="G64" s="25">
        <v>1</v>
      </c>
      <c r="H64" s="25">
        <v>1</v>
      </c>
    </row>
    <row r="65" spans="1:8" x14ac:dyDescent="0.35">
      <c r="A65" s="24">
        <v>2</v>
      </c>
      <c r="B65" s="25">
        <v>13</v>
      </c>
      <c r="C65" s="36" t="s">
        <v>192</v>
      </c>
      <c r="D65" s="36">
        <v>7100021</v>
      </c>
      <c r="E65" s="37" t="s">
        <v>202</v>
      </c>
      <c r="F65" s="37">
        <v>1</v>
      </c>
      <c r="G65" s="25">
        <v>1</v>
      </c>
      <c r="H65" s="25">
        <v>1</v>
      </c>
    </row>
    <row r="66" spans="1:8" x14ac:dyDescent="0.35">
      <c r="A66" s="24">
        <v>2</v>
      </c>
      <c r="B66" s="25">
        <v>14</v>
      </c>
      <c r="C66" s="36" t="s">
        <v>192</v>
      </c>
      <c r="D66" s="36">
        <v>7100022</v>
      </c>
      <c r="E66" s="37" t="s">
        <v>203</v>
      </c>
      <c r="F66" s="37">
        <v>1</v>
      </c>
      <c r="G66" s="25">
        <v>1</v>
      </c>
      <c r="H66" s="25">
        <v>1</v>
      </c>
    </row>
    <row r="67" spans="1:8" x14ac:dyDescent="0.35">
      <c r="A67" s="24">
        <v>2</v>
      </c>
      <c r="B67" s="25">
        <v>15</v>
      </c>
      <c r="C67" s="36" t="s">
        <v>192</v>
      </c>
      <c r="D67" s="36">
        <v>7100023</v>
      </c>
      <c r="E67" s="37" t="s">
        <v>204</v>
      </c>
      <c r="F67" s="37">
        <v>1</v>
      </c>
      <c r="G67" s="25">
        <v>1</v>
      </c>
      <c r="H67" s="25">
        <v>1</v>
      </c>
    </row>
    <row r="68" spans="1:8" x14ac:dyDescent="0.35">
      <c r="A68" s="24">
        <v>2</v>
      </c>
      <c r="B68" s="25">
        <v>16</v>
      </c>
      <c r="C68" s="36" t="s">
        <v>192</v>
      </c>
      <c r="D68" s="36">
        <v>7100024</v>
      </c>
      <c r="E68" s="36" t="s">
        <v>205</v>
      </c>
      <c r="F68" s="36">
        <v>1</v>
      </c>
      <c r="G68" s="25">
        <v>1</v>
      </c>
      <c r="H68" s="25">
        <v>1</v>
      </c>
    </row>
    <row r="69" spans="1:8" x14ac:dyDescent="0.35">
      <c r="A69" s="24">
        <v>2</v>
      </c>
      <c r="B69" s="25">
        <v>17</v>
      </c>
      <c r="C69" s="36" t="s">
        <v>146</v>
      </c>
      <c r="D69" s="36">
        <v>5100014</v>
      </c>
      <c r="E69" s="36" t="s">
        <v>206</v>
      </c>
      <c r="F69" s="36">
        <v>20</v>
      </c>
      <c r="G69" s="25">
        <v>1</v>
      </c>
      <c r="H69" s="25">
        <v>20</v>
      </c>
    </row>
    <row r="70" spans="1:8" x14ac:dyDescent="0.35">
      <c r="A70" s="24">
        <v>2</v>
      </c>
      <c r="B70" s="25">
        <v>18</v>
      </c>
      <c r="C70" s="36" t="s">
        <v>146</v>
      </c>
      <c r="D70" s="36">
        <v>5100033</v>
      </c>
      <c r="E70" s="36" t="s">
        <v>196</v>
      </c>
      <c r="F70" s="36">
        <v>15</v>
      </c>
      <c r="G70" s="25">
        <v>1</v>
      </c>
      <c r="H70" s="25">
        <v>15</v>
      </c>
    </row>
    <row r="71" spans="1:8" x14ac:dyDescent="0.35">
      <c r="A71" s="24">
        <v>2</v>
      </c>
      <c r="B71" s="25">
        <v>19</v>
      </c>
      <c r="C71" s="36" t="s">
        <v>146</v>
      </c>
      <c r="D71" s="36">
        <v>5100035</v>
      </c>
      <c r="E71" s="36" t="s">
        <v>197</v>
      </c>
      <c r="F71" s="36">
        <v>15</v>
      </c>
      <c r="G71" s="25">
        <v>1</v>
      </c>
      <c r="H71" s="25">
        <v>15</v>
      </c>
    </row>
    <row r="72" spans="1:8" x14ac:dyDescent="0.35">
      <c r="A72" s="24">
        <v>2</v>
      </c>
      <c r="B72" s="25">
        <v>20</v>
      </c>
      <c r="C72" s="36" t="s">
        <v>146</v>
      </c>
      <c r="D72" s="36">
        <v>5120887</v>
      </c>
      <c r="E72" s="36" t="s">
        <v>148</v>
      </c>
      <c r="F72" s="36">
        <v>15</v>
      </c>
      <c r="G72" s="25">
        <v>1</v>
      </c>
      <c r="H72" s="25">
        <v>15</v>
      </c>
    </row>
    <row r="73" spans="1:8" x14ac:dyDescent="0.35">
      <c r="A73" s="24">
        <v>2</v>
      </c>
      <c r="B73" s="25">
        <v>21</v>
      </c>
      <c r="C73" s="36" t="s">
        <v>146</v>
      </c>
      <c r="D73" s="36">
        <v>5120885</v>
      </c>
      <c r="E73" s="36" t="s">
        <v>149</v>
      </c>
      <c r="F73" s="36">
        <v>20</v>
      </c>
      <c r="G73" s="25">
        <v>1</v>
      </c>
      <c r="H73" s="25">
        <v>20</v>
      </c>
    </row>
    <row r="74" spans="1:8" x14ac:dyDescent="0.35">
      <c r="A74" s="24">
        <v>2</v>
      </c>
      <c r="B74" s="25">
        <v>22</v>
      </c>
      <c r="C74" s="36" t="s">
        <v>146</v>
      </c>
      <c r="D74" s="36">
        <v>5120886</v>
      </c>
      <c r="E74" s="36" t="s">
        <v>198</v>
      </c>
      <c r="F74" s="36">
        <v>40</v>
      </c>
      <c r="G74" s="25">
        <v>1</v>
      </c>
      <c r="H74" s="25">
        <v>40</v>
      </c>
    </row>
    <row r="75" spans="1:8" x14ac:dyDescent="0.35">
      <c r="A75" s="24">
        <v>2</v>
      </c>
      <c r="B75" s="25">
        <v>23</v>
      </c>
      <c r="C75" s="36" t="s">
        <v>146</v>
      </c>
      <c r="D75" s="36">
        <v>5120881</v>
      </c>
      <c r="E75" s="36" t="s">
        <v>147</v>
      </c>
      <c r="F75" s="36">
        <v>15</v>
      </c>
      <c r="G75" s="25">
        <v>1</v>
      </c>
      <c r="H75" s="25">
        <v>15</v>
      </c>
    </row>
    <row r="76" spans="1:8" x14ac:dyDescent="0.35">
      <c r="A76" s="24">
        <v>2</v>
      </c>
      <c r="B76" s="25">
        <v>24</v>
      </c>
      <c r="C76" s="36" t="s">
        <v>146</v>
      </c>
      <c r="D76" s="36">
        <v>5120880</v>
      </c>
      <c r="E76" s="36" t="s">
        <v>123</v>
      </c>
      <c r="F76" s="36">
        <v>30</v>
      </c>
      <c r="G76" s="25">
        <v>1</v>
      </c>
      <c r="H76" s="25">
        <v>30</v>
      </c>
    </row>
    <row r="77" spans="1:8" x14ac:dyDescent="0.35">
      <c r="A77" s="24">
        <v>2</v>
      </c>
      <c r="B77" s="25">
        <v>25</v>
      </c>
      <c r="C77" s="36" t="s">
        <v>146</v>
      </c>
      <c r="D77" s="36">
        <v>5150035</v>
      </c>
      <c r="E77" s="36" t="s">
        <v>199</v>
      </c>
      <c r="F77" s="36">
        <v>25</v>
      </c>
      <c r="G77" s="25">
        <v>1</v>
      </c>
      <c r="H77" s="25">
        <v>25</v>
      </c>
    </row>
    <row r="78" spans="1:8" x14ac:dyDescent="0.35">
      <c r="A78" s="24">
        <v>2</v>
      </c>
      <c r="B78" s="25">
        <v>26</v>
      </c>
      <c r="C78" s="36" t="s">
        <v>146</v>
      </c>
      <c r="D78" s="36">
        <v>5160013</v>
      </c>
      <c r="E78" s="36" t="s">
        <v>207</v>
      </c>
      <c r="F78" s="36">
        <v>20</v>
      </c>
      <c r="G78" s="25">
        <v>1</v>
      </c>
      <c r="H78" s="25">
        <v>20</v>
      </c>
    </row>
    <row r="79" spans="1:8" x14ac:dyDescent="0.35">
      <c r="A79" s="24">
        <v>2</v>
      </c>
      <c r="B79" s="25">
        <v>27</v>
      </c>
      <c r="C79" s="36" t="s">
        <v>146</v>
      </c>
      <c r="D79" s="36">
        <v>5190007</v>
      </c>
      <c r="E79" s="36" t="s">
        <v>208</v>
      </c>
      <c r="F79" s="36">
        <v>100</v>
      </c>
      <c r="G79" s="25">
        <v>1</v>
      </c>
      <c r="H79" s="25">
        <v>100</v>
      </c>
    </row>
    <row r="80" spans="1:8" x14ac:dyDescent="0.35">
      <c r="A80" s="24">
        <v>2</v>
      </c>
      <c r="B80" s="25">
        <v>28</v>
      </c>
      <c r="C80" s="36" t="s">
        <v>146</v>
      </c>
      <c r="D80" s="36">
        <v>5120204</v>
      </c>
      <c r="E80" s="36" t="s">
        <v>209</v>
      </c>
      <c r="F80" s="36">
        <v>30</v>
      </c>
      <c r="G80" s="25">
        <v>1</v>
      </c>
      <c r="H80" s="25">
        <v>30</v>
      </c>
    </row>
    <row r="81" spans="1:8" x14ac:dyDescent="0.35">
      <c r="A81" s="24">
        <v>2</v>
      </c>
      <c r="B81" s="25">
        <v>29</v>
      </c>
      <c r="C81" s="36" t="s">
        <v>146</v>
      </c>
      <c r="D81" s="36">
        <v>5120031</v>
      </c>
      <c r="E81" s="36" t="s">
        <v>210</v>
      </c>
      <c r="F81" s="36">
        <v>200</v>
      </c>
      <c r="G81" s="25">
        <v>1</v>
      </c>
      <c r="H81" s="25">
        <v>200</v>
      </c>
    </row>
    <row r="82" spans="1:8" x14ac:dyDescent="0.35">
      <c r="A82" s="24">
        <v>2</v>
      </c>
      <c r="B82" s="25">
        <v>30</v>
      </c>
      <c r="C82" s="36" t="s">
        <v>146</v>
      </c>
      <c r="D82" s="36">
        <v>5120811</v>
      </c>
      <c r="E82" s="36" t="s">
        <v>211</v>
      </c>
      <c r="F82" s="36">
        <v>100</v>
      </c>
      <c r="G82" s="25">
        <v>1</v>
      </c>
      <c r="H82" s="25">
        <v>100</v>
      </c>
    </row>
    <row r="83" spans="1:8" x14ac:dyDescent="0.35">
      <c r="A83" s="24">
        <v>2</v>
      </c>
      <c r="B83" s="25">
        <v>31</v>
      </c>
      <c r="C83" s="35" t="s">
        <v>146</v>
      </c>
      <c r="D83" s="38">
        <v>5100014</v>
      </c>
      <c r="E83" s="35" t="s">
        <v>206</v>
      </c>
      <c r="F83" s="35">
        <v>10</v>
      </c>
      <c r="G83" s="25">
        <v>1</v>
      </c>
      <c r="H83" s="25">
        <v>10</v>
      </c>
    </row>
    <row r="84" spans="1:8" x14ac:dyDescent="0.35">
      <c r="A84" s="24">
        <v>2</v>
      </c>
      <c r="B84" s="25">
        <v>32</v>
      </c>
      <c r="C84" s="35" t="s">
        <v>146</v>
      </c>
      <c r="D84" s="38">
        <v>5100033</v>
      </c>
      <c r="E84" s="35" t="s">
        <v>196</v>
      </c>
      <c r="F84" s="35">
        <v>10</v>
      </c>
      <c r="G84" s="25">
        <v>1</v>
      </c>
      <c r="H84" s="25">
        <v>10</v>
      </c>
    </row>
    <row r="85" spans="1:8" x14ac:dyDescent="0.35">
      <c r="A85" s="24">
        <v>2</v>
      </c>
      <c r="B85" s="25">
        <v>33</v>
      </c>
      <c r="C85" s="35" t="s">
        <v>146</v>
      </c>
      <c r="D85" s="38">
        <v>5100035</v>
      </c>
      <c r="E85" s="35" t="s">
        <v>197</v>
      </c>
      <c r="F85" s="35">
        <v>10</v>
      </c>
      <c r="G85" s="25">
        <v>1</v>
      </c>
      <c r="H85" s="25">
        <v>10</v>
      </c>
    </row>
    <row r="86" spans="1:8" x14ac:dyDescent="0.35">
      <c r="A86" s="24">
        <v>2</v>
      </c>
      <c r="B86" s="25">
        <v>34</v>
      </c>
      <c r="C86" s="35" t="s">
        <v>146</v>
      </c>
      <c r="D86" s="38">
        <v>5120887</v>
      </c>
      <c r="E86" s="35" t="s">
        <v>148</v>
      </c>
      <c r="F86" s="35">
        <v>8</v>
      </c>
      <c r="G86" s="25">
        <v>1</v>
      </c>
      <c r="H86" s="25">
        <v>8</v>
      </c>
    </row>
    <row r="87" spans="1:8" x14ac:dyDescent="0.35">
      <c r="A87" s="24">
        <v>2</v>
      </c>
      <c r="B87" s="25">
        <v>35</v>
      </c>
      <c r="C87" s="35" t="s">
        <v>146</v>
      </c>
      <c r="D87" s="38">
        <v>5120885</v>
      </c>
      <c r="E87" s="35" t="s">
        <v>149</v>
      </c>
      <c r="F87" s="35">
        <v>10</v>
      </c>
      <c r="G87" s="25">
        <v>1</v>
      </c>
      <c r="H87" s="25">
        <v>10</v>
      </c>
    </row>
    <row r="88" spans="1:8" x14ac:dyDescent="0.35">
      <c r="A88" s="24">
        <v>2</v>
      </c>
      <c r="B88" s="25">
        <v>36</v>
      </c>
      <c r="C88" s="35" t="s">
        <v>146</v>
      </c>
      <c r="D88" s="35">
        <v>5120886</v>
      </c>
      <c r="E88" s="39" t="s">
        <v>198</v>
      </c>
      <c r="F88" s="39">
        <v>20</v>
      </c>
      <c r="G88" s="25">
        <v>1</v>
      </c>
      <c r="H88" s="25">
        <v>20</v>
      </c>
    </row>
    <row r="89" spans="1:8" x14ac:dyDescent="0.35">
      <c r="A89" s="24">
        <v>2</v>
      </c>
      <c r="B89" s="25">
        <v>37</v>
      </c>
      <c r="C89" s="35" t="s">
        <v>146</v>
      </c>
      <c r="D89" s="35">
        <v>5120881</v>
      </c>
      <c r="E89" s="39" t="s">
        <v>147</v>
      </c>
      <c r="F89" s="39">
        <v>8</v>
      </c>
      <c r="G89" s="25">
        <v>1</v>
      </c>
      <c r="H89" s="25">
        <v>8</v>
      </c>
    </row>
    <row r="90" spans="1:8" x14ac:dyDescent="0.35">
      <c r="A90" s="24">
        <v>2</v>
      </c>
      <c r="B90" s="25">
        <v>38</v>
      </c>
      <c r="C90" s="35" t="s">
        <v>146</v>
      </c>
      <c r="D90" s="35">
        <v>5120880</v>
      </c>
      <c r="E90" s="39" t="s">
        <v>123</v>
      </c>
      <c r="F90" s="39">
        <v>15</v>
      </c>
      <c r="G90" s="25">
        <v>1</v>
      </c>
      <c r="H90" s="25">
        <v>15</v>
      </c>
    </row>
    <row r="91" spans="1:8" x14ac:dyDescent="0.35">
      <c r="A91" s="24">
        <v>2</v>
      </c>
      <c r="B91" s="25">
        <v>39</v>
      </c>
      <c r="C91" s="35" t="s">
        <v>146</v>
      </c>
      <c r="D91" s="35">
        <v>5120879</v>
      </c>
      <c r="E91" s="39" t="s">
        <v>128</v>
      </c>
      <c r="F91" s="39">
        <v>30</v>
      </c>
      <c r="G91" s="25">
        <v>1</v>
      </c>
      <c r="H91" s="25">
        <v>30</v>
      </c>
    </row>
    <row r="92" spans="1:8" x14ac:dyDescent="0.35">
      <c r="A92" s="24">
        <v>2</v>
      </c>
      <c r="B92" s="25">
        <v>40</v>
      </c>
      <c r="C92" s="35" t="s">
        <v>146</v>
      </c>
      <c r="D92" s="35">
        <v>5150035</v>
      </c>
      <c r="E92" s="39" t="s">
        <v>199</v>
      </c>
      <c r="F92" s="39">
        <v>15</v>
      </c>
      <c r="G92" s="25">
        <v>1</v>
      </c>
      <c r="H92" s="25">
        <v>15</v>
      </c>
    </row>
    <row r="93" spans="1:8" x14ac:dyDescent="0.35">
      <c r="A93" s="24">
        <v>2</v>
      </c>
      <c r="B93" s="25">
        <v>41</v>
      </c>
      <c r="C93" s="35" t="s">
        <v>146</v>
      </c>
      <c r="D93" s="35">
        <v>5160013</v>
      </c>
      <c r="E93" s="39" t="s">
        <v>207</v>
      </c>
      <c r="F93" s="39">
        <v>10</v>
      </c>
      <c r="G93" s="25">
        <v>1</v>
      </c>
      <c r="H93" s="25">
        <v>10</v>
      </c>
    </row>
    <row r="94" spans="1:8" x14ac:dyDescent="0.35">
      <c r="A94" s="24">
        <v>2</v>
      </c>
      <c r="B94" s="25">
        <v>42</v>
      </c>
      <c r="C94" s="35" t="s">
        <v>146</v>
      </c>
      <c r="D94" s="35">
        <v>5190007</v>
      </c>
      <c r="E94" s="39" t="s">
        <v>208</v>
      </c>
      <c r="F94" s="39">
        <v>50</v>
      </c>
      <c r="G94" s="25">
        <v>1</v>
      </c>
      <c r="H94" s="25">
        <v>50</v>
      </c>
    </row>
    <row r="95" spans="1:8" x14ac:dyDescent="0.35">
      <c r="A95" s="24">
        <v>2</v>
      </c>
      <c r="B95" s="25">
        <v>43</v>
      </c>
      <c r="C95" s="35" t="s">
        <v>146</v>
      </c>
      <c r="D95" s="35">
        <v>5120204</v>
      </c>
      <c r="E95" s="39" t="s">
        <v>209</v>
      </c>
      <c r="F95" s="39">
        <v>15</v>
      </c>
      <c r="G95" s="25">
        <v>1</v>
      </c>
      <c r="H95" s="25">
        <v>15</v>
      </c>
    </row>
    <row r="96" spans="1:8" x14ac:dyDescent="0.35">
      <c r="A96" s="24">
        <v>2</v>
      </c>
      <c r="B96" s="25">
        <v>44</v>
      </c>
      <c r="C96" s="35" t="s">
        <v>146</v>
      </c>
      <c r="D96" s="35">
        <v>5120031</v>
      </c>
      <c r="E96" s="39" t="s">
        <v>210</v>
      </c>
      <c r="F96" s="39">
        <v>100</v>
      </c>
      <c r="G96" s="25">
        <v>1</v>
      </c>
      <c r="H96" s="25">
        <v>100</v>
      </c>
    </row>
    <row r="97" spans="1:8" x14ac:dyDescent="0.35">
      <c r="A97" s="24">
        <v>2</v>
      </c>
      <c r="B97" s="25">
        <v>45</v>
      </c>
      <c r="C97" s="35" t="s">
        <v>146</v>
      </c>
      <c r="D97" s="35">
        <v>5120811</v>
      </c>
      <c r="E97" s="39" t="s">
        <v>211</v>
      </c>
      <c r="F97" s="39">
        <v>50</v>
      </c>
      <c r="G97" s="25">
        <v>1</v>
      </c>
      <c r="H97" s="25">
        <v>50</v>
      </c>
    </row>
    <row r="98" spans="1:8" x14ac:dyDescent="0.35">
      <c r="A98" s="24">
        <v>2</v>
      </c>
      <c r="B98" s="25">
        <v>46</v>
      </c>
      <c r="C98" s="35" t="s">
        <v>146</v>
      </c>
      <c r="D98" s="35">
        <v>5160014</v>
      </c>
      <c r="E98" s="39" t="s">
        <v>212</v>
      </c>
      <c r="F98" s="39">
        <v>50</v>
      </c>
      <c r="G98" s="25">
        <v>1</v>
      </c>
      <c r="H98" s="25">
        <v>50</v>
      </c>
    </row>
    <row r="99" spans="1:8" x14ac:dyDescent="0.35">
      <c r="A99" s="24">
        <v>2</v>
      </c>
      <c r="B99" s="25">
        <v>47</v>
      </c>
      <c r="C99" s="35" t="s">
        <v>146</v>
      </c>
      <c r="D99" s="35">
        <v>5120203</v>
      </c>
      <c r="E99" s="39" t="s">
        <v>213</v>
      </c>
      <c r="F99" s="39">
        <v>30</v>
      </c>
      <c r="G99" s="25">
        <v>1</v>
      </c>
      <c r="H99" s="25">
        <v>30</v>
      </c>
    </row>
    <row r="100" spans="1:8" x14ac:dyDescent="0.35">
      <c r="A100" s="24">
        <v>2</v>
      </c>
      <c r="B100" s="25">
        <v>48</v>
      </c>
      <c r="C100" s="35" t="s">
        <v>146</v>
      </c>
      <c r="D100" s="35">
        <v>5120202</v>
      </c>
      <c r="E100" s="39" t="s">
        <v>214</v>
      </c>
      <c r="F100" s="39">
        <v>50</v>
      </c>
      <c r="G100" s="25">
        <v>1</v>
      </c>
      <c r="H100" s="25">
        <v>50</v>
      </c>
    </row>
    <row r="101" spans="1:8" x14ac:dyDescent="0.35">
      <c r="A101" s="24">
        <v>2</v>
      </c>
      <c r="B101" s="25">
        <v>49</v>
      </c>
      <c r="C101" s="35" t="s">
        <v>146</v>
      </c>
      <c r="D101" s="35">
        <v>5100032</v>
      </c>
      <c r="E101" s="39" t="s">
        <v>150</v>
      </c>
      <c r="F101" s="39">
        <v>20</v>
      </c>
      <c r="G101" s="25">
        <v>1</v>
      </c>
      <c r="H101" s="25">
        <v>20</v>
      </c>
    </row>
    <row r="102" spans="1:8" x14ac:dyDescent="0.35">
      <c r="A102" s="24">
        <v>2</v>
      </c>
      <c r="B102" s="25">
        <v>50</v>
      </c>
      <c r="C102" s="35" t="s">
        <v>146</v>
      </c>
      <c r="D102" s="35">
        <v>5100034</v>
      </c>
      <c r="E102" s="39" t="s">
        <v>215</v>
      </c>
      <c r="F102" s="39">
        <v>20</v>
      </c>
      <c r="G102" s="25">
        <v>1</v>
      </c>
      <c r="H102" s="25">
        <v>20</v>
      </c>
    </row>
    <row r="103" spans="1:8" x14ac:dyDescent="0.35">
      <c r="A103" s="31">
        <v>3</v>
      </c>
      <c r="B103" s="25">
        <v>1</v>
      </c>
      <c r="C103" s="32" t="s">
        <v>192</v>
      </c>
      <c r="D103" s="32">
        <v>7100044</v>
      </c>
      <c r="E103" s="33" t="s">
        <v>217</v>
      </c>
      <c r="F103" s="33">
        <v>1</v>
      </c>
      <c r="G103" s="25">
        <v>1</v>
      </c>
      <c r="H103" s="25">
        <v>1</v>
      </c>
    </row>
    <row r="104" spans="1:8" x14ac:dyDescent="0.35">
      <c r="A104" s="24">
        <v>3</v>
      </c>
      <c r="B104" s="25">
        <v>2</v>
      </c>
      <c r="C104" s="32" t="s">
        <v>192</v>
      </c>
      <c r="D104" s="32">
        <v>7100045</v>
      </c>
      <c r="E104" s="32" t="s">
        <v>218</v>
      </c>
      <c r="F104" s="32">
        <v>1</v>
      </c>
      <c r="G104" s="25">
        <v>1</v>
      </c>
      <c r="H104" s="25">
        <v>1</v>
      </c>
    </row>
    <row r="105" spans="1:8" x14ac:dyDescent="0.35">
      <c r="A105" s="24">
        <v>3</v>
      </c>
      <c r="B105" s="25">
        <v>3</v>
      </c>
      <c r="C105" s="32" t="s">
        <v>192</v>
      </c>
      <c r="D105" s="32">
        <v>7100046</v>
      </c>
      <c r="E105" s="32" t="s">
        <v>219</v>
      </c>
      <c r="F105" s="32">
        <v>1</v>
      </c>
      <c r="G105" s="25">
        <v>1</v>
      </c>
      <c r="H105" s="25">
        <v>1</v>
      </c>
    </row>
    <row r="106" spans="1:8" x14ac:dyDescent="0.35">
      <c r="A106" s="24">
        <v>3</v>
      </c>
      <c r="B106" s="25">
        <v>4</v>
      </c>
      <c r="C106" s="32" t="s">
        <v>146</v>
      </c>
      <c r="D106" s="32">
        <v>5100033</v>
      </c>
      <c r="E106" s="32" t="s">
        <v>196</v>
      </c>
      <c r="F106" s="32">
        <v>30</v>
      </c>
      <c r="G106" s="25">
        <v>1</v>
      </c>
      <c r="H106" s="25">
        <v>30</v>
      </c>
    </row>
    <row r="107" spans="1:8" x14ac:dyDescent="0.35">
      <c r="A107" s="24">
        <v>3</v>
      </c>
      <c r="B107" s="25">
        <v>5</v>
      </c>
      <c r="C107" s="32" t="s">
        <v>146</v>
      </c>
      <c r="D107" s="32">
        <v>5100035</v>
      </c>
      <c r="E107" s="32" t="s">
        <v>197</v>
      </c>
      <c r="F107" s="32">
        <v>30</v>
      </c>
      <c r="G107" s="25">
        <v>1</v>
      </c>
      <c r="H107" s="25">
        <v>30</v>
      </c>
    </row>
    <row r="108" spans="1:8" x14ac:dyDescent="0.35">
      <c r="A108" s="24">
        <v>3</v>
      </c>
      <c r="B108" s="25">
        <v>6</v>
      </c>
      <c r="C108" s="32" t="s">
        <v>146</v>
      </c>
      <c r="D108" s="32">
        <v>5120887</v>
      </c>
      <c r="E108" s="32" t="s">
        <v>148</v>
      </c>
      <c r="F108" s="32">
        <v>30</v>
      </c>
      <c r="G108" s="25">
        <v>1</v>
      </c>
      <c r="H108" s="25">
        <v>30</v>
      </c>
    </row>
    <row r="109" spans="1:8" x14ac:dyDescent="0.35">
      <c r="A109" s="24">
        <v>3</v>
      </c>
      <c r="B109" s="25">
        <v>7</v>
      </c>
      <c r="C109" s="32" t="s">
        <v>146</v>
      </c>
      <c r="D109" s="32">
        <v>5120885</v>
      </c>
      <c r="E109" s="32" t="s">
        <v>149</v>
      </c>
      <c r="F109" s="32">
        <v>40</v>
      </c>
      <c r="G109" s="25">
        <v>1</v>
      </c>
      <c r="H109" s="25">
        <v>40</v>
      </c>
    </row>
    <row r="110" spans="1:8" x14ac:dyDescent="0.35">
      <c r="A110" s="24">
        <v>3</v>
      </c>
      <c r="B110" s="25">
        <v>8</v>
      </c>
      <c r="C110" s="32" t="s">
        <v>146</v>
      </c>
      <c r="D110" s="32">
        <v>5120886</v>
      </c>
      <c r="E110" s="32" t="s">
        <v>198</v>
      </c>
      <c r="F110" s="32">
        <v>80</v>
      </c>
      <c r="G110" s="25">
        <v>1</v>
      </c>
      <c r="H110" s="25">
        <v>80</v>
      </c>
    </row>
    <row r="111" spans="1:8" x14ac:dyDescent="0.35">
      <c r="A111" s="24">
        <v>3</v>
      </c>
      <c r="B111" s="25">
        <v>9</v>
      </c>
      <c r="C111" s="32" t="s">
        <v>146</v>
      </c>
      <c r="D111" s="32">
        <v>5120881</v>
      </c>
      <c r="E111" s="32" t="s">
        <v>147</v>
      </c>
      <c r="F111" s="32">
        <v>30</v>
      </c>
      <c r="G111" s="25">
        <v>1</v>
      </c>
      <c r="H111" s="25">
        <v>30</v>
      </c>
    </row>
    <row r="112" spans="1:8" x14ac:dyDescent="0.35">
      <c r="A112" s="24">
        <v>3</v>
      </c>
      <c r="B112" s="25">
        <v>10</v>
      </c>
      <c r="C112" s="32" t="s">
        <v>146</v>
      </c>
      <c r="D112" s="32">
        <v>5150035</v>
      </c>
      <c r="E112" s="32" t="s">
        <v>199</v>
      </c>
      <c r="F112" s="32">
        <v>50</v>
      </c>
      <c r="G112" s="25">
        <v>1</v>
      </c>
      <c r="H112" s="25">
        <v>50</v>
      </c>
    </row>
    <row r="113" spans="1:8" x14ac:dyDescent="0.35">
      <c r="A113" s="24">
        <v>3</v>
      </c>
      <c r="B113" s="25">
        <v>11</v>
      </c>
      <c r="C113" s="36" t="s">
        <v>192</v>
      </c>
      <c r="D113" s="36">
        <v>7100019</v>
      </c>
      <c r="E113" s="37" t="s">
        <v>200</v>
      </c>
      <c r="F113" s="37">
        <v>1</v>
      </c>
      <c r="G113" s="25">
        <v>1</v>
      </c>
      <c r="H113" s="25">
        <v>1</v>
      </c>
    </row>
    <row r="114" spans="1:8" x14ac:dyDescent="0.35">
      <c r="A114" s="24">
        <v>3</v>
      </c>
      <c r="B114" s="25">
        <v>12</v>
      </c>
      <c r="C114" s="36" t="s">
        <v>192</v>
      </c>
      <c r="D114" s="36">
        <v>7100020</v>
      </c>
      <c r="E114" s="37" t="s">
        <v>201</v>
      </c>
      <c r="F114" s="37">
        <v>1</v>
      </c>
      <c r="G114" s="25">
        <v>1</v>
      </c>
      <c r="H114" s="25">
        <v>1</v>
      </c>
    </row>
    <row r="115" spans="1:8" x14ac:dyDescent="0.35">
      <c r="A115" s="24">
        <v>3</v>
      </c>
      <c r="B115" s="25">
        <v>13</v>
      </c>
      <c r="C115" s="36" t="s">
        <v>192</v>
      </c>
      <c r="D115" s="36">
        <v>7100021</v>
      </c>
      <c r="E115" s="37" t="s">
        <v>202</v>
      </c>
      <c r="F115" s="37">
        <v>1</v>
      </c>
      <c r="G115" s="25">
        <v>1</v>
      </c>
      <c r="H115" s="25">
        <v>1</v>
      </c>
    </row>
    <row r="116" spans="1:8" x14ac:dyDescent="0.35">
      <c r="A116" s="24">
        <v>3</v>
      </c>
      <c r="B116" s="25">
        <v>14</v>
      </c>
      <c r="C116" s="36" t="s">
        <v>192</v>
      </c>
      <c r="D116" s="36">
        <v>7100022</v>
      </c>
      <c r="E116" s="37" t="s">
        <v>203</v>
      </c>
      <c r="F116" s="37">
        <v>1</v>
      </c>
      <c r="G116" s="25">
        <v>1</v>
      </c>
      <c r="H116" s="25">
        <v>1</v>
      </c>
    </row>
    <row r="117" spans="1:8" x14ac:dyDescent="0.35">
      <c r="A117" s="24">
        <v>3</v>
      </c>
      <c r="B117" s="25">
        <v>15</v>
      </c>
      <c r="C117" s="36" t="s">
        <v>192</v>
      </c>
      <c r="D117" s="36">
        <v>7100023</v>
      </c>
      <c r="E117" s="37" t="s">
        <v>204</v>
      </c>
      <c r="F117" s="37">
        <v>1</v>
      </c>
      <c r="G117" s="25">
        <v>1</v>
      </c>
      <c r="H117" s="25">
        <v>1</v>
      </c>
    </row>
    <row r="118" spans="1:8" x14ac:dyDescent="0.35">
      <c r="A118" s="24">
        <v>3</v>
      </c>
      <c r="B118" s="25">
        <v>16</v>
      </c>
      <c r="C118" s="36" t="s">
        <v>192</v>
      </c>
      <c r="D118" s="36">
        <v>7100024</v>
      </c>
      <c r="E118" s="36" t="s">
        <v>205</v>
      </c>
      <c r="F118" s="36">
        <v>1</v>
      </c>
      <c r="G118" s="25">
        <v>1</v>
      </c>
      <c r="H118" s="25">
        <v>1</v>
      </c>
    </row>
    <row r="119" spans="1:8" x14ac:dyDescent="0.35">
      <c r="A119" s="24">
        <v>3</v>
      </c>
      <c r="B119" s="25">
        <v>17</v>
      </c>
      <c r="C119" s="36" t="s">
        <v>146</v>
      </c>
      <c r="D119" s="36">
        <v>5100014</v>
      </c>
      <c r="E119" s="36" t="s">
        <v>206</v>
      </c>
      <c r="F119" s="36">
        <v>20</v>
      </c>
      <c r="G119" s="25">
        <v>1</v>
      </c>
      <c r="H119" s="25">
        <v>20</v>
      </c>
    </row>
    <row r="120" spans="1:8" x14ac:dyDescent="0.35">
      <c r="A120" s="24">
        <v>3</v>
      </c>
      <c r="B120" s="25">
        <v>18</v>
      </c>
      <c r="C120" s="36" t="s">
        <v>146</v>
      </c>
      <c r="D120" s="36">
        <v>5100033</v>
      </c>
      <c r="E120" s="36" t="s">
        <v>196</v>
      </c>
      <c r="F120" s="36">
        <v>15</v>
      </c>
      <c r="G120" s="25">
        <v>1</v>
      </c>
      <c r="H120" s="25">
        <v>15</v>
      </c>
    </row>
    <row r="121" spans="1:8" x14ac:dyDescent="0.35">
      <c r="A121" s="24">
        <v>3</v>
      </c>
      <c r="B121" s="25">
        <v>19</v>
      </c>
      <c r="C121" s="36" t="s">
        <v>146</v>
      </c>
      <c r="D121" s="36">
        <v>5100035</v>
      </c>
      <c r="E121" s="36" t="s">
        <v>197</v>
      </c>
      <c r="F121" s="36">
        <v>15</v>
      </c>
      <c r="G121" s="25">
        <v>1</v>
      </c>
      <c r="H121" s="25">
        <v>15</v>
      </c>
    </row>
    <row r="122" spans="1:8" x14ac:dyDescent="0.35">
      <c r="A122" s="24">
        <v>3</v>
      </c>
      <c r="B122" s="25">
        <v>20</v>
      </c>
      <c r="C122" s="36" t="s">
        <v>146</v>
      </c>
      <c r="D122" s="36">
        <v>5120887</v>
      </c>
      <c r="E122" s="36" t="s">
        <v>148</v>
      </c>
      <c r="F122" s="36">
        <v>15</v>
      </c>
      <c r="G122" s="25">
        <v>1</v>
      </c>
      <c r="H122" s="25">
        <v>15</v>
      </c>
    </row>
    <row r="123" spans="1:8" x14ac:dyDescent="0.35">
      <c r="A123" s="24">
        <v>3</v>
      </c>
      <c r="B123" s="25">
        <v>21</v>
      </c>
      <c r="C123" s="36" t="s">
        <v>146</v>
      </c>
      <c r="D123" s="36">
        <v>5120885</v>
      </c>
      <c r="E123" s="37" t="s">
        <v>149</v>
      </c>
      <c r="F123" s="37">
        <v>20</v>
      </c>
      <c r="G123" s="25">
        <v>1</v>
      </c>
      <c r="H123" s="25">
        <v>20</v>
      </c>
    </row>
    <row r="124" spans="1:8" x14ac:dyDescent="0.35">
      <c r="A124" s="24">
        <v>3</v>
      </c>
      <c r="B124" s="25">
        <v>22</v>
      </c>
      <c r="C124" s="36" t="s">
        <v>146</v>
      </c>
      <c r="D124" s="36">
        <v>5120886</v>
      </c>
      <c r="E124" s="37" t="s">
        <v>198</v>
      </c>
      <c r="F124" s="37">
        <v>40</v>
      </c>
      <c r="G124" s="25">
        <v>1</v>
      </c>
      <c r="H124" s="25">
        <v>40</v>
      </c>
    </row>
    <row r="125" spans="1:8" x14ac:dyDescent="0.35">
      <c r="A125" s="24">
        <v>3</v>
      </c>
      <c r="B125" s="25">
        <v>23</v>
      </c>
      <c r="C125" s="36" t="s">
        <v>146</v>
      </c>
      <c r="D125" s="36">
        <v>5120881</v>
      </c>
      <c r="E125" s="37" t="s">
        <v>147</v>
      </c>
      <c r="F125" s="37">
        <v>15</v>
      </c>
      <c r="G125" s="25">
        <v>1</v>
      </c>
      <c r="H125" s="25">
        <v>15</v>
      </c>
    </row>
    <row r="126" spans="1:8" x14ac:dyDescent="0.35">
      <c r="A126" s="24">
        <v>3</v>
      </c>
      <c r="B126" s="25">
        <v>24</v>
      </c>
      <c r="C126" s="36" t="s">
        <v>146</v>
      </c>
      <c r="D126" s="36">
        <v>5120880</v>
      </c>
      <c r="E126" s="37" t="s">
        <v>123</v>
      </c>
      <c r="F126" s="37">
        <v>30</v>
      </c>
      <c r="G126" s="25">
        <v>1</v>
      </c>
      <c r="H126" s="25">
        <v>30</v>
      </c>
    </row>
    <row r="127" spans="1:8" x14ac:dyDescent="0.35">
      <c r="A127" s="24">
        <v>3</v>
      </c>
      <c r="B127" s="25">
        <v>25</v>
      </c>
      <c r="C127" s="36" t="s">
        <v>146</v>
      </c>
      <c r="D127" s="36">
        <v>5150035</v>
      </c>
      <c r="E127" s="37" t="s">
        <v>199</v>
      </c>
      <c r="F127" s="37">
        <v>25</v>
      </c>
      <c r="G127" s="25">
        <v>1</v>
      </c>
      <c r="H127" s="25">
        <v>25</v>
      </c>
    </row>
    <row r="128" spans="1:8" x14ac:dyDescent="0.35">
      <c r="A128" s="24">
        <v>3</v>
      </c>
      <c r="B128" s="25">
        <v>26</v>
      </c>
      <c r="C128" s="36" t="s">
        <v>146</v>
      </c>
      <c r="D128" s="36">
        <v>5160013</v>
      </c>
      <c r="E128" s="37" t="s">
        <v>207</v>
      </c>
      <c r="F128" s="37">
        <v>20</v>
      </c>
      <c r="G128" s="25">
        <v>1</v>
      </c>
      <c r="H128" s="25">
        <v>20</v>
      </c>
    </row>
    <row r="129" spans="1:8" x14ac:dyDescent="0.35">
      <c r="A129" s="24">
        <v>3</v>
      </c>
      <c r="B129" s="25">
        <v>27</v>
      </c>
      <c r="C129" s="36" t="s">
        <v>146</v>
      </c>
      <c r="D129" s="36">
        <v>5190007</v>
      </c>
      <c r="E129" s="37" t="s">
        <v>208</v>
      </c>
      <c r="F129" s="37">
        <v>100</v>
      </c>
      <c r="G129" s="25">
        <v>1</v>
      </c>
      <c r="H129" s="25">
        <v>100</v>
      </c>
    </row>
    <row r="130" spans="1:8" x14ac:dyDescent="0.35">
      <c r="A130" s="24">
        <v>3</v>
      </c>
      <c r="B130" s="25">
        <v>28</v>
      </c>
      <c r="C130" s="36" t="s">
        <v>146</v>
      </c>
      <c r="D130" s="36">
        <v>5120204</v>
      </c>
      <c r="E130" s="37" t="s">
        <v>209</v>
      </c>
      <c r="F130" s="37">
        <v>30</v>
      </c>
      <c r="G130" s="25">
        <v>1</v>
      </c>
      <c r="H130" s="25">
        <v>30</v>
      </c>
    </row>
    <row r="131" spans="1:8" x14ac:dyDescent="0.35">
      <c r="A131" s="24">
        <v>3</v>
      </c>
      <c r="B131" s="25">
        <v>29</v>
      </c>
      <c r="C131" s="36" t="s">
        <v>146</v>
      </c>
      <c r="D131" s="36">
        <v>5120031</v>
      </c>
      <c r="E131" s="37" t="s">
        <v>210</v>
      </c>
      <c r="F131" s="37">
        <v>200</v>
      </c>
      <c r="G131" s="25">
        <v>1</v>
      </c>
      <c r="H131" s="25">
        <v>200</v>
      </c>
    </row>
    <row r="132" spans="1:8" x14ac:dyDescent="0.35">
      <c r="A132" s="24">
        <v>3</v>
      </c>
      <c r="B132" s="25">
        <v>30</v>
      </c>
      <c r="C132" s="36" t="s">
        <v>146</v>
      </c>
      <c r="D132" s="36">
        <v>5120811</v>
      </c>
      <c r="E132" s="37" t="s">
        <v>211</v>
      </c>
      <c r="F132" s="37">
        <v>100</v>
      </c>
      <c r="G132" s="25">
        <v>1</v>
      </c>
      <c r="H132" s="25">
        <v>100</v>
      </c>
    </row>
    <row r="133" spans="1:8" x14ac:dyDescent="0.35">
      <c r="A133" s="24">
        <v>3</v>
      </c>
      <c r="B133" s="25">
        <v>31</v>
      </c>
      <c r="C133" s="35" t="s">
        <v>146</v>
      </c>
      <c r="D133" s="38">
        <v>5100014</v>
      </c>
      <c r="E133" s="35" t="s">
        <v>206</v>
      </c>
      <c r="F133" s="35">
        <v>10</v>
      </c>
      <c r="G133" s="25">
        <v>1</v>
      </c>
      <c r="H133" s="25">
        <v>10</v>
      </c>
    </row>
    <row r="134" spans="1:8" x14ac:dyDescent="0.35">
      <c r="A134" s="24">
        <v>3</v>
      </c>
      <c r="B134" s="25">
        <v>32</v>
      </c>
      <c r="C134" s="35" t="s">
        <v>146</v>
      </c>
      <c r="D134" s="38">
        <v>5100033</v>
      </c>
      <c r="E134" s="35" t="s">
        <v>196</v>
      </c>
      <c r="F134" s="35">
        <v>10</v>
      </c>
      <c r="G134" s="25">
        <v>1</v>
      </c>
      <c r="H134" s="25">
        <v>10</v>
      </c>
    </row>
    <row r="135" spans="1:8" x14ac:dyDescent="0.35">
      <c r="A135" s="24">
        <v>3</v>
      </c>
      <c r="B135" s="25">
        <v>33</v>
      </c>
      <c r="C135" s="35" t="s">
        <v>146</v>
      </c>
      <c r="D135" s="38">
        <v>5100035</v>
      </c>
      <c r="E135" s="35" t="s">
        <v>197</v>
      </c>
      <c r="F135" s="35">
        <v>10</v>
      </c>
      <c r="G135" s="25">
        <v>1</v>
      </c>
      <c r="H135" s="25">
        <v>10</v>
      </c>
    </row>
    <row r="136" spans="1:8" x14ac:dyDescent="0.35">
      <c r="A136" s="24">
        <v>3</v>
      </c>
      <c r="B136" s="25">
        <v>34</v>
      </c>
      <c r="C136" s="35" t="s">
        <v>146</v>
      </c>
      <c r="D136" s="38">
        <v>5120887</v>
      </c>
      <c r="E136" s="35" t="s">
        <v>148</v>
      </c>
      <c r="F136" s="35">
        <v>8</v>
      </c>
      <c r="G136" s="25">
        <v>1</v>
      </c>
      <c r="H136" s="25">
        <v>8</v>
      </c>
    </row>
    <row r="137" spans="1:8" x14ac:dyDescent="0.35">
      <c r="A137" s="24">
        <v>3</v>
      </c>
      <c r="B137" s="25">
        <v>35</v>
      </c>
      <c r="C137" s="35" t="s">
        <v>146</v>
      </c>
      <c r="D137" s="38">
        <v>5120885</v>
      </c>
      <c r="E137" s="35" t="s">
        <v>149</v>
      </c>
      <c r="F137" s="35">
        <v>10</v>
      </c>
      <c r="G137" s="25">
        <v>1</v>
      </c>
      <c r="H137" s="25">
        <v>10</v>
      </c>
    </row>
    <row r="138" spans="1:8" x14ac:dyDescent="0.35">
      <c r="A138" s="24">
        <v>3</v>
      </c>
      <c r="B138" s="25">
        <v>36</v>
      </c>
      <c r="C138" s="35" t="s">
        <v>146</v>
      </c>
      <c r="D138" s="35">
        <v>5120886</v>
      </c>
      <c r="E138" s="39" t="s">
        <v>198</v>
      </c>
      <c r="F138" s="39">
        <v>20</v>
      </c>
      <c r="G138" s="25">
        <v>1</v>
      </c>
      <c r="H138" s="25">
        <v>20</v>
      </c>
    </row>
    <row r="139" spans="1:8" x14ac:dyDescent="0.35">
      <c r="A139" s="24">
        <v>3</v>
      </c>
      <c r="B139" s="25">
        <v>37</v>
      </c>
      <c r="C139" s="35" t="s">
        <v>146</v>
      </c>
      <c r="D139" s="35">
        <v>5120881</v>
      </c>
      <c r="E139" s="39" t="s">
        <v>147</v>
      </c>
      <c r="F139" s="39">
        <v>8</v>
      </c>
      <c r="G139" s="25">
        <v>1</v>
      </c>
      <c r="H139" s="25">
        <v>8</v>
      </c>
    </row>
    <row r="140" spans="1:8" x14ac:dyDescent="0.35">
      <c r="A140" s="24">
        <v>3</v>
      </c>
      <c r="B140" s="25">
        <v>38</v>
      </c>
      <c r="C140" s="35" t="s">
        <v>146</v>
      </c>
      <c r="D140" s="35">
        <v>5120880</v>
      </c>
      <c r="E140" s="39" t="s">
        <v>123</v>
      </c>
      <c r="F140" s="39">
        <v>15</v>
      </c>
      <c r="G140" s="25">
        <v>1</v>
      </c>
      <c r="H140" s="25">
        <v>15</v>
      </c>
    </row>
    <row r="141" spans="1:8" x14ac:dyDescent="0.35">
      <c r="A141" s="24">
        <v>3</v>
      </c>
      <c r="B141" s="25">
        <v>39</v>
      </c>
      <c r="C141" s="35" t="s">
        <v>146</v>
      </c>
      <c r="D141" s="35">
        <v>5120879</v>
      </c>
      <c r="E141" s="39" t="s">
        <v>128</v>
      </c>
      <c r="F141" s="39">
        <v>30</v>
      </c>
      <c r="G141" s="25">
        <v>1</v>
      </c>
      <c r="H141" s="25">
        <v>30</v>
      </c>
    </row>
    <row r="142" spans="1:8" x14ac:dyDescent="0.35">
      <c r="A142" s="24">
        <v>3</v>
      </c>
      <c r="B142" s="25">
        <v>40</v>
      </c>
      <c r="C142" s="35" t="s">
        <v>146</v>
      </c>
      <c r="D142" s="35">
        <v>5150035</v>
      </c>
      <c r="E142" s="39" t="s">
        <v>199</v>
      </c>
      <c r="F142" s="39">
        <v>15</v>
      </c>
      <c r="G142" s="25">
        <v>1</v>
      </c>
      <c r="H142" s="25">
        <v>15</v>
      </c>
    </row>
    <row r="143" spans="1:8" x14ac:dyDescent="0.35">
      <c r="A143" s="24">
        <v>3</v>
      </c>
      <c r="B143" s="25">
        <v>41</v>
      </c>
      <c r="C143" s="35" t="s">
        <v>146</v>
      </c>
      <c r="D143" s="35">
        <v>5160013</v>
      </c>
      <c r="E143" s="39" t="s">
        <v>207</v>
      </c>
      <c r="F143" s="39">
        <v>10</v>
      </c>
      <c r="G143" s="25">
        <v>1</v>
      </c>
      <c r="H143" s="25">
        <v>10</v>
      </c>
    </row>
    <row r="144" spans="1:8" x14ac:dyDescent="0.35">
      <c r="A144" s="24">
        <v>3</v>
      </c>
      <c r="B144" s="25">
        <v>42</v>
      </c>
      <c r="C144" s="35" t="s">
        <v>146</v>
      </c>
      <c r="D144" s="35">
        <v>5190007</v>
      </c>
      <c r="E144" s="39" t="s">
        <v>208</v>
      </c>
      <c r="F144" s="39">
        <v>50</v>
      </c>
      <c r="G144" s="25">
        <v>1</v>
      </c>
      <c r="H144" s="25">
        <v>50</v>
      </c>
    </row>
    <row r="145" spans="1:8" x14ac:dyDescent="0.35">
      <c r="A145" s="24">
        <v>3</v>
      </c>
      <c r="B145" s="25">
        <v>43</v>
      </c>
      <c r="C145" s="35" t="s">
        <v>146</v>
      </c>
      <c r="D145" s="35">
        <v>5120204</v>
      </c>
      <c r="E145" s="39" t="s">
        <v>209</v>
      </c>
      <c r="F145" s="39">
        <v>15</v>
      </c>
      <c r="G145" s="25">
        <v>1</v>
      </c>
      <c r="H145" s="25">
        <v>15</v>
      </c>
    </row>
    <row r="146" spans="1:8" x14ac:dyDescent="0.35">
      <c r="A146" s="24">
        <v>3</v>
      </c>
      <c r="B146" s="25">
        <v>44</v>
      </c>
      <c r="C146" s="35" t="s">
        <v>146</v>
      </c>
      <c r="D146" s="35">
        <v>5120031</v>
      </c>
      <c r="E146" s="39" t="s">
        <v>210</v>
      </c>
      <c r="F146" s="39">
        <v>100</v>
      </c>
      <c r="G146" s="25">
        <v>1</v>
      </c>
      <c r="H146" s="25">
        <v>100</v>
      </c>
    </row>
    <row r="147" spans="1:8" x14ac:dyDescent="0.35">
      <c r="A147" s="24">
        <v>3</v>
      </c>
      <c r="B147" s="25">
        <v>45</v>
      </c>
      <c r="C147" s="35" t="s">
        <v>146</v>
      </c>
      <c r="D147" s="35">
        <v>5120811</v>
      </c>
      <c r="E147" s="39" t="s">
        <v>211</v>
      </c>
      <c r="F147" s="39">
        <v>50</v>
      </c>
      <c r="G147" s="25">
        <v>1</v>
      </c>
      <c r="H147" s="25">
        <v>50</v>
      </c>
    </row>
    <row r="148" spans="1:8" x14ac:dyDescent="0.35">
      <c r="A148" s="24">
        <v>3</v>
      </c>
      <c r="B148" s="25">
        <v>46</v>
      </c>
      <c r="C148" s="35" t="s">
        <v>146</v>
      </c>
      <c r="D148" s="35">
        <v>5160014</v>
      </c>
      <c r="E148" s="39" t="s">
        <v>212</v>
      </c>
      <c r="F148" s="39">
        <v>50</v>
      </c>
      <c r="G148" s="25">
        <v>1</v>
      </c>
      <c r="H148" s="25">
        <v>50</v>
      </c>
    </row>
    <row r="149" spans="1:8" x14ac:dyDescent="0.35">
      <c r="A149" s="24">
        <v>3</v>
      </c>
      <c r="B149" s="25">
        <v>47</v>
      </c>
      <c r="C149" s="35" t="s">
        <v>146</v>
      </c>
      <c r="D149" s="35">
        <v>5120203</v>
      </c>
      <c r="E149" s="39" t="s">
        <v>213</v>
      </c>
      <c r="F149" s="39">
        <v>30</v>
      </c>
      <c r="G149" s="25">
        <v>1</v>
      </c>
      <c r="H149" s="25">
        <v>30</v>
      </c>
    </row>
    <row r="150" spans="1:8" x14ac:dyDescent="0.35">
      <c r="A150" s="24">
        <v>3</v>
      </c>
      <c r="B150" s="25">
        <v>48</v>
      </c>
      <c r="C150" s="35" t="s">
        <v>146</v>
      </c>
      <c r="D150" s="35">
        <v>5120202</v>
      </c>
      <c r="E150" s="39" t="s">
        <v>214</v>
      </c>
      <c r="F150" s="39">
        <v>50</v>
      </c>
      <c r="G150" s="25">
        <v>1</v>
      </c>
      <c r="H150" s="25">
        <v>50</v>
      </c>
    </row>
    <row r="151" spans="1:8" x14ac:dyDescent="0.35">
      <c r="A151" s="24">
        <v>3</v>
      </c>
      <c r="B151" s="25">
        <v>49</v>
      </c>
      <c r="C151" s="35" t="s">
        <v>146</v>
      </c>
      <c r="D151" s="35">
        <v>5100032</v>
      </c>
      <c r="E151" s="39" t="s">
        <v>150</v>
      </c>
      <c r="F151" s="39">
        <v>20</v>
      </c>
      <c r="G151" s="25">
        <v>1</v>
      </c>
      <c r="H151" s="25">
        <v>20</v>
      </c>
    </row>
    <row r="152" spans="1:8" x14ac:dyDescent="0.35">
      <c r="A152" s="24">
        <v>3</v>
      </c>
      <c r="B152" s="25">
        <v>50</v>
      </c>
      <c r="C152" s="35" t="s">
        <v>146</v>
      </c>
      <c r="D152" s="35">
        <v>5100034</v>
      </c>
      <c r="E152" s="39" t="s">
        <v>215</v>
      </c>
      <c r="F152" s="39">
        <v>20</v>
      </c>
      <c r="G152" s="25">
        <v>1</v>
      </c>
      <c r="H152" s="25">
        <v>20</v>
      </c>
    </row>
    <row r="153" spans="1:8" x14ac:dyDescent="0.35">
      <c r="A153" s="31">
        <v>4</v>
      </c>
      <c r="B153" s="25">
        <v>1</v>
      </c>
      <c r="C153" s="32" t="s">
        <v>192</v>
      </c>
      <c r="D153" s="32">
        <v>7100043</v>
      </c>
      <c r="E153" s="33" t="s">
        <v>220</v>
      </c>
      <c r="F153" s="33">
        <v>1</v>
      </c>
      <c r="G153" s="25">
        <v>1</v>
      </c>
      <c r="H153" s="25">
        <v>1</v>
      </c>
    </row>
    <row r="154" spans="1:8" x14ac:dyDescent="0.35">
      <c r="A154" s="24">
        <v>4</v>
      </c>
      <c r="B154" s="25">
        <v>2</v>
      </c>
      <c r="C154" s="32" t="s">
        <v>192</v>
      </c>
      <c r="D154" s="32">
        <v>7100047</v>
      </c>
      <c r="E154" s="32" t="s">
        <v>221</v>
      </c>
      <c r="F154" s="32">
        <v>1</v>
      </c>
      <c r="G154" s="25">
        <v>1</v>
      </c>
      <c r="H154" s="25">
        <v>1</v>
      </c>
    </row>
    <row r="155" spans="1:8" x14ac:dyDescent="0.35">
      <c r="A155" s="24">
        <v>4</v>
      </c>
      <c r="B155" s="25">
        <v>3</v>
      </c>
      <c r="C155" s="32" t="s">
        <v>192</v>
      </c>
      <c r="D155" s="32">
        <v>7100048</v>
      </c>
      <c r="E155" s="32" t="s">
        <v>222</v>
      </c>
      <c r="F155" s="32">
        <v>1</v>
      </c>
      <c r="G155" s="25">
        <v>1</v>
      </c>
      <c r="H155" s="25">
        <v>1</v>
      </c>
    </row>
    <row r="156" spans="1:8" x14ac:dyDescent="0.35">
      <c r="A156" s="24">
        <v>4</v>
      </c>
      <c r="B156" s="25">
        <v>4</v>
      </c>
      <c r="C156" s="32" t="s">
        <v>146</v>
      </c>
      <c r="D156" s="32">
        <v>5100033</v>
      </c>
      <c r="E156" s="32" t="s">
        <v>196</v>
      </c>
      <c r="F156" s="32">
        <v>30</v>
      </c>
      <c r="G156" s="25">
        <v>1</v>
      </c>
      <c r="H156" s="25">
        <v>30</v>
      </c>
    </row>
    <row r="157" spans="1:8" x14ac:dyDescent="0.35">
      <c r="A157" s="24">
        <v>4</v>
      </c>
      <c r="B157" s="25">
        <v>5</v>
      </c>
      <c r="C157" s="32" t="s">
        <v>146</v>
      </c>
      <c r="D157" s="32">
        <v>5100035</v>
      </c>
      <c r="E157" s="32" t="s">
        <v>197</v>
      </c>
      <c r="F157" s="32">
        <v>30</v>
      </c>
      <c r="G157" s="25">
        <v>1</v>
      </c>
      <c r="H157" s="25">
        <v>30</v>
      </c>
    </row>
    <row r="158" spans="1:8" x14ac:dyDescent="0.35">
      <c r="A158" s="24">
        <v>4</v>
      </c>
      <c r="B158" s="25">
        <v>6</v>
      </c>
      <c r="C158" s="32" t="s">
        <v>146</v>
      </c>
      <c r="D158" s="32">
        <v>5120887</v>
      </c>
      <c r="E158" s="32" t="s">
        <v>148</v>
      </c>
      <c r="F158" s="32">
        <v>30</v>
      </c>
      <c r="G158" s="25">
        <v>1</v>
      </c>
      <c r="H158" s="25">
        <v>30</v>
      </c>
    </row>
    <row r="159" spans="1:8" x14ac:dyDescent="0.35">
      <c r="A159" s="24">
        <v>4</v>
      </c>
      <c r="B159" s="25">
        <v>7</v>
      </c>
      <c r="C159" s="32" t="s">
        <v>146</v>
      </c>
      <c r="D159" s="32">
        <v>5120885</v>
      </c>
      <c r="E159" s="32" t="s">
        <v>149</v>
      </c>
      <c r="F159" s="32">
        <v>40</v>
      </c>
      <c r="G159" s="25">
        <v>1</v>
      </c>
      <c r="H159" s="25">
        <v>40</v>
      </c>
    </row>
    <row r="160" spans="1:8" x14ac:dyDescent="0.35">
      <c r="A160" s="24">
        <v>4</v>
      </c>
      <c r="B160" s="25">
        <v>8</v>
      </c>
      <c r="C160" s="32" t="s">
        <v>146</v>
      </c>
      <c r="D160" s="32">
        <v>5120886</v>
      </c>
      <c r="E160" s="32" t="s">
        <v>198</v>
      </c>
      <c r="F160" s="32">
        <v>80</v>
      </c>
      <c r="G160" s="25">
        <v>1</v>
      </c>
      <c r="H160" s="25">
        <v>80</v>
      </c>
    </row>
    <row r="161" spans="1:8" x14ac:dyDescent="0.35">
      <c r="A161" s="24">
        <v>4</v>
      </c>
      <c r="B161" s="25">
        <v>9</v>
      </c>
      <c r="C161" s="32" t="s">
        <v>146</v>
      </c>
      <c r="D161" s="32">
        <v>5120881</v>
      </c>
      <c r="E161" s="32" t="s">
        <v>147</v>
      </c>
      <c r="F161" s="32">
        <v>30</v>
      </c>
      <c r="G161" s="25">
        <v>1</v>
      </c>
      <c r="H161" s="25">
        <v>30</v>
      </c>
    </row>
    <row r="162" spans="1:8" x14ac:dyDescent="0.35">
      <c r="A162" s="24">
        <v>4</v>
      </c>
      <c r="B162" s="25">
        <v>10</v>
      </c>
      <c r="C162" s="32" t="s">
        <v>146</v>
      </c>
      <c r="D162" s="32">
        <v>5150035</v>
      </c>
      <c r="E162" s="32" t="s">
        <v>199</v>
      </c>
      <c r="F162" s="32">
        <v>50</v>
      </c>
      <c r="G162" s="25">
        <v>1</v>
      </c>
      <c r="H162" s="25">
        <v>50</v>
      </c>
    </row>
    <row r="163" spans="1:8" x14ac:dyDescent="0.35">
      <c r="A163" s="24">
        <v>4</v>
      </c>
      <c r="B163" s="25">
        <v>11</v>
      </c>
      <c r="C163" s="36" t="s">
        <v>192</v>
      </c>
      <c r="D163" s="36">
        <v>7100019</v>
      </c>
      <c r="E163" s="37" t="s">
        <v>200</v>
      </c>
      <c r="F163" s="37">
        <v>1</v>
      </c>
      <c r="G163" s="25">
        <v>1</v>
      </c>
      <c r="H163" s="25">
        <v>1</v>
      </c>
    </row>
    <row r="164" spans="1:8" x14ac:dyDescent="0.35">
      <c r="A164" s="24">
        <v>4</v>
      </c>
      <c r="B164" s="25">
        <v>12</v>
      </c>
      <c r="C164" s="36" t="s">
        <v>192</v>
      </c>
      <c r="D164" s="36">
        <v>7100020</v>
      </c>
      <c r="E164" s="37" t="s">
        <v>201</v>
      </c>
      <c r="F164" s="37">
        <v>1</v>
      </c>
      <c r="G164" s="25">
        <v>1</v>
      </c>
      <c r="H164" s="25">
        <v>1</v>
      </c>
    </row>
    <row r="165" spans="1:8" x14ac:dyDescent="0.35">
      <c r="A165" s="24">
        <v>4</v>
      </c>
      <c r="B165" s="25">
        <v>13</v>
      </c>
      <c r="C165" s="36" t="s">
        <v>192</v>
      </c>
      <c r="D165" s="36">
        <v>7100021</v>
      </c>
      <c r="E165" s="37" t="s">
        <v>202</v>
      </c>
      <c r="F165" s="37">
        <v>1</v>
      </c>
      <c r="G165" s="25">
        <v>1</v>
      </c>
      <c r="H165" s="25">
        <v>1</v>
      </c>
    </row>
    <row r="166" spans="1:8" x14ac:dyDescent="0.35">
      <c r="A166" s="24">
        <v>4</v>
      </c>
      <c r="B166" s="25">
        <v>14</v>
      </c>
      <c r="C166" s="36" t="s">
        <v>192</v>
      </c>
      <c r="D166" s="36">
        <v>7100022</v>
      </c>
      <c r="E166" s="37" t="s">
        <v>203</v>
      </c>
      <c r="F166" s="37">
        <v>1</v>
      </c>
      <c r="G166" s="25">
        <v>1</v>
      </c>
      <c r="H166" s="25">
        <v>1</v>
      </c>
    </row>
    <row r="167" spans="1:8" x14ac:dyDescent="0.35">
      <c r="A167" s="24">
        <v>4</v>
      </c>
      <c r="B167" s="25">
        <v>15</v>
      </c>
      <c r="C167" s="36" t="s">
        <v>192</v>
      </c>
      <c r="D167" s="36">
        <v>7100023</v>
      </c>
      <c r="E167" s="37" t="s">
        <v>204</v>
      </c>
      <c r="F167" s="37">
        <v>1</v>
      </c>
      <c r="G167" s="25">
        <v>1</v>
      </c>
      <c r="H167" s="25">
        <v>1</v>
      </c>
    </row>
    <row r="168" spans="1:8" x14ac:dyDescent="0.35">
      <c r="A168" s="24">
        <v>4</v>
      </c>
      <c r="B168" s="25">
        <v>16</v>
      </c>
      <c r="C168" s="36" t="s">
        <v>192</v>
      </c>
      <c r="D168" s="36">
        <v>7100024</v>
      </c>
      <c r="E168" s="36" t="s">
        <v>205</v>
      </c>
      <c r="F168" s="36">
        <v>1</v>
      </c>
      <c r="G168" s="25">
        <v>1</v>
      </c>
      <c r="H168" s="25">
        <v>1</v>
      </c>
    </row>
    <row r="169" spans="1:8" x14ac:dyDescent="0.35">
      <c r="A169" s="24">
        <v>4</v>
      </c>
      <c r="B169" s="25">
        <v>17</v>
      </c>
      <c r="C169" s="36" t="s">
        <v>146</v>
      </c>
      <c r="D169" s="36">
        <v>5100014</v>
      </c>
      <c r="E169" s="36" t="s">
        <v>206</v>
      </c>
      <c r="F169" s="36">
        <v>20</v>
      </c>
      <c r="G169" s="25">
        <v>1</v>
      </c>
      <c r="H169" s="25">
        <v>20</v>
      </c>
    </row>
    <row r="170" spans="1:8" x14ac:dyDescent="0.35">
      <c r="A170" s="24">
        <v>4</v>
      </c>
      <c r="B170" s="25">
        <v>18</v>
      </c>
      <c r="C170" s="36" t="s">
        <v>146</v>
      </c>
      <c r="D170" s="36">
        <v>5100033</v>
      </c>
      <c r="E170" s="36" t="s">
        <v>196</v>
      </c>
      <c r="F170" s="36">
        <v>15</v>
      </c>
      <c r="G170" s="25">
        <v>1</v>
      </c>
      <c r="H170" s="25">
        <v>15</v>
      </c>
    </row>
    <row r="171" spans="1:8" x14ac:dyDescent="0.35">
      <c r="A171" s="24">
        <v>4</v>
      </c>
      <c r="B171" s="25">
        <v>19</v>
      </c>
      <c r="C171" s="36" t="s">
        <v>146</v>
      </c>
      <c r="D171" s="36">
        <v>5100035</v>
      </c>
      <c r="E171" s="36" t="s">
        <v>197</v>
      </c>
      <c r="F171" s="36">
        <v>15</v>
      </c>
      <c r="G171" s="25">
        <v>1</v>
      </c>
      <c r="H171" s="25">
        <v>15</v>
      </c>
    </row>
    <row r="172" spans="1:8" x14ac:dyDescent="0.35">
      <c r="A172" s="24">
        <v>4</v>
      </c>
      <c r="B172" s="25">
        <v>20</v>
      </c>
      <c r="C172" s="36" t="s">
        <v>146</v>
      </c>
      <c r="D172" s="36">
        <v>5120887</v>
      </c>
      <c r="E172" s="36" t="s">
        <v>148</v>
      </c>
      <c r="F172" s="36">
        <v>15</v>
      </c>
      <c r="G172" s="25">
        <v>1</v>
      </c>
      <c r="H172" s="25">
        <v>15</v>
      </c>
    </row>
    <row r="173" spans="1:8" x14ac:dyDescent="0.35">
      <c r="A173" s="24">
        <v>4</v>
      </c>
      <c r="B173" s="25">
        <v>21</v>
      </c>
      <c r="C173" s="36" t="s">
        <v>146</v>
      </c>
      <c r="D173" s="36">
        <v>5120885</v>
      </c>
      <c r="E173" s="37" t="s">
        <v>149</v>
      </c>
      <c r="F173" s="37">
        <v>20</v>
      </c>
      <c r="G173" s="25">
        <v>1</v>
      </c>
      <c r="H173" s="25">
        <v>20</v>
      </c>
    </row>
    <row r="174" spans="1:8" x14ac:dyDescent="0.35">
      <c r="A174" s="24">
        <v>4</v>
      </c>
      <c r="B174" s="25">
        <v>22</v>
      </c>
      <c r="C174" s="36" t="s">
        <v>146</v>
      </c>
      <c r="D174" s="36">
        <v>5120886</v>
      </c>
      <c r="E174" s="37" t="s">
        <v>198</v>
      </c>
      <c r="F174" s="37">
        <v>40</v>
      </c>
      <c r="G174" s="25">
        <v>1</v>
      </c>
      <c r="H174" s="25">
        <v>40</v>
      </c>
    </row>
    <row r="175" spans="1:8" x14ac:dyDescent="0.35">
      <c r="A175" s="24">
        <v>4</v>
      </c>
      <c r="B175" s="25">
        <v>23</v>
      </c>
      <c r="C175" s="36" t="s">
        <v>146</v>
      </c>
      <c r="D175" s="36">
        <v>5120881</v>
      </c>
      <c r="E175" s="37" t="s">
        <v>147</v>
      </c>
      <c r="F175" s="37">
        <v>15</v>
      </c>
      <c r="G175" s="25">
        <v>1</v>
      </c>
      <c r="H175" s="25">
        <v>15</v>
      </c>
    </row>
    <row r="176" spans="1:8" x14ac:dyDescent="0.35">
      <c r="A176" s="24">
        <v>4</v>
      </c>
      <c r="B176" s="25">
        <v>24</v>
      </c>
      <c r="C176" s="36" t="s">
        <v>146</v>
      </c>
      <c r="D176" s="36">
        <v>5120880</v>
      </c>
      <c r="E176" s="37" t="s">
        <v>123</v>
      </c>
      <c r="F176" s="37">
        <v>30</v>
      </c>
      <c r="G176" s="25">
        <v>1</v>
      </c>
      <c r="H176" s="25">
        <v>30</v>
      </c>
    </row>
    <row r="177" spans="1:8" x14ac:dyDescent="0.35">
      <c r="A177" s="24">
        <v>4</v>
      </c>
      <c r="B177" s="25">
        <v>25</v>
      </c>
      <c r="C177" s="36" t="s">
        <v>146</v>
      </c>
      <c r="D177" s="36">
        <v>5150035</v>
      </c>
      <c r="E177" s="37" t="s">
        <v>199</v>
      </c>
      <c r="F177" s="37">
        <v>25</v>
      </c>
      <c r="G177" s="25">
        <v>1</v>
      </c>
      <c r="H177" s="25">
        <v>25</v>
      </c>
    </row>
    <row r="178" spans="1:8" x14ac:dyDescent="0.35">
      <c r="A178" s="24">
        <v>4</v>
      </c>
      <c r="B178" s="25">
        <v>26</v>
      </c>
      <c r="C178" s="36" t="s">
        <v>146</v>
      </c>
      <c r="D178" s="36">
        <v>5160013</v>
      </c>
      <c r="E178" s="37" t="s">
        <v>207</v>
      </c>
      <c r="F178" s="37">
        <v>20</v>
      </c>
      <c r="G178" s="25">
        <v>1</v>
      </c>
      <c r="H178" s="25">
        <v>20</v>
      </c>
    </row>
    <row r="179" spans="1:8" x14ac:dyDescent="0.35">
      <c r="A179" s="24">
        <v>4</v>
      </c>
      <c r="B179" s="25">
        <v>27</v>
      </c>
      <c r="C179" s="36" t="s">
        <v>146</v>
      </c>
      <c r="D179" s="36">
        <v>5190007</v>
      </c>
      <c r="E179" s="37" t="s">
        <v>208</v>
      </c>
      <c r="F179" s="37">
        <v>100</v>
      </c>
      <c r="G179" s="25">
        <v>1</v>
      </c>
      <c r="H179" s="25">
        <v>100</v>
      </c>
    </row>
    <row r="180" spans="1:8" x14ac:dyDescent="0.35">
      <c r="A180" s="24">
        <v>4</v>
      </c>
      <c r="B180" s="25">
        <v>28</v>
      </c>
      <c r="C180" s="36" t="s">
        <v>146</v>
      </c>
      <c r="D180" s="36">
        <v>5120204</v>
      </c>
      <c r="E180" s="37" t="s">
        <v>209</v>
      </c>
      <c r="F180" s="37">
        <v>30</v>
      </c>
      <c r="G180" s="25">
        <v>1</v>
      </c>
      <c r="H180" s="25">
        <v>30</v>
      </c>
    </row>
    <row r="181" spans="1:8" x14ac:dyDescent="0.35">
      <c r="A181" s="24">
        <v>4</v>
      </c>
      <c r="B181" s="25">
        <v>29</v>
      </c>
      <c r="C181" s="36" t="s">
        <v>146</v>
      </c>
      <c r="D181" s="36">
        <v>5120031</v>
      </c>
      <c r="E181" s="37" t="s">
        <v>210</v>
      </c>
      <c r="F181" s="37">
        <v>200</v>
      </c>
      <c r="G181" s="25">
        <v>1</v>
      </c>
      <c r="H181" s="25">
        <v>200</v>
      </c>
    </row>
    <row r="182" spans="1:8" x14ac:dyDescent="0.35">
      <c r="A182" s="24">
        <v>4</v>
      </c>
      <c r="B182" s="25">
        <v>30</v>
      </c>
      <c r="C182" s="36" t="s">
        <v>146</v>
      </c>
      <c r="D182" s="36">
        <v>5120811</v>
      </c>
      <c r="E182" s="37" t="s">
        <v>211</v>
      </c>
      <c r="F182" s="37">
        <v>100</v>
      </c>
      <c r="G182" s="25">
        <v>1</v>
      </c>
      <c r="H182" s="25">
        <v>100</v>
      </c>
    </row>
    <row r="183" spans="1:8" x14ac:dyDescent="0.35">
      <c r="A183" s="24">
        <v>4</v>
      </c>
      <c r="B183" s="25">
        <v>31</v>
      </c>
      <c r="C183" s="35" t="s">
        <v>146</v>
      </c>
      <c r="D183" s="38">
        <v>5100014</v>
      </c>
      <c r="E183" s="35" t="s">
        <v>206</v>
      </c>
      <c r="F183" s="35">
        <v>10</v>
      </c>
      <c r="G183" s="25">
        <v>1</v>
      </c>
      <c r="H183" s="25">
        <v>10</v>
      </c>
    </row>
    <row r="184" spans="1:8" x14ac:dyDescent="0.35">
      <c r="A184" s="24">
        <v>4</v>
      </c>
      <c r="B184" s="25">
        <v>32</v>
      </c>
      <c r="C184" s="35" t="s">
        <v>146</v>
      </c>
      <c r="D184" s="38">
        <v>5100033</v>
      </c>
      <c r="E184" s="35" t="s">
        <v>196</v>
      </c>
      <c r="F184" s="35">
        <v>10</v>
      </c>
      <c r="G184" s="25">
        <v>1</v>
      </c>
      <c r="H184" s="25">
        <v>10</v>
      </c>
    </row>
    <row r="185" spans="1:8" x14ac:dyDescent="0.35">
      <c r="A185" s="24">
        <v>4</v>
      </c>
      <c r="B185" s="25">
        <v>33</v>
      </c>
      <c r="C185" s="35" t="s">
        <v>146</v>
      </c>
      <c r="D185" s="38">
        <v>5100035</v>
      </c>
      <c r="E185" s="35" t="s">
        <v>197</v>
      </c>
      <c r="F185" s="35">
        <v>10</v>
      </c>
      <c r="G185" s="25">
        <v>1</v>
      </c>
      <c r="H185" s="25">
        <v>10</v>
      </c>
    </row>
    <row r="186" spans="1:8" x14ac:dyDescent="0.35">
      <c r="A186" s="24">
        <v>4</v>
      </c>
      <c r="B186" s="25">
        <v>34</v>
      </c>
      <c r="C186" s="35" t="s">
        <v>146</v>
      </c>
      <c r="D186" s="38">
        <v>5120887</v>
      </c>
      <c r="E186" s="35" t="s">
        <v>148</v>
      </c>
      <c r="F186" s="35">
        <v>8</v>
      </c>
      <c r="G186" s="25">
        <v>1</v>
      </c>
      <c r="H186" s="25">
        <v>8</v>
      </c>
    </row>
    <row r="187" spans="1:8" x14ac:dyDescent="0.35">
      <c r="A187" s="24">
        <v>4</v>
      </c>
      <c r="B187" s="25">
        <v>35</v>
      </c>
      <c r="C187" s="35" t="s">
        <v>146</v>
      </c>
      <c r="D187" s="38">
        <v>5120885</v>
      </c>
      <c r="E187" s="35" t="s">
        <v>149</v>
      </c>
      <c r="F187" s="35">
        <v>10</v>
      </c>
      <c r="G187" s="25">
        <v>1</v>
      </c>
      <c r="H187" s="25">
        <v>10</v>
      </c>
    </row>
    <row r="188" spans="1:8" x14ac:dyDescent="0.35">
      <c r="A188" s="24">
        <v>4</v>
      </c>
      <c r="B188" s="25">
        <v>36</v>
      </c>
      <c r="C188" s="35" t="s">
        <v>146</v>
      </c>
      <c r="D188" s="35">
        <v>5120886</v>
      </c>
      <c r="E188" s="39" t="s">
        <v>198</v>
      </c>
      <c r="F188" s="39">
        <v>20</v>
      </c>
      <c r="G188" s="25">
        <v>1</v>
      </c>
      <c r="H188" s="25">
        <v>20</v>
      </c>
    </row>
    <row r="189" spans="1:8" x14ac:dyDescent="0.35">
      <c r="A189" s="24">
        <v>4</v>
      </c>
      <c r="B189" s="25">
        <v>37</v>
      </c>
      <c r="C189" s="35" t="s">
        <v>146</v>
      </c>
      <c r="D189" s="35">
        <v>5120881</v>
      </c>
      <c r="E189" s="39" t="s">
        <v>147</v>
      </c>
      <c r="F189" s="39">
        <v>8</v>
      </c>
      <c r="G189" s="25">
        <v>1</v>
      </c>
      <c r="H189" s="25">
        <v>8</v>
      </c>
    </row>
    <row r="190" spans="1:8" x14ac:dyDescent="0.35">
      <c r="A190" s="24">
        <v>4</v>
      </c>
      <c r="B190" s="25">
        <v>38</v>
      </c>
      <c r="C190" s="35" t="s">
        <v>146</v>
      </c>
      <c r="D190" s="35">
        <v>5120880</v>
      </c>
      <c r="E190" s="39" t="s">
        <v>123</v>
      </c>
      <c r="F190" s="39">
        <v>15</v>
      </c>
      <c r="G190" s="25">
        <v>1</v>
      </c>
      <c r="H190" s="25">
        <v>15</v>
      </c>
    </row>
    <row r="191" spans="1:8" x14ac:dyDescent="0.35">
      <c r="A191" s="24">
        <v>4</v>
      </c>
      <c r="B191" s="25">
        <v>39</v>
      </c>
      <c r="C191" s="35" t="s">
        <v>146</v>
      </c>
      <c r="D191" s="35">
        <v>5120879</v>
      </c>
      <c r="E191" s="39" t="s">
        <v>128</v>
      </c>
      <c r="F191" s="39">
        <v>30</v>
      </c>
      <c r="G191" s="25">
        <v>1</v>
      </c>
      <c r="H191" s="25">
        <v>30</v>
      </c>
    </row>
    <row r="192" spans="1:8" x14ac:dyDescent="0.35">
      <c r="A192" s="24">
        <v>4</v>
      </c>
      <c r="B192" s="25">
        <v>40</v>
      </c>
      <c r="C192" s="35" t="s">
        <v>146</v>
      </c>
      <c r="D192" s="35">
        <v>5150035</v>
      </c>
      <c r="E192" s="39" t="s">
        <v>199</v>
      </c>
      <c r="F192" s="39">
        <v>15</v>
      </c>
      <c r="G192" s="25">
        <v>1</v>
      </c>
      <c r="H192" s="25">
        <v>15</v>
      </c>
    </row>
    <row r="193" spans="1:8" x14ac:dyDescent="0.35">
      <c r="A193" s="24">
        <v>4</v>
      </c>
      <c r="B193" s="25">
        <v>41</v>
      </c>
      <c r="C193" s="35" t="s">
        <v>146</v>
      </c>
      <c r="D193" s="35">
        <v>5160013</v>
      </c>
      <c r="E193" s="39" t="s">
        <v>207</v>
      </c>
      <c r="F193" s="39">
        <v>10</v>
      </c>
      <c r="G193" s="25">
        <v>1</v>
      </c>
      <c r="H193" s="25">
        <v>10</v>
      </c>
    </row>
    <row r="194" spans="1:8" x14ac:dyDescent="0.35">
      <c r="A194" s="24">
        <v>4</v>
      </c>
      <c r="B194" s="25">
        <v>42</v>
      </c>
      <c r="C194" s="35" t="s">
        <v>146</v>
      </c>
      <c r="D194" s="35">
        <v>5190007</v>
      </c>
      <c r="E194" s="39" t="s">
        <v>208</v>
      </c>
      <c r="F194" s="39">
        <v>50</v>
      </c>
      <c r="G194" s="25">
        <v>1</v>
      </c>
      <c r="H194" s="25">
        <v>50</v>
      </c>
    </row>
    <row r="195" spans="1:8" x14ac:dyDescent="0.35">
      <c r="A195" s="24">
        <v>4</v>
      </c>
      <c r="B195" s="25">
        <v>43</v>
      </c>
      <c r="C195" s="35" t="s">
        <v>146</v>
      </c>
      <c r="D195" s="35">
        <v>5120204</v>
      </c>
      <c r="E195" s="39" t="s">
        <v>209</v>
      </c>
      <c r="F195" s="39">
        <v>15</v>
      </c>
      <c r="G195" s="25">
        <v>1</v>
      </c>
      <c r="H195" s="25">
        <v>15</v>
      </c>
    </row>
    <row r="196" spans="1:8" x14ac:dyDescent="0.35">
      <c r="A196" s="24">
        <v>4</v>
      </c>
      <c r="B196" s="25">
        <v>44</v>
      </c>
      <c r="C196" s="35" t="s">
        <v>146</v>
      </c>
      <c r="D196" s="35">
        <v>5120031</v>
      </c>
      <c r="E196" s="39" t="s">
        <v>210</v>
      </c>
      <c r="F196" s="39">
        <v>100</v>
      </c>
      <c r="G196" s="25">
        <v>1</v>
      </c>
      <c r="H196" s="25">
        <v>100</v>
      </c>
    </row>
    <row r="197" spans="1:8" x14ac:dyDescent="0.35">
      <c r="A197" s="24">
        <v>4</v>
      </c>
      <c r="B197" s="25">
        <v>45</v>
      </c>
      <c r="C197" s="35" t="s">
        <v>146</v>
      </c>
      <c r="D197" s="35">
        <v>5120811</v>
      </c>
      <c r="E197" s="39" t="s">
        <v>211</v>
      </c>
      <c r="F197" s="39">
        <v>50</v>
      </c>
      <c r="G197" s="25">
        <v>1</v>
      </c>
      <c r="H197" s="25">
        <v>50</v>
      </c>
    </row>
    <row r="198" spans="1:8" x14ac:dyDescent="0.35">
      <c r="A198" s="24">
        <v>4</v>
      </c>
      <c r="B198" s="25">
        <v>46</v>
      </c>
      <c r="C198" s="35" t="s">
        <v>146</v>
      </c>
      <c r="D198" s="35">
        <v>5160014</v>
      </c>
      <c r="E198" s="39" t="s">
        <v>212</v>
      </c>
      <c r="F198" s="39">
        <v>50</v>
      </c>
      <c r="G198" s="25">
        <v>1</v>
      </c>
      <c r="H198" s="25">
        <v>50</v>
      </c>
    </row>
    <row r="199" spans="1:8" x14ac:dyDescent="0.35">
      <c r="A199" s="24">
        <v>4</v>
      </c>
      <c r="B199" s="25">
        <v>47</v>
      </c>
      <c r="C199" s="35" t="s">
        <v>146</v>
      </c>
      <c r="D199" s="35">
        <v>5120203</v>
      </c>
      <c r="E199" s="39" t="s">
        <v>213</v>
      </c>
      <c r="F199" s="39">
        <v>30</v>
      </c>
      <c r="G199" s="25">
        <v>1</v>
      </c>
      <c r="H199" s="25">
        <v>30</v>
      </c>
    </row>
    <row r="200" spans="1:8" x14ac:dyDescent="0.35">
      <c r="A200" s="24">
        <v>4</v>
      </c>
      <c r="B200" s="25">
        <v>48</v>
      </c>
      <c r="C200" s="35" t="s">
        <v>146</v>
      </c>
      <c r="D200" s="35">
        <v>5120202</v>
      </c>
      <c r="E200" s="39" t="s">
        <v>214</v>
      </c>
      <c r="F200" s="39">
        <v>50</v>
      </c>
      <c r="G200" s="25">
        <v>1</v>
      </c>
      <c r="H200" s="25">
        <v>50</v>
      </c>
    </row>
    <row r="201" spans="1:8" x14ac:dyDescent="0.35">
      <c r="A201" s="24">
        <v>4</v>
      </c>
      <c r="B201" s="25">
        <v>49</v>
      </c>
      <c r="C201" s="35" t="s">
        <v>146</v>
      </c>
      <c r="D201" s="35">
        <v>5100032</v>
      </c>
      <c r="E201" s="39" t="s">
        <v>150</v>
      </c>
      <c r="F201" s="39">
        <v>20</v>
      </c>
      <c r="G201" s="25">
        <v>1</v>
      </c>
      <c r="H201" s="25">
        <v>20</v>
      </c>
    </row>
    <row r="202" spans="1:8" x14ac:dyDescent="0.35">
      <c r="A202" s="24">
        <v>4</v>
      </c>
      <c r="B202" s="25">
        <v>50</v>
      </c>
      <c r="C202" s="35" t="s">
        <v>146</v>
      </c>
      <c r="D202" s="35">
        <v>5100034</v>
      </c>
      <c r="E202" s="39" t="s">
        <v>215</v>
      </c>
      <c r="F202" s="39">
        <v>20</v>
      </c>
      <c r="G202" s="25">
        <v>1</v>
      </c>
      <c r="H202" s="25">
        <v>20</v>
      </c>
    </row>
    <row r="203" spans="1:8" x14ac:dyDescent="0.35">
      <c r="A203" s="31">
        <v>5</v>
      </c>
      <c r="B203" s="25">
        <v>1</v>
      </c>
      <c r="C203" s="32" t="s">
        <v>192</v>
      </c>
      <c r="D203" s="32">
        <v>7100038</v>
      </c>
      <c r="E203" s="33" t="s">
        <v>223</v>
      </c>
      <c r="F203" s="33">
        <v>1</v>
      </c>
      <c r="G203" s="25">
        <v>1</v>
      </c>
      <c r="H203" s="25">
        <v>1</v>
      </c>
    </row>
    <row r="204" spans="1:8" x14ac:dyDescent="0.35">
      <c r="A204" s="24">
        <v>5</v>
      </c>
      <c r="B204" s="25">
        <v>2</v>
      </c>
      <c r="C204" s="32" t="s">
        <v>192</v>
      </c>
      <c r="D204" s="32">
        <v>7100039</v>
      </c>
      <c r="E204" s="32" t="s">
        <v>224</v>
      </c>
      <c r="F204" s="32">
        <v>1</v>
      </c>
      <c r="G204" s="25">
        <v>1</v>
      </c>
      <c r="H204" s="25">
        <v>1</v>
      </c>
    </row>
    <row r="205" spans="1:8" x14ac:dyDescent="0.35">
      <c r="A205" s="24">
        <v>5</v>
      </c>
      <c r="B205" s="25">
        <v>3</v>
      </c>
      <c r="C205" s="32" t="s">
        <v>192</v>
      </c>
      <c r="D205" s="32">
        <v>7100040</v>
      </c>
      <c r="E205" s="32" t="s">
        <v>225</v>
      </c>
      <c r="F205" s="32">
        <v>1</v>
      </c>
      <c r="G205" s="25">
        <v>1</v>
      </c>
      <c r="H205" s="25">
        <v>1</v>
      </c>
    </row>
    <row r="206" spans="1:8" x14ac:dyDescent="0.35">
      <c r="A206" s="24">
        <v>5</v>
      </c>
      <c r="B206" s="25">
        <v>4</v>
      </c>
      <c r="C206" s="32" t="s">
        <v>146</v>
      </c>
      <c r="D206" s="32">
        <v>5100033</v>
      </c>
      <c r="E206" s="32" t="s">
        <v>196</v>
      </c>
      <c r="F206" s="32">
        <v>30</v>
      </c>
      <c r="G206" s="25">
        <v>1</v>
      </c>
      <c r="H206" s="25">
        <v>30</v>
      </c>
    </row>
    <row r="207" spans="1:8" x14ac:dyDescent="0.35">
      <c r="A207" s="24">
        <v>5</v>
      </c>
      <c r="B207" s="25">
        <v>5</v>
      </c>
      <c r="C207" s="32" t="s">
        <v>146</v>
      </c>
      <c r="D207" s="32">
        <v>5100035</v>
      </c>
      <c r="E207" s="32" t="s">
        <v>197</v>
      </c>
      <c r="F207" s="32">
        <v>30</v>
      </c>
      <c r="G207" s="25">
        <v>1</v>
      </c>
      <c r="H207" s="25">
        <v>30</v>
      </c>
    </row>
    <row r="208" spans="1:8" x14ac:dyDescent="0.35">
      <c r="A208" s="24">
        <v>5</v>
      </c>
      <c r="B208" s="25">
        <v>6</v>
      </c>
      <c r="C208" s="32" t="s">
        <v>146</v>
      </c>
      <c r="D208" s="32">
        <v>5120887</v>
      </c>
      <c r="E208" s="32" t="s">
        <v>148</v>
      </c>
      <c r="F208" s="32">
        <v>30</v>
      </c>
      <c r="G208" s="25">
        <v>1</v>
      </c>
      <c r="H208" s="25">
        <v>30</v>
      </c>
    </row>
    <row r="209" spans="1:8" x14ac:dyDescent="0.35">
      <c r="A209" s="24">
        <v>5</v>
      </c>
      <c r="B209" s="25">
        <v>7</v>
      </c>
      <c r="C209" s="32" t="s">
        <v>146</v>
      </c>
      <c r="D209" s="32">
        <v>5120885</v>
      </c>
      <c r="E209" s="32" t="s">
        <v>149</v>
      </c>
      <c r="F209" s="32">
        <v>40</v>
      </c>
      <c r="G209" s="25">
        <v>1</v>
      </c>
      <c r="H209" s="25">
        <v>40</v>
      </c>
    </row>
    <row r="210" spans="1:8" x14ac:dyDescent="0.35">
      <c r="A210" s="24">
        <v>5</v>
      </c>
      <c r="B210" s="25">
        <v>8</v>
      </c>
      <c r="C210" s="32" t="s">
        <v>146</v>
      </c>
      <c r="D210" s="32">
        <v>5120886</v>
      </c>
      <c r="E210" s="32" t="s">
        <v>198</v>
      </c>
      <c r="F210" s="32">
        <v>80</v>
      </c>
      <c r="G210" s="25">
        <v>1</v>
      </c>
      <c r="H210" s="25">
        <v>80</v>
      </c>
    </row>
    <row r="211" spans="1:8" x14ac:dyDescent="0.35">
      <c r="A211" s="24">
        <v>5</v>
      </c>
      <c r="B211" s="25">
        <v>9</v>
      </c>
      <c r="C211" s="32" t="s">
        <v>146</v>
      </c>
      <c r="D211" s="32">
        <v>5120881</v>
      </c>
      <c r="E211" s="32" t="s">
        <v>147</v>
      </c>
      <c r="F211" s="32">
        <v>30</v>
      </c>
      <c r="G211" s="25">
        <v>1</v>
      </c>
      <c r="H211" s="25">
        <v>30</v>
      </c>
    </row>
    <row r="212" spans="1:8" x14ac:dyDescent="0.35">
      <c r="A212" s="24">
        <v>5</v>
      </c>
      <c r="B212" s="25">
        <v>10</v>
      </c>
      <c r="C212" s="32" t="s">
        <v>146</v>
      </c>
      <c r="D212" s="32">
        <v>5150035</v>
      </c>
      <c r="E212" s="32" t="s">
        <v>199</v>
      </c>
      <c r="F212" s="32">
        <v>50</v>
      </c>
      <c r="G212" s="25">
        <v>1</v>
      </c>
      <c r="H212" s="25">
        <v>50</v>
      </c>
    </row>
    <row r="213" spans="1:8" x14ac:dyDescent="0.35">
      <c r="A213" s="24">
        <v>5</v>
      </c>
      <c r="B213" s="25">
        <v>11</v>
      </c>
      <c r="C213" s="36" t="s">
        <v>192</v>
      </c>
      <c r="D213" s="36">
        <v>7100019</v>
      </c>
      <c r="E213" s="37" t="s">
        <v>200</v>
      </c>
      <c r="F213" s="37">
        <v>1</v>
      </c>
      <c r="G213" s="25">
        <v>1</v>
      </c>
      <c r="H213" s="25">
        <v>1</v>
      </c>
    </row>
    <row r="214" spans="1:8" x14ac:dyDescent="0.35">
      <c r="A214" s="24">
        <v>5</v>
      </c>
      <c r="B214" s="25">
        <v>12</v>
      </c>
      <c r="C214" s="36" t="s">
        <v>192</v>
      </c>
      <c r="D214" s="36">
        <v>7100020</v>
      </c>
      <c r="E214" s="37" t="s">
        <v>201</v>
      </c>
      <c r="F214" s="37">
        <v>1</v>
      </c>
      <c r="G214" s="25">
        <v>1</v>
      </c>
      <c r="H214" s="25">
        <v>1</v>
      </c>
    </row>
    <row r="215" spans="1:8" x14ac:dyDescent="0.35">
      <c r="A215" s="24">
        <v>5</v>
      </c>
      <c r="B215" s="25">
        <v>13</v>
      </c>
      <c r="C215" s="36" t="s">
        <v>192</v>
      </c>
      <c r="D215" s="36">
        <v>7100021</v>
      </c>
      <c r="E215" s="37" t="s">
        <v>202</v>
      </c>
      <c r="F215" s="37">
        <v>1</v>
      </c>
      <c r="G215" s="25">
        <v>1</v>
      </c>
      <c r="H215" s="25">
        <v>1</v>
      </c>
    </row>
    <row r="216" spans="1:8" x14ac:dyDescent="0.35">
      <c r="A216" s="24">
        <v>5</v>
      </c>
      <c r="B216" s="25">
        <v>14</v>
      </c>
      <c r="C216" s="36" t="s">
        <v>192</v>
      </c>
      <c r="D216" s="36">
        <v>7100022</v>
      </c>
      <c r="E216" s="37" t="s">
        <v>203</v>
      </c>
      <c r="F216" s="37">
        <v>1</v>
      </c>
      <c r="G216" s="25">
        <v>1</v>
      </c>
      <c r="H216" s="25">
        <v>1</v>
      </c>
    </row>
    <row r="217" spans="1:8" x14ac:dyDescent="0.35">
      <c r="A217" s="24">
        <v>5</v>
      </c>
      <c r="B217" s="25">
        <v>15</v>
      </c>
      <c r="C217" s="36" t="s">
        <v>192</v>
      </c>
      <c r="D217" s="36">
        <v>7100023</v>
      </c>
      <c r="E217" s="37" t="s">
        <v>204</v>
      </c>
      <c r="F217" s="37">
        <v>1</v>
      </c>
      <c r="G217" s="25">
        <v>1</v>
      </c>
      <c r="H217" s="25">
        <v>1</v>
      </c>
    </row>
    <row r="218" spans="1:8" x14ac:dyDescent="0.35">
      <c r="A218" s="24">
        <v>5</v>
      </c>
      <c r="B218" s="25">
        <v>16</v>
      </c>
      <c r="C218" s="36" t="s">
        <v>192</v>
      </c>
      <c r="D218" s="36">
        <v>7100024</v>
      </c>
      <c r="E218" s="36" t="s">
        <v>205</v>
      </c>
      <c r="F218" s="36">
        <v>1</v>
      </c>
      <c r="G218" s="25">
        <v>1</v>
      </c>
      <c r="H218" s="25">
        <v>1</v>
      </c>
    </row>
    <row r="219" spans="1:8" x14ac:dyDescent="0.35">
      <c r="A219" s="24">
        <v>5</v>
      </c>
      <c r="B219" s="25">
        <v>17</v>
      </c>
      <c r="C219" s="36" t="s">
        <v>146</v>
      </c>
      <c r="D219" s="36">
        <v>5100014</v>
      </c>
      <c r="E219" s="36" t="s">
        <v>206</v>
      </c>
      <c r="F219" s="36">
        <v>20</v>
      </c>
      <c r="G219" s="25">
        <v>1</v>
      </c>
      <c r="H219" s="25">
        <v>20</v>
      </c>
    </row>
    <row r="220" spans="1:8" x14ac:dyDescent="0.35">
      <c r="A220" s="24">
        <v>5</v>
      </c>
      <c r="B220" s="25">
        <v>18</v>
      </c>
      <c r="C220" s="36" t="s">
        <v>146</v>
      </c>
      <c r="D220" s="36">
        <v>5100033</v>
      </c>
      <c r="E220" s="36" t="s">
        <v>196</v>
      </c>
      <c r="F220" s="36">
        <v>15</v>
      </c>
      <c r="G220" s="25">
        <v>1</v>
      </c>
      <c r="H220" s="25">
        <v>15</v>
      </c>
    </row>
    <row r="221" spans="1:8" x14ac:dyDescent="0.35">
      <c r="A221" s="24">
        <v>5</v>
      </c>
      <c r="B221" s="25">
        <v>19</v>
      </c>
      <c r="C221" s="36" t="s">
        <v>146</v>
      </c>
      <c r="D221" s="36">
        <v>5100035</v>
      </c>
      <c r="E221" s="36" t="s">
        <v>197</v>
      </c>
      <c r="F221" s="36">
        <v>15</v>
      </c>
      <c r="G221" s="25">
        <v>1</v>
      </c>
      <c r="H221" s="25">
        <v>15</v>
      </c>
    </row>
    <row r="222" spans="1:8" x14ac:dyDescent="0.35">
      <c r="A222" s="24">
        <v>5</v>
      </c>
      <c r="B222" s="25">
        <v>20</v>
      </c>
      <c r="C222" s="36" t="s">
        <v>146</v>
      </c>
      <c r="D222" s="36">
        <v>5120887</v>
      </c>
      <c r="E222" s="36" t="s">
        <v>148</v>
      </c>
      <c r="F222" s="36">
        <v>15</v>
      </c>
      <c r="G222" s="25">
        <v>1</v>
      </c>
      <c r="H222" s="25">
        <v>15</v>
      </c>
    </row>
    <row r="223" spans="1:8" x14ac:dyDescent="0.35">
      <c r="A223" s="24">
        <v>5</v>
      </c>
      <c r="B223" s="25">
        <v>21</v>
      </c>
      <c r="C223" s="36" t="s">
        <v>146</v>
      </c>
      <c r="D223" s="36">
        <v>5120885</v>
      </c>
      <c r="E223" s="37" t="s">
        <v>149</v>
      </c>
      <c r="F223" s="37">
        <v>20</v>
      </c>
      <c r="G223" s="25">
        <v>1</v>
      </c>
      <c r="H223" s="25">
        <v>20</v>
      </c>
    </row>
    <row r="224" spans="1:8" x14ac:dyDescent="0.35">
      <c r="A224" s="24">
        <v>5</v>
      </c>
      <c r="B224" s="25">
        <v>22</v>
      </c>
      <c r="C224" s="36" t="s">
        <v>146</v>
      </c>
      <c r="D224" s="36">
        <v>5120886</v>
      </c>
      <c r="E224" s="37" t="s">
        <v>198</v>
      </c>
      <c r="F224" s="37">
        <v>40</v>
      </c>
      <c r="G224" s="25">
        <v>1</v>
      </c>
      <c r="H224" s="25">
        <v>40</v>
      </c>
    </row>
    <row r="225" spans="1:8" x14ac:dyDescent="0.35">
      <c r="A225" s="24">
        <v>5</v>
      </c>
      <c r="B225" s="25">
        <v>23</v>
      </c>
      <c r="C225" s="36" t="s">
        <v>146</v>
      </c>
      <c r="D225" s="36">
        <v>5120881</v>
      </c>
      <c r="E225" s="37" t="s">
        <v>147</v>
      </c>
      <c r="F225" s="37">
        <v>15</v>
      </c>
      <c r="G225" s="25">
        <v>1</v>
      </c>
      <c r="H225" s="25">
        <v>15</v>
      </c>
    </row>
    <row r="226" spans="1:8" x14ac:dyDescent="0.35">
      <c r="A226" s="24">
        <v>5</v>
      </c>
      <c r="B226" s="25">
        <v>24</v>
      </c>
      <c r="C226" s="36" t="s">
        <v>146</v>
      </c>
      <c r="D226" s="36">
        <v>5120880</v>
      </c>
      <c r="E226" s="37" t="s">
        <v>123</v>
      </c>
      <c r="F226" s="37">
        <v>30</v>
      </c>
      <c r="G226" s="25">
        <v>1</v>
      </c>
      <c r="H226" s="25">
        <v>30</v>
      </c>
    </row>
    <row r="227" spans="1:8" x14ac:dyDescent="0.35">
      <c r="A227" s="24">
        <v>5</v>
      </c>
      <c r="B227" s="25">
        <v>25</v>
      </c>
      <c r="C227" s="36" t="s">
        <v>146</v>
      </c>
      <c r="D227" s="36">
        <v>5150035</v>
      </c>
      <c r="E227" s="37" t="s">
        <v>199</v>
      </c>
      <c r="F227" s="37">
        <v>25</v>
      </c>
      <c r="G227" s="25">
        <v>1</v>
      </c>
      <c r="H227" s="25">
        <v>25</v>
      </c>
    </row>
    <row r="228" spans="1:8" x14ac:dyDescent="0.35">
      <c r="A228" s="24">
        <v>5</v>
      </c>
      <c r="B228" s="25">
        <v>26</v>
      </c>
      <c r="C228" s="36" t="s">
        <v>146</v>
      </c>
      <c r="D228" s="36">
        <v>5160013</v>
      </c>
      <c r="E228" s="37" t="s">
        <v>207</v>
      </c>
      <c r="F228" s="37">
        <v>20</v>
      </c>
      <c r="G228" s="25">
        <v>1</v>
      </c>
      <c r="H228" s="25">
        <v>20</v>
      </c>
    </row>
    <row r="229" spans="1:8" x14ac:dyDescent="0.35">
      <c r="A229" s="24">
        <v>5</v>
      </c>
      <c r="B229" s="25">
        <v>27</v>
      </c>
      <c r="C229" s="36" t="s">
        <v>146</v>
      </c>
      <c r="D229" s="36">
        <v>5190007</v>
      </c>
      <c r="E229" s="37" t="s">
        <v>208</v>
      </c>
      <c r="F229" s="37">
        <v>100</v>
      </c>
      <c r="G229" s="25">
        <v>1</v>
      </c>
      <c r="H229" s="25">
        <v>100</v>
      </c>
    </row>
    <row r="230" spans="1:8" x14ac:dyDescent="0.35">
      <c r="A230" s="24">
        <v>5</v>
      </c>
      <c r="B230" s="25">
        <v>28</v>
      </c>
      <c r="C230" s="36" t="s">
        <v>146</v>
      </c>
      <c r="D230" s="36">
        <v>5120204</v>
      </c>
      <c r="E230" s="37" t="s">
        <v>209</v>
      </c>
      <c r="F230" s="37">
        <v>30</v>
      </c>
      <c r="G230" s="25">
        <v>1</v>
      </c>
      <c r="H230" s="25">
        <v>30</v>
      </c>
    </row>
    <row r="231" spans="1:8" x14ac:dyDescent="0.35">
      <c r="A231" s="24">
        <v>5</v>
      </c>
      <c r="B231" s="25">
        <v>29</v>
      </c>
      <c r="C231" s="36" t="s">
        <v>146</v>
      </c>
      <c r="D231" s="36">
        <v>5120031</v>
      </c>
      <c r="E231" s="37" t="s">
        <v>210</v>
      </c>
      <c r="F231" s="37">
        <v>200</v>
      </c>
      <c r="G231" s="25">
        <v>1</v>
      </c>
      <c r="H231" s="25">
        <v>200</v>
      </c>
    </row>
    <row r="232" spans="1:8" x14ac:dyDescent="0.35">
      <c r="A232" s="24">
        <v>5</v>
      </c>
      <c r="B232" s="25">
        <v>30</v>
      </c>
      <c r="C232" s="36" t="s">
        <v>146</v>
      </c>
      <c r="D232" s="36">
        <v>5120811</v>
      </c>
      <c r="E232" s="37" t="s">
        <v>211</v>
      </c>
      <c r="F232" s="37">
        <v>100</v>
      </c>
      <c r="G232" s="25">
        <v>1</v>
      </c>
      <c r="H232" s="25">
        <v>100</v>
      </c>
    </row>
    <row r="233" spans="1:8" x14ac:dyDescent="0.35">
      <c r="A233" s="24">
        <v>5</v>
      </c>
      <c r="B233" s="25">
        <v>31</v>
      </c>
      <c r="C233" s="35" t="s">
        <v>146</v>
      </c>
      <c r="D233" s="38">
        <v>5100014</v>
      </c>
      <c r="E233" s="35" t="s">
        <v>206</v>
      </c>
      <c r="F233" s="35">
        <v>10</v>
      </c>
      <c r="G233" s="25">
        <v>1</v>
      </c>
      <c r="H233" s="25">
        <v>10</v>
      </c>
    </row>
    <row r="234" spans="1:8" x14ac:dyDescent="0.35">
      <c r="A234" s="24">
        <v>5</v>
      </c>
      <c r="B234" s="25">
        <v>32</v>
      </c>
      <c r="C234" s="35" t="s">
        <v>146</v>
      </c>
      <c r="D234" s="38">
        <v>5100033</v>
      </c>
      <c r="E234" s="35" t="s">
        <v>196</v>
      </c>
      <c r="F234" s="35">
        <v>10</v>
      </c>
      <c r="G234" s="25">
        <v>1</v>
      </c>
      <c r="H234" s="25">
        <v>10</v>
      </c>
    </row>
    <row r="235" spans="1:8" x14ac:dyDescent="0.35">
      <c r="A235" s="24">
        <v>5</v>
      </c>
      <c r="B235" s="25">
        <v>33</v>
      </c>
      <c r="C235" s="35" t="s">
        <v>146</v>
      </c>
      <c r="D235" s="38">
        <v>5100035</v>
      </c>
      <c r="E235" s="35" t="s">
        <v>197</v>
      </c>
      <c r="F235" s="35">
        <v>10</v>
      </c>
      <c r="G235" s="25">
        <v>1</v>
      </c>
      <c r="H235" s="25">
        <v>10</v>
      </c>
    </row>
    <row r="236" spans="1:8" x14ac:dyDescent="0.35">
      <c r="A236" s="24">
        <v>5</v>
      </c>
      <c r="B236" s="25">
        <v>34</v>
      </c>
      <c r="C236" s="35" t="s">
        <v>146</v>
      </c>
      <c r="D236" s="38">
        <v>5120887</v>
      </c>
      <c r="E236" s="35" t="s">
        <v>148</v>
      </c>
      <c r="F236" s="35">
        <v>8</v>
      </c>
      <c r="G236" s="25">
        <v>1</v>
      </c>
      <c r="H236" s="25">
        <v>8</v>
      </c>
    </row>
    <row r="237" spans="1:8" x14ac:dyDescent="0.35">
      <c r="A237" s="24">
        <v>5</v>
      </c>
      <c r="B237" s="25">
        <v>35</v>
      </c>
      <c r="C237" s="35" t="s">
        <v>146</v>
      </c>
      <c r="D237" s="38">
        <v>5120885</v>
      </c>
      <c r="E237" s="35" t="s">
        <v>149</v>
      </c>
      <c r="F237" s="35">
        <v>10</v>
      </c>
      <c r="G237" s="25">
        <v>1</v>
      </c>
      <c r="H237" s="25">
        <v>10</v>
      </c>
    </row>
    <row r="238" spans="1:8" x14ac:dyDescent="0.35">
      <c r="A238" s="24">
        <v>5</v>
      </c>
      <c r="B238" s="25">
        <v>36</v>
      </c>
      <c r="C238" s="35" t="s">
        <v>146</v>
      </c>
      <c r="D238" s="35">
        <v>5120886</v>
      </c>
      <c r="E238" s="39" t="s">
        <v>198</v>
      </c>
      <c r="F238" s="39">
        <v>20</v>
      </c>
      <c r="G238" s="25">
        <v>1</v>
      </c>
      <c r="H238" s="25">
        <v>20</v>
      </c>
    </row>
    <row r="239" spans="1:8" x14ac:dyDescent="0.35">
      <c r="A239" s="24">
        <v>5</v>
      </c>
      <c r="B239" s="25">
        <v>37</v>
      </c>
      <c r="C239" s="35" t="s">
        <v>146</v>
      </c>
      <c r="D239" s="35">
        <v>5120881</v>
      </c>
      <c r="E239" s="39" t="s">
        <v>147</v>
      </c>
      <c r="F239" s="39">
        <v>8</v>
      </c>
      <c r="G239" s="25">
        <v>1</v>
      </c>
      <c r="H239" s="25">
        <v>8</v>
      </c>
    </row>
    <row r="240" spans="1:8" x14ac:dyDescent="0.35">
      <c r="A240" s="24">
        <v>5</v>
      </c>
      <c r="B240" s="25">
        <v>38</v>
      </c>
      <c r="C240" s="35" t="s">
        <v>146</v>
      </c>
      <c r="D240" s="35">
        <v>5120880</v>
      </c>
      <c r="E240" s="39" t="s">
        <v>123</v>
      </c>
      <c r="F240" s="39">
        <v>15</v>
      </c>
      <c r="G240" s="25">
        <v>1</v>
      </c>
      <c r="H240" s="25">
        <v>15</v>
      </c>
    </row>
    <row r="241" spans="1:8" x14ac:dyDescent="0.35">
      <c r="A241" s="24">
        <v>5</v>
      </c>
      <c r="B241" s="25">
        <v>39</v>
      </c>
      <c r="C241" s="35" t="s">
        <v>146</v>
      </c>
      <c r="D241" s="35">
        <v>5120879</v>
      </c>
      <c r="E241" s="39" t="s">
        <v>128</v>
      </c>
      <c r="F241" s="39">
        <v>30</v>
      </c>
      <c r="G241" s="25">
        <v>1</v>
      </c>
      <c r="H241" s="25">
        <v>30</v>
      </c>
    </row>
    <row r="242" spans="1:8" x14ac:dyDescent="0.35">
      <c r="A242" s="24">
        <v>5</v>
      </c>
      <c r="B242" s="25">
        <v>40</v>
      </c>
      <c r="C242" s="35" t="s">
        <v>146</v>
      </c>
      <c r="D242" s="35">
        <v>5150035</v>
      </c>
      <c r="E242" s="39" t="s">
        <v>199</v>
      </c>
      <c r="F242" s="39">
        <v>15</v>
      </c>
      <c r="G242" s="25">
        <v>1</v>
      </c>
      <c r="H242" s="25">
        <v>15</v>
      </c>
    </row>
    <row r="243" spans="1:8" x14ac:dyDescent="0.35">
      <c r="A243" s="24">
        <v>5</v>
      </c>
      <c r="B243" s="25">
        <v>41</v>
      </c>
      <c r="C243" s="35" t="s">
        <v>146</v>
      </c>
      <c r="D243" s="35">
        <v>5160013</v>
      </c>
      <c r="E243" s="39" t="s">
        <v>207</v>
      </c>
      <c r="F243" s="39">
        <v>10</v>
      </c>
      <c r="G243" s="25">
        <v>1</v>
      </c>
      <c r="H243" s="25">
        <v>10</v>
      </c>
    </row>
    <row r="244" spans="1:8" x14ac:dyDescent="0.35">
      <c r="A244" s="24">
        <v>5</v>
      </c>
      <c r="B244" s="25">
        <v>42</v>
      </c>
      <c r="C244" s="35" t="s">
        <v>146</v>
      </c>
      <c r="D244" s="35">
        <v>5190007</v>
      </c>
      <c r="E244" s="39" t="s">
        <v>208</v>
      </c>
      <c r="F244" s="39">
        <v>50</v>
      </c>
      <c r="G244" s="25">
        <v>1</v>
      </c>
      <c r="H244" s="25">
        <v>50</v>
      </c>
    </row>
    <row r="245" spans="1:8" x14ac:dyDescent="0.35">
      <c r="A245" s="24">
        <v>5</v>
      </c>
      <c r="B245" s="25">
        <v>43</v>
      </c>
      <c r="C245" s="35" t="s">
        <v>146</v>
      </c>
      <c r="D245" s="35">
        <v>5120204</v>
      </c>
      <c r="E245" s="39" t="s">
        <v>209</v>
      </c>
      <c r="F245" s="39">
        <v>15</v>
      </c>
      <c r="G245" s="25">
        <v>1</v>
      </c>
      <c r="H245" s="25">
        <v>15</v>
      </c>
    </row>
    <row r="246" spans="1:8" x14ac:dyDescent="0.35">
      <c r="A246" s="24">
        <v>5</v>
      </c>
      <c r="B246" s="25">
        <v>44</v>
      </c>
      <c r="C246" s="35" t="s">
        <v>146</v>
      </c>
      <c r="D246" s="35">
        <v>5120031</v>
      </c>
      <c r="E246" s="39" t="s">
        <v>210</v>
      </c>
      <c r="F246" s="39">
        <v>100</v>
      </c>
      <c r="G246" s="25">
        <v>1</v>
      </c>
      <c r="H246" s="25">
        <v>100</v>
      </c>
    </row>
    <row r="247" spans="1:8" x14ac:dyDescent="0.35">
      <c r="A247" s="24">
        <v>5</v>
      </c>
      <c r="B247" s="25">
        <v>45</v>
      </c>
      <c r="C247" s="35" t="s">
        <v>146</v>
      </c>
      <c r="D247" s="35">
        <v>5120811</v>
      </c>
      <c r="E247" s="39" t="s">
        <v>211</v>
      </c>
      <c r="F247" s="39">
        <v>50</v>
      </c>
      <c r="G247" s="25">
        <v>1</v>
      </c>
      <c r="H247" s="25">
        <v>50</v>
      </c>
    </row>
    <row r="248" spans="1:8" x14ac:dyDescent="0.35">
      <c r="A248" s="24">
        <v>5</v>
      </c>
      <c r="B248" s="25">
        <v>46</v>
      </c>
      <c r="C248" s="35" t="s">
        <v>146</v>
      </c>
      <c r="D248" s="35">
        <v>5160014</v>
      </c>
      <c r="E248" s="39" t="s">
        <v>212</v>
      </c>
      <c r="F248" s="39">
        <v>50</v>
      </c>
      <c r="G248" s="25">
        <v>1</v>
      </c>
      <c r="H248" s="25">
        <v>50</v>
      </c>
    </row>
    <row r="249" spans="1:8" x14ac:dyDescent="0.35">
      <c r="A249" s="24">
        <v>5</v>
      </c>
      <c r="B249" s="25">
        <v>47</v>
      </c>
      <c r="C249" s="35" t="s">
        <v>146</v>
      </c>
      <c r="D249" s="35">
        <v>5120203</v>
      </c>
      <c r="E249" s="39" t="s">
        <v>213</v>
      </c>
      <c r="F249" s="39">
        <v>30</v>
      </c>
      <c r="G249" s="25">
        <v>1</v>
      </c>
      <c r="H249" s="25">
        <v>30</v>
      </c>
    </row>
    <row r="250" spans="1:8" x14ac:dyDescent="0.35">
      <c r="A250" s="24">
        <v>5</v>
      </c>
      <c r="B250" s="25">
        <v>48</v>
      </c>
      <c r="C250" s="35" t="s">
        <v>146</v>
      </c>
      <c r="D250" s="35">
        <v>5120202</v>
      </c>
      <c r="E250" s="39" t="s">
        <v>214</v>
      </c>
      <c r="F250" s="39">
        <v>50</v>
      </c>
      <c r="G250" s="25">
        <v>1</v>
      </c>
      <c r="H250" s="25">
        <v>50</v>
      </c>
    </row>
    <row r="251" spans="1:8" x14ac:dyDescent="0.35">
      <c r="A251" s="24">
        <v>5</v>
      </c>
      <c r="B251" s="25">
        <v>49</v>
      </c>
      <c r="C251" s="35" t="s">
        <v>146</v>
      </c>
      <c r="D251" s="35">
        <v>5100032</v>
      </c>
      <c r="E251" s="39" t="s">
        <v>150</v>
      </c>
      <c r="F251" s="39">
        <v>20</v>
      </c>
      <c r="G251" s="25">
        <v>1</v>
      </c>
      <c r="H251" s="25">
        <v>20</v>
      </c>
    </row>
    <row r="252" spans="1:8" x14ac:dyDescent="0.35">
      <c r="A252" s="24">
        <v>5</v>
      </c>
      <c r="B252" s="25">
        <v>50</v>
      </c>
      <c r="C252" s="35" t="s">
        <v>146</v>
      </c>
      <c r="D252" s="35">
        <v>5100034</v>
      </c>
      <c r="E252" s="39" t="s">
        <v>215</v>
      </c>
      <c r="F252" s="39">
        <v>20</v>
      </c>
      <c r="G252" s="25">
        <v>1</v>
      </c>
      <c r="H252" s="25">
        <v>20</v>
      </c>
    </row>
    <row r="253" spans="1:8" x14ac:dyDescent="0.35">
      <c r="A253" s="31">
        <v>6</v>
      </c>
      <c r="B253" s="25">
        <v>1</v>
      </c>
      <c r="C253" s="32" t="s">
        <v>192</v>
      </c>
      <c r="D253" s="32">
        <v>7100037</v>
      </c>
      <c r="E253" s="33" t="s">
        <v>226</v>
      </c>
      <c r="F253" s="33">
        <v>1</v>
      </c>
      <c r="G253" s="25">
        <v>1</v>
      </c>
      <c r="H253" s="25">
        <v>1</v>
      </c>
    </row>
    <row r="254" spans="1:8" x14ac:dyDescent="0.35">
      <c r="A254" s="24">
        <v>6</v>
      </c>
      <c r="B254" s="25">
        <v>2</v>
      </c>
      <c r="C254" s="32" t="s">
        <v>192</v>
      </c>
      <c r="D254" s="32">
        <v>7100041</v>
      </c>
      <c r="E254" s="32" t="s">
        <v>227</v>
      </c>
      <c r="F254" s="32">
        <v>1</v>
      </c>
      <c r="G254" s="25">
        <v>1</v>
      </c>
      <c r="H254" s="25">
        <v>1</v>
      </c>
    </row>
    <row r="255" spans="1:8" x14ac:dyDescent="0.35">
      <c r="A255" s="24">
        <v>6</v>
      </c>
      <c r="B255" s="25">
        <v>3</v>
      </c>
      <c r="C255" s="32" t="s">
        <v>192</v>
      </c>
      <c r="D255" s="32">
        <v>7100042</v>
      </c>
      <c r="E255" s="32" t="s">
        <v>228</v>
      </c>
      <c r="F255" s="32">
        <v>1</v>
      </c>
      <c r="G255" s="25">
        <v>1</v>
      </c>
      <c r="H255" s="25">
        <v>1</v>
      </c>
    </row>
    <row r="256" spans="1:8" x14ac:dyDescent="0.35">
      <c r="A256" s="24">
        <v>6</v>
      </c>
      <c r="B256" s="25">
        <v>4</v>
      </c>
      <c r="C256" s="32" t="s">
        <v>146</v>
      </c>
      <c r="D256" s="32">
        <v>5100033</v>
      </c>
      <c r="E256" s="32" t="s">
        <v>196</v>
      </c>
      <c r="F256" s="32">
        <v>30</v>
      </c>
      <c r="G256" s="25">
        <v>1</v>
      </c>
      <c r="H256" s="25">
        <v>30</v>
      </c>
    </row>
    <row r="257" spans="1:8" x14ac:dyDescent="0.35">
      <c r="A257" s="24">
        <v>6</v>
      </c>
      <c r="B257" s="25">
        <v>5</v>
      </c>
      <c r="C257" s="32" t="s">
        <v>146</v>
      </c>
      <c r="D257" s="32">
        <v>5100035</v>
      </c>
      <c r="E257" s="32" t="s">
        <v>197</v>
      </c>
      <c r="F257" s="32">
        <v>30</v>
      </c>
      <c r="G257" s="25">
        <v>1</v>
      </c>
      <c r="H257" s="25">
        <v>30</v>
      </c>
    </row>
    <row r="258" spans="1:8" x14ac:dyDescent="0.35">
      <c r="A258" s="24">
        <v>6</v>
      </c>
      <c r="B258" s="25">
        <v>6</v>
      </c>
      <c r="C258" s="32" t="s">
        <v>146</v>
      </c>
      <c r="D258" s="32">
        <v>5120887</v>
      </c>
      <c r="E258" s="32" t="s">
        <v>148</v>
      </c>
      <c r="F258" s="32">
        <v>30</v>
      </c>
      <c r="G258" s="25">
        <v>1</v>
      </c>
      <c r="H258" s="25">
        <v>30</v>
      </c>
    </row>
    <row r="259" spans="1:8" x14ac:dyDescent="0.35">
      <c r="A259" s="24">
        <v>6</v>
      </c>
      <c r="B259" s="25">
        <v>7</v>
      </c>
      <c r="C259" s="32" t="s">
        <v>146</v>
      </c>
      <c r="D259" s="32">
        <v>5120885</v>
      </c>
      <c r="E259" s="32" t="s">
        <v>149</v>
      </c>
      <c r="F259" s="32">
        <v>40</v>
      </c>
      <c r="G259" s="25">
        <v>1</v>
      </c>
      <c r="H259" s="25">
        <v>40</v>
      </c>
    </row>
    <row r="260" spans="1:8" x14ac:dyDescent="0.35">
      <c r="A260" s="24">
        <v>6</v>
      </c>
      <c r="B260" s="25">
        <v>8</v>
      </c>
      <c r="C260" s="32" t="s">
        <v>146</v>
      </c>
      <c r="D260" s="32">
        <v>5120886</v>
      </c>
      <c r="E260" s="32" t="s">
        <v>198</v>
      </c>
      <c r="F260" s="32">
        <v>80</v>
      </c>
      <c r="G260" s="25">
        <v>1</v>
      </c>
      <c r="H260" s="25">
        <v>80</v>
      </c>
    </row>
    <row r="261" spans="1:8" x14ac:dyDescent="0.35">
      <c r="A261" s="24">
        <v>6</v>
      </c>
      <c r="B261" s="25">
        <v>9</v>
      </c>
      <c r="C261" s="32" t="s">
        <v>146</v>
      </c>
      <c r="D261" s="32">
        <v>5120881</v>
      </c>
      <c r="E261" s="32" t="s">
        <v>147</v>
      </c>
      <c r="F261" s="32">
        <v>30</v>
      </c>
      <c r="G261" s="25">
        <v>1</v>
      </c>
      <c r="H261" s="25">
        <v>30</v>
      </c>
    </row>
    <row r="262" spans="1:8" x14ac:dyDescent="0.35">
      <c r="A262" s="24">
        <v>6</v>
      </c>
      <c r="B262" s="25">
        <v>10</v>
      </c>
      <c r="C262" s="32" t="s">
        <v>146</v>
      </c>
      <c r="D262" s="32">
        <v>5150035</v>
      </c>
      <c r="E262" s="32" t="s">
        <v>199</v>
      </c>
      <c r="F262" s="32">
        <v>50</v>
      </c>
      <c r="G262" s="25">
        <v>1</v>
      </c>
      <c r="H262" s="25">
        <v>50</v>
      </c>
    </row>
    <row r="263" spans="1:8" x14ac:dyDescent="0.35">
      <c r="A263" s="24">
        <v>6</v>
      </c>
      <c r="B263" s="25">
        <v>11</v>
      </c>
      <c r="C263" s="36" t="s">
        <v>192</v>
      </c>
      <c r="D263" s="36">
        <v>7100025</v>
      </c>
      <c r="E263" s="37" t="s">
        <v>229</v>
      </c>
      <c r="F263" s="37">
        <v>1</v>
      </c>
      <c r="G263" s="25">
        <v>1</v>
      </c>
      <c r="H263" s="25">
        <v>1</v>
      </c>
    </row>
    <row r="264" spans="1:8" x14ac:dyDescent="0.35">
      <c r="A264" s="24">
        <v>6</v>
      </c>
      <c r="B264" s="25">
        <v>12</v>
      </c>
      <c r="C264" s="36" t="s">
        <v>192</v>
      </c>
      <c r="D264" s="36">
        <v>7100026</v>
      </c>
      <c r="E264" s="37" t="s">
        <v>230</v>
      </c>
      <c r="F264" s="37">
        <v>1</v>
      </c>
      <c r="G264" s="25">
        <v>1</v>
      </c>
      <c r="H264" s="25">
        <v>1</v>
      </c>
    </row>
    <row r="265" spans="1:8" x14ac:dyDescent="0.35">
      <c r="A265" s="24">
        <v>6</v>
      </c>
      <c r="B265" s="25">
        <v>13</v>
      </c>
      <c r="C265" s="36" t="s">
        <v>192</v>
      </c>
      <c r="D265" s="36">
        <v>7100027</v>
      </c>
      <c r="E265" s="37" t="s">
        <v>231</v>
      </c>
      <c r="F265" s="37">
        <v>1</v>
      </c>
      <c r="G265" s="25">
        <v>1</v>
      </c>
      <c r="H265" s="25">
        <v>1</v>
      </c>
    </row>
    <row r="266" spans="1:8" x14ac:dyDescent="0.35">
      <c r="A266" s="24">
        <v>6</v>
      </c>
      <c r="B266" s="25">
        <v>14</v>
      </c>
      <c r="C266" s="36" t="s">
        <v>192</v>
      </c>
      <c r="D266" s="36">
        <v>7100028</v>
      </c>
      <c r="E266" s="37" t="s">
        <v>232</v>
      </c>
      <c r="F266" s="37">
        <v>1</v>
      </c>
      <c r="G266" s="25">
        <v>1</v>
      </c>
      <c r="H266" s="25">
        <v>1</v>
      </c>
    </row>
    <row r="267" spans="1:8" x14ac:dyDescent="0.35">
      <c r="A267" s="24">
        <v>6</v>
      </c>
      <c r="B267" s="25">
        <v>15</v>
      </c>
      <c r="C267" s="36" t="s">
        <v>192</v>
      </c>
      <c r="D267" s="36">
        <v>7100029</v>
      </c>
      <c r="E267" s="37" t="s">
        <v>152</v>
      </c>
      <c r="F267" s="37">
        <v>1</v>
      </c>
      <c r="G267" s="25">
        <v>1</v>
      </c>
      <c r="H267" s="25">
        <v>1</v>
      </c>
    </row>
    <row r="268" spans="1:8" x14ac:dyDescent="0.35">
      <c r="A268" s="24">
        <v>6</v>
      </c>
      <c r="B268" s="25">
        <v>16</v>
      </c>
      <c r="C268" s="36" t="s">
        <v>192</v>
      </c>
      <c r="D268" s="36">
        <v>7100030</v>
      </c>
      <c r="E268" s="36" t="s">
        <v>153</v>
      </c>
      <c r="F268" s="36">
        <v>1</v>
      </c>
      <c r="G268" s="25">
        <v>1</v>
      </c>
      <c r="H268" s="25">
        <v>1</v>
      </c>
    </row>
    <row r="269" spans="1:8" x14ac:dyDescent="0.35">
      <c r="A269" s="24">
        <v>6</v>
      </c>
      <c r="B269" s="25">
        <v>17</v>
      </c>
      <c r="C269" s="36" t="s">
        <v>146</v>
      </c>
      <c r="D269" s="36">
        <v>5100014</v>
      </c>
      <c r="E269" s="36" t="s">
        <v>206</v>
      </c>
      <c r="F269" s="36">
        <v>20</v>
      </c>
      <c r="G269" s="25">
        <v>1</v>
      </c>
      <c r="H269" s="25">
        <v>20</v>
      </c>
    </row>
    <row r="270" spans="1:8" x14ac:dyDescent="0.35">
      <c r="A270" s="24">
        <v>6</v>
      </c>
      <c r="B270" s="25">
        <v>18</v>
      </c>
      <c r="C270" s="36" t="s">
        <v>146</v>
      </c>
      <c r="D270" s="36">
        <v>5100033</v>
      </c>
      <c r="E270" s="36" t="s">
        <v>196</v>
      </c>
      <c r="F270" s="36">
        <v>15</v>
      </c>
      <c r="G270" s="25">
        <v>1</v>
      </c>
      <c r="H270" s="25">
        <v>15</v>
      </c>
    </row>
    <row r="271" spans="1:8" x14ac:dyDescent="0.35">
      <c r="A271" s="24">
        <v>6</v>
      </c>
      <c r="B271" s="25">
        <v>19</v>
      </c>
      <c r="C271" s="36" t="s">
        <v>146</v>
      </c>
      <c r="D271" s="36">
        <v>5100035</v>
      </c>
      <c r="E271" s="36" t="s">
        <v>197</v>
      </c>
      <c r="F271" s="36">
        <v>15</v>
      </c>
      <c r="G271" s="25">
        <v>1</v>
      </c>
      <c r="H271" s="25">
        <v>15</v>
      </c>
    </row>
    <row r="272" spans="1:8" x14ac:dyDescent="0.35">
      <c r="A272" s="24">
        <v>6</v>
      </c>
      <c r="B272" s="25">
        <v>20</v>
      </c>
      <c r="C272" s="36" t="s">
        <v>146</v>
      </c>
      <c r="D272" s="36">
        <v>5120887</v>
      </c>
      <c r="E272" s="36" t="s">
        <v>148</v>
      </c>
      <c r="F272" s="36">
        <v>15</v>
      </c>
      <c r="G272" s="25">
        <v>1</v>
      </c>
      <c r="H272" s="25">
        <v>15</v>
      </c>
    </row>
    <row r="273" spans="1:8" x14ac:dyDescent="0.35">
      <c r="A273" s="24">
        <v>6</v>
      </c>
      <c r="B273" s="25">
        <v>21</v>
      </c>
      <c r="C273" s="36" t="s">
        <v>146</v>
      </c>
      <c r="D273" s="36">
        <v>5120885</v>
      </c>
      <c r="E273" s="37" t="s">
        <v>149</v>
      </c>
      <c r="F273" s="37">
        <v>20</v>
      </c>
      <c r="G273" s="25">
        <v>1</v>
      </c>
      <c r="H273" s="25">
        <v>20</v>
      </c>
    </row>
    <row r="274" spans="1:8" x14ac:dyDescent="0.35">
      <c r="A274" s="24">
        <v>6</v>
      </c>
      <c r="B274" s="25">
        <v>22</v>
      </c>
      <c r="C274" s="36" t="s">
        <v>146</v>
      </c>
      <c r="D274" s="36">
        <v>5120886</v>
      </c>
      <c r="E274" s="37" t="s">
        <v>198</v>
      </c>
      <c r="F274" s="37">
        <v>40</v>
      </c>
      <c r="G274" s="25">
        <v>1</v>
      </c>
      <c r="H274" s="25">
        <v>40</v>
      </c>
    </row>
    <row r="275" spans="1:8" x14ac:dyDescent="0.35">
      <c r="A275" s="24">
        <v>6</v>
      </c>
      <c r="B275" s="25">
        <v>23</v>
      </c>
      <c r="C275" s="36" t="s">
        <v>146</v>
      </c>
      <c r="D275" s="36">
        <v>5120881</v>
      </c>
      <c r="E275" s="37" t="s">
        <v>147</v>
      </c>
      <c r="F275" s="37">
        <v>15</v>
      </c>
      <c r="G275" s="25">
        <v>1</v>
      </c>
      <c r="H275" s="25">
        <v>15</v>
      </c>
    </row>
    <row r="276" spans="1:8" x14ac:dyDescent="0.35">
      <c r="A276" s="24">
        <v>6</v>
      </c>
      <c r="B276" s="25">
        <v>24</v>
      </c>
      <c r="C276" s="36" t="s">
        <v>146</v>
      </c>
      <c r="D276" s="36">
        <v>5120880</v>
      </c>
      <c r="E276" s="37" t="s">
        <v>123</v>
      </c>
      <c r="F276" s="37">
        <v>30</v>
      </c>
      <c r="G276" s="25">
        <v>1</v>
      </c>
      <c r="H276" s="25">
        <v>30</v>
      </c>
    </row>
    <row r="277" spans="1:8" x14ac:dyDescent="0.35">
      <c r="A277" s="24">
        <v>6</v>
      </c>
      <c r="B277" s="25">
        <v>25</v>
      </c>
      <c r="C277" s="36" t="s">
        <v>146</v>
      </c>
      <c r="D277" s="36">
        <v>5150035</v>
      </c>
      <c r="E277" s="37" t="s">
        <v>199</v>
      </c>
      <c r="F277" s="37">
        <v>25</v>
      </c>
      <c r="G277" s="25">
        <v>1</v>
      </c>
      <c r="H277" s="25">
        <v>25</v>
      </c>
    </row>
    <row r="278" spans="1:8" x14ac:dyDescent="0.35">
      <c r="A278" s="24">
        <v>6</v>
      </c>
      <c r="B278" s="25">
        <v>26</v>
      </c>
      <c r="C278" s="36" t="s">
        <v>146</v>
      </c>
      <c r="D278" s="36">
        <v>5160013</v>
      </c>
      <c r="E278" s="37" t="s">
        <v>207</v>
      </c>
      <c r="F278" s="37">
        <v>20</v>
      </c>
      <c r="G278" s="25">
        <v>1</v>
      </c>
      <c r="H278" s="25">
        <v>20</v>
      </c>
    </row>
    <row r="279" spans="1:8" x14ac:dyDescent="0.35">
      <c r="A279" s="24">
        <v>6</v>
      </c>
      <c r="B279" s="25">
        <v>27</v>
      </c>
      <c r="C279" s="36" t="s">
        <v>146</v>
      </c>
      <c r="D279" s="36">
        <v>5190007</v>
      </c>
      <c r="E279" s="37" t="s">
        <v>208</v>
      </c>
      <c r="F279" s="37">
        <v>100</v>
      </c>
      <c r="G279" s="25">
        <v>1</v>
      </c>
      <c r="H279" s="25">
        <v>100</v>
      </c>
    </row>
    <row r="280" spans="1:8" x14ac:dyDescent="0.35">
      <c r="A280" s="24">
        <v>6</v>
      </c>
      <c r="B280" s="25">
        <v>28</v>
      </c>
      <c r="C280" s="36" t="s">
        <v>146</v>
      </c>
      <c r="D280" s="36">
        <v>5120204</v>
      </c>
      <c r="E280" s="37" t="s">
        <v>209</v>
      </c>
      <c r="F280" s="37">
        <v>30</v>
      </c>
      <c r="G280" s="25">
        <v>1</v>
      </c>
      <c r="H280" s="25">
        <v>30</v>
      </c>
    </row>
    <row r="281" spans="1:8" x14ac:dyDescent="0.35">
      <c r="A281" s="24">
        <v>6</v>
      </c>
      <c r="B281" s="25">
        <v>29</v>
      </c>
      <c r="C281" s="36" t="s">
        <v>146</v>
      </c>
      <c r="D281" s="36">
        <v>5120031</v>
      </c>
      <c r="E281" s="37" t="s">
        <v>210</v>
      </c>
      <c r="F281" s="37">
        <v>200</v>
      </c>
      <c r="G281" s="25">
        <v>1</v>
      </c>
      <c r="H281" s="25">
        <v>200</v>
      </c>
    </row>
    <row r="282" spans="1:8" x14ac:dyDescent="0.35">
      <c r="A282" s="24">
        <v>6</v>
      </c>
      <c r="B282" s="25">
        <v>30</v>
      </c>
      <c r="C282" s="36" t="s">
        <v>146</v>
      </c>
      <c r="D282" s="36">
        <v>5120811</v>
      </c>
      <c r="E282" s="37" t="s">
        <v>211</v>
      </c>
      <c r="F282" s="37">
        <v>100</v>
      </c>
      <c r="G282" s="25">
        <v>1</v>
      </c>
      <c r="H282" s="25">
        <v>100</v>
      </c>
    </row>
    <row r="283" spans="1:8" x14ac:dyDescent="0.35">
      <c r="A283" s="24">
        <v>6</v>
      </c>
      <c r="B283" s="25">
        <v>31</v>
      </c>
      <c r="C283" s="35" t="s">
        <v>146</v>
      </c>
      <c r="D283" s="38">
        <v>5100014</v>
      </c>
      <c r="E283" s="35" t="s">
        <v>206</v>
      </c>
      <c r="F283" s="35">
        <v>10</v>
      </c>
      <c r="G283" s="25">
        <v>1</v>
      </c>
      <c r="H283" s="25">
        <v>10</v>
      </c>
    </row>
    <row r="284" spans="1:8" x14ac:dyDescent="0.35">
      <c r="A284" s="24">
        <v>6</v>
      </c>
      <c r="B284" s="25">
        <v>32</v>
      </c>
      <c r="C284" s="35" t="s">
        <v>146</v>
      </c>
      <c r="D284" s="38">
        <v>5100033</v>
      </c>
      <c r="E284" s="35" t="s">
        <v>196</v>
      </c>
      <c r="F284" s="35">
        <v>10</v>
      </c>
      <c r="G284" s="25">
        <v>1</v>
      </c>
      <c r="H284" s="25">
        <v>10</v>
      </c>
    </row>
    <row r="285" spans="1:8" x14ac:dyDescent="0.35">
      <c r="A285" s="24">
        <v>6</v>
      </c>
      <c r="B285" s="25">
        <v>33</v>
      </c>
      <c r="C285" s="35" t="s">
        <v>146</v>
      </c>
      <c r="D285" s="38">
        <v>5100035</v>
      </c>
      <c r="E285" s="35" t="s">
        <v>197</v>
      </c>
      <c r="F285" s="35">
        <v>10</v>
      </c>
      <c r="G285" s="25">
        <v>1</v>
      </c>
      <c r="H285" s="25">
        <v>10</v>
      </c>
    </row>
    <row r="286" spans="1:8" x14ac:dyDescent="0.35">
      <c r="A286" s="24">
        <v>6</v>
      </c>
      <c r="B286" s="25">
        <v>34</v>
      </c>
      <c r="C286" s="35" t="s">
        <v>146</v>
      </c>
      <c r="D286" s="38">
        <v>5120887</v>
      </c>
      <c r="E286" s="35" t="s">
        <v>148</v>
      </c>
      <c r="F286" s="35">
        <v>8</v>
      </c>
      <c r="G286" s="25">
        <v>1</v>
      </c>
      <c r="H286" s="25">
        <v>8</v>
      </c>
    </row>
    <row r="287" spans="1:8" x14ac:dyDescent="0.35">
      <c r="A287" s="24">
        <v>6</v>
      </c>
      <c r="B287" s="25">
        <v>35</v>
      </c>
      <c r="C287" s="35" t="s">
        <v>146</v>
      </c>
      <c r="D287" s="38">
        <v>5120885</v>
      </c>
      <c r="E287" s="35" t="s">
        <v>149</v>
      </c>
      <c r="F287" s="35">
        <v>10</v>
      </c>
      <c r="G287" s="25">
        <v>1</v>
      </c>
      <c r="H287" s="25">
        <v>10</v>
      </c>
    </row>
    <row r="288" spans="1:8" x14ac:dyDescent="0.35">
      <c r="A288" s="24">
        <v>6</v>
      </c>
      <c r="B288" s="25">
        <v>36</v>
      </c>
      <c r="C288" s="35" t="s">
        <v>146</v>
      </c>
      <c r="D288" s="35">
        <v>5120886</v>
      </c>
      <c r="E288" s="39" t="s">
        <v>198</v>
      </c>
      <c r="F288" s="39">
        <v>20</v>
      </c>
      <c r="G288" s="25">
        <v>1</v>
      </c>
      <c r="H288" s="25">
        <v>20</v>
      </c>
    </row>
    <row r="289" spans="1:8" x14ac:dyDescent="0.35">
      <c r="A289" s="24">
        <v>6</v>
      </c>
      <c r="B289" s="25">
        <v>37</v>
      </c>
      <c r="C289" s="35" t="s">
        <v>146</v>
      </c>
      <c r="D289" s="35">
        <v>5120881</v>
      </c>
      <c r="E289" s="39" t="s">
        <v>147</v>
      </c>
      <c r="F289" s="39">
        <v>8</v>
      </c>
      <c r="G289" s="25">
        <v>1</v>
      </c>
      <c r="H289" s="25">
        <v>8</v>
      </c>
    </row>
    <row r="290" spans="1:8" x14ac:dyDescent="0.35">
      <c r="A290" s="24">
        <v>6</v>
      </c>
      <c r="B290" s="25">
        <v>38</v>
      </c>
      <c r="C290" s="35" t="s">
        <v>146</v>
      </c>
      <c r="D290" s="35">
        <v>5120880</v>
      </c>
      <c r="E290" s="39" t="s">
        <v>123</v>
      </c>
      <c r="F290" s="39">
        <v>15</v>
      </c>
      <c r="G290" s="25">
        <v>1</v>
      </c>
      <c r="H290" s="25">
        <v>15</v>
      </c>
    </row>
    <row r="291" spans="1:8" x14ac:dyDescent="0.35">
      <c r="A291" s="24">
        <v>6</v>
      </c>
      <c r="B291" s="25">
        <v>39</v>
      </c>
      <c r="C291" s="35" t="s">
        <v>146</v>
      </c>
      <c r="D291" s="35">
        <v>5120879</v>
      </c>
      <c r="E291" s="39" t="s">
        <v>128</v>
      </c>
      <c r="F291" s="39">
        <v>30</v>
      </c>
      <c r="G291" s="25">
        <v>1</v>
      </c>
      <c r="H291" s="25">
        <v>30</v>
      </c>
    </row>
    <row r="292" spans="1:8" x14ac:dyDescent="0.35">
      <c r="A292" s="24">
        <v>6</v>
      </c>
      <c r="B292" s="25">
        <v>40</v>
      </c>
      <c r="C292" s="35" t="s">
        <v>146</v>
      </c>
      <c r="D292" s="35">
        <v>5150035</v>
      </c>
      <c r="E292" s="39" t="s">
        <v>199</v>
      </c>
      <c r="F292" s="39">
        <v>15</v>
      </c>
      <c r="G292" s="25">
        <v>1</v>
      </c>
      <c r="H292" s="25">
        <v>15</v>
      </c>
    </row>
    <row r="293" spans="1:8" x14ac:dyDescent="0.35">
      <c r="A293" s="24">
        <v>6</v>
      </c>
      <c r="B293" s="25">
        <v>41</v>
      </c>
      <c r="C293" s="35" t="s">
        <v>146</v>
      </c>
      <c r="D293" s="35">
        <v>5160013</v>
      </c>
      <c r="E293" s="39" t="s">
        <v>207</v>
      </c>
      <c r="F293" s="39">
        <v>10</v>
      </c>
      <c r="G293" s="25">
        <v>1</v>
      </c>
      <c r="H293" s="25">
        <v>10</v>
      </c>
    </row>
    <row r="294" spans="1:8" x14ac:dyDescent="0.35">
      <c r="A294" s="24">
        <v>6</v>
      </c>
      <c r="B294" s="25">
        <v>42</v>
      </c>
      <c r="C294" s="35" t="s">
        <v>146</v>
      </c>
      <c r="D294" s="35">
        <v>5190007</v>
      </c>
      <c r="E294" s="39" t="s">
        <v>208</v>
      </c>
      <c r="F294" s="39">
        <v>50</v>
      </c>
      <c r="G294" s="25">
        <v>1</v>
      </c>
      <c r="H294" s="25">
        <v>50</v>
      </c>
    </row>
    <row r="295" spans="1:8" x14ac:dyDescent="0.35">
      <c r="A295" s="24">
        <v>6</v>
      </c>
      <c r="B295" s="25">
        <v>43</v>
      </c>
      <c r="C295" s="35" t="s">
        <v>146</v>
      </c>
      <c r="D295" s="35">
        <v>5120204</v>
      </c>
      <c r="E295" s="39" t="s">
        <v>209</v>
      </c>
      <c r="F295" s="39">
        <v>15</v>
      </c>
      <c r="G295" s="25">
        <v>1</v>
      </c>
      <c r="H295" s="25">
        <v>15</v>
      </c>
    </row>
    <row r="296" spans="1:8" x14ac:dyDescent="0.35">
      <c r="A296" s="24">
        <v>6</v>
      </c>
      <c r="B296" s="25">
        <v>44</v>
      </c>
      <c r="C296" s="35" t="s">
        <v>146</v>
      </c>
      <c r="D296" s="35">
        <v>5120031</v>
      </c>
      <c r="E296" s="39" t="s">
        <v>210</v>
      </c>
      <c r="F296" s="39">
        <v>100</v>
      </c>
      <c r="G296" s="25">
        <v>1</v>
      </c>
      <c r="H296" s="25">
        <v>100</v>
      </c>
    </row>
    <row r="297" spans="1:8" x14ac:dyDescent="0.35">
      <c r="A297" s="24">
        <v>6</v>
      </c>
      <c r="B297" s="25">
        <v>45</v>
      </c>
      <c r="C297" s="35" t="s">
        <v>146</v>
      </c>
      <c r="D297" s="35">
        <v>5120811</v>
      </c>
      <c r="E297" s="39" t="s">
        <v>211</v>
      </c>
      <c r="F297" s="39">
        <v>50</v>
      </c>
      <c r="G297" s="25">
        <v>1</v>
      </c>
      <c r="H297" s="25">
        <v>50</v>
      </c>
    </row>
    <row r="298" spans="1:8" x14ac:dyDescent="0.35">
      <c r="A298" s="24">
        <v>6</v>
      </c>
      <c r="B298" s="25">
        <v>46</v>
      </c>
      <c r="C298" s="35" t="s">
        <v>146</v>
      </c>
      <c r="D298" s="35">
        <v>5160014</v>
      </c>
      <c r="E298" s="39" t="s">
        <v>212</v>
      </c>
      <c r="F298" s="39">
        <v>50</v>
      </c>
      <c r="G298" s="25">
        <v>1</v>
      </c>
      <c r="H298" s="25">
        <v>50</v>
      </c>
    </row>
    <row r="299" spans="1:8" x14ac:dyDescent="0.35">
      <c r="A299" s="24">
        <v>6</v>
      </c>
      <c r="B299" s="25">
        <v>47</v>
      </c>
      <c r="C299" s="35" t="s">
        <v>146</v>
      </c>
      <c r="D299" s="35">
        <v>5120203</v>
      </c>
      <c r="E299" s="39" t="s">
        <v>213</v>
      </c>
      <c r="F299" s="39">
        <v>30</v>
      </c>
      <c r="G299" s="25">
        <v>1</v>
      </c>
      <c r="H299" s="25">
        <v>30</v>
      </c>
    </row>
    <row r="300" spans="1:8" x14ac:dyDescent="0.35">
      <c r="A300" s="24">
        <v>6</v>
      </c>
      <c r="B300" s="25">
        <v>48</v>
      </c>
      <c r="C300" s="35" t="s">
        <v>146</v>
      </c>
      <c r="D300" s="35">
        <v>5120202</v>
      </c>
      <c r="E300" s="39" t="s">
        <v>214</v>
      </c>
      <c r="F300" s="39">
        <v>50</v>
      </c>
      <c r="G300" s="25">
        <v>1</v>
      </c>
      <c r="H300" s="25">
        <v>50</v>
      </c>
    </row>
    <row r="301" spans="1:8" x14ac:dyDescent="0.35">
      <c r="A301" s="24">
        <v>6</v>
      </c>
      <c r="B301" s="25">
        <v>49</v>
      </c>
      <c r="C301" s="35" t="s">
        <v>146</v>
      </c>
      <c r="D301" s="35">
        <v>5100032</v>
      </c>
      <c r="E301" s="39" t="s">
        <v>150</v>
      </c>
      <c r="F301" s="39">
        <v>20</v>
      </c>
      <c r="G301" s="25">
        <v>1</v>
      </c>
      <c r="H301" s="25">
        <v>20</v>
      </c>
    </row>
    <row r="302" spans="1:8" x14ac:dyDescent="0.35">
      <c r="A302" s="24">
        <v>6</v>
      </c>
      <c r="B302" s="25">
        <v>50</v>
      </c>
      <c r="C302" s="35" t="s">
        <v>146</v>
      </c>
      <c r="D302" s="35">
        <v>5100034</v>
      </c>
      <c r="E302" s="39" t="s">
        <v>215</v>
      </c>
      <c r="F302" s="39">
        <v>20</v>
      </c>
      <c r="G302" s="25">
        <v>1</v>
      </c>
      <c r="H302" s="25">
        <v>20</v>
      </c>
    </row>
    <row r="303" spans="1:8" x14ac:dyDescent="0.35">
      <c r="A303" s="31">
        <v>7</v>
      </c>
      <c r="B303" s="25">
        <v>1</v>
      </c>
      <c r="C303" s="32" t="s">
        <v>192</v>
      </c>
      <c r="D303" s="32">
        <v>7100049</v>
      </c>
      <c r="E303" s="33" t="s">
        <v>233</v>
      </c>
      <c r="F303" s="33">
        <v>1</v>
      </c>
      <c r="G303" s="25">
        <v>1</v>
      </c>
      <c r="H303" s="25">
        <v>1</v>
      </c>
    </row>
    <row r="304" spans="1:8" x14ac:dyDescent="0.35">
      <c r="A304" s="24">
        <v>7</v>
      </c>
      <c r="B304" s="25">
        <v>2</v>
      </c>
      <c r="C304" s="32" t="s">
        <v>192</v>
      </c>
      <c r="D304" s="32">
        <v>7100050</v>
      </c>
      <c r="E304" s="32" t="s">
        <v>234</v>
      </c>
      <c r="F304" s="32">
        <v>1</v>
      </c>
      <c r="G304" s="25">
        <v>1</v>
      </c>
      <c r="H304" s="25">
        <v>1</v>
      </c>
    </row>
    <row r="305" spans="1:8" x14ac:dyDescent="0.35">
      <c r="A305" s="24">
        <v>7</v>
      </c>
      <c r="B305" s="25">
        <v>3</v>
      </c>
      <c r="C305" s="32" t="s">
        <v>146</v>
      </c>
      <c r="D305" s="32">
        <v>5100014</v>
      </c>
      <c r="E305" s="32" t="s">
        <v>206</v>
      </c>
      <c r="F305" s="32">
        <v>40</v>
      </c>
      <c r="G305" s="25">
        <v>1</v>
      </c>
      <c r="H305" s="25">
        <v>40</v>
      </c>
    </row>
    <row r="306" spans="1:8" x14ac:dyDescent="0.35">
      <c r="A306" s="24">
        <v>7</v>
      </c>
      <c r="B306" s="25">
        <v>4</v>
      </c>
      <c r="C306" s="32" t="s">
        <v>146</v>
      </c>
      <c r="D306" s="32">
        <v>5100033</v>
      </c>
      <c r="E306" s="32" t="s">
        <v>196</v>
      </c>
      <c r="F306" s="32">
        <v>30</v>
      </c>
      <c r="G306" s="25">
        <v>1</v>
      </c>
      <c r="H306" s="25">
        <v>30</v>
      </c>
    </row>
    <row r="307" spans="1:8" x14ac:dyDescent="0.35">
      <c r="A307" s="24">
        <v>7</v>
      </c>
      <c r="B307" s="25">
        <v>5</v>
      </c>
      <c r="C307" s="32" t="s">
        <v>146</v>
      </c>
      <c r="D307" s="32">
        <v>5100035</v>
      </c>
      <c r="E307" s="32" t="s">
        <v>197</v>
      </c>
      <c r="F307" s="32">
        <v>30</v>
      </c>
      <c r="G307" s="25">
        <v>1</v>
      </c>
      <c r="H307" s="25">
        <v>30</v>
      </c>
    </row>
    <row r="308" spans="1:8" x14ac:dyDescent="0.35">
      <c r="A308" s="24">
        <v>7</v>
      </c>
      <c r="B308" s="25">
        <v>6</v>
      </c>
      <c r="C308" s="32" t="s">
        <v>146</v>
      </c>
      <c r="D308" s="32">
        <v>5120887</v>
      </c>
      <c r="E308" s="32" t="s">
        <v>148</v>
      </c>
      <c r="F308" s="32">
        <v>30</v>
      </c>
      <c r="G308" s="25">
        <v>1</v>
      </c>
      <c r="H308" s="25">
        <v>30</v>
      </c>
    </row>
    <row r="309" spans="1:8" x14ac:dyDescent="0.35">
      <c r="A309" s="24">
        <v>7</v>
      </c>
      <c r="B309" s="25">
        <v>7</v>
      </c>
      <c r="C309" s="32" t="s">
        <v>146</v>
      </c>
      <c r="D309" s="32">
        <v>5120885</v>
      </c>
      <c r="E309" s="32" t="s">
        <v>149</v>
      </c>
      <c r="F309" s="32">
        <v>40</v>
      </c>
      <c r="G309" s="25">
        <v>1</v>
      </c>
      <c r="H309" s="25">
        <v>40</v>
      </c>
    </row>
    <row r="310" spans="1:8" x14ac:dyDescent="0.35">
      <c r="A310" s="24">
        <v>7</v>
      </c>
      <c r="B310" s="25">
        <v>8</v>
      </c>
      <c r="C310" s="32" t="s">
        <v>146</v>
      </c>
      <c r="D310" s="32">
        <v>5120886</v>
      </c>
      <c r="E310" s="32" t="s">
        <v>198</v>
      </c>
      <c r="F310" s="32">
        <v>80</v>
      </c>
      <c r="G310" s="25">
        <v>1</v>
      </c>
      <c r="H310" s="25">
        <v>80</v>
      </c>
    </row>
    <row r="311" spans="1:8" x14ac:dyDescent="0.35">
      <c r="A311" s="24">
        <v>7</v>
      </c>
      <c r="B311" s="25">
        <v>9</v>
      </c>
      <c r="C311" s="32" t="s">
        <v>146</v>
      </c>
      <c r="D311" s="32">
        <v>5120881</v>
      </c>
      <c r="E311" s="32" t="s">
        <v>147</v>
      </c>
      <c r="F311" s="32">
        <v>30</v>
      </c>
      <c r="G311" s="25">
        <v>1</v>
      </c>
      <c r="H311" s="25">
        <v>30</v>
      </c>
    </row>
    <row r="312" spans="1:8" x14ac:dyDescent="0.35">
      <c r="A312" s="24">
        <v>7</v>
      </c>
      <c r="B312" s="25">
        <v>10</v>
      </c>
      <c r="C312" s="32" t="s">
        <v>146</v>
      </c>
      <c r="D312" s="32">
        <v>5150035</v>
      </c>
      <c r="E312" s="32" t="s">
        <v>199</v>
      </c>
      <c r="F312" s="32">
        <v>50</v>
      </c>
      <c r="G312" s="25">
        <v>1</v>
      </c>
      <c r="H312" s="25">
        <v>50</v>
      </c>
    </row>
    <row r="313" spans="1:8" x14ac:dyDescent="0.35">
      <c r="A313" s="24">
        <v>7</v>
      </c>
      <c r="B313" s="25">
        <v>11</v>
      </c>
      <c r="C313" s="36" t="s">
        <v>192</v>
      </c>
      <c r="D313" s="36">
        <v>7100025</v>
      </c>
      <c r="E313" s="37" t="s">
        <v>229</v>
      </c>
      <c r="F313" s="37">
        <v>1</v>
      </c>
      <c r="G313" s="25">
        <v>1</v>
      </c>
      <c r="H313" s="25">
        <v>1</v>
      </c>
    </row>
    <row r="314" spans="1:8" x14ac:dyDescent="0.35">
      <c r="A314" s="24">
        <v>7</v>
      </c>
      <c r="B314" s="25">
        <v>12</v>
      </c>
      <c r="C314" s="36" t="s">
        <v>192</v>
      </c>
      <c r="D314" s="36">
        <v>7100026</v>
      </c>
      <c r="E314" s="37" t="s">
        <v>230</v>
      </c>
      <c r="F314" s="37">
        <v>1</v>
      </c>
      <c r="G314" s="25">
        <v>1</v>
      </c>
      <c r="H314" s="25">
        <v>1</v>
      </c>
    </row>
    <row r="315" spans="1:8" x14ac:dyDescent="0.35">
      <c r="A315" s="24">
        <v>7</v>
      </c>
      <c r="B315" s="25">
        <v>13</v>
      </c>
      <c r="C315" s="36" t="s">
        <v>192</v>
      </c>
      <c r="D315" s="36">
        <v>7100027</v>
      </c>
      <c r="E315" s="37" t="s">
        <v>231</v>
      </c>
      <c r="F315" s="37">
        <v>1</v>
      </c>
      <c r="G315" s="25">
        <v>1</v>
      </c>
      <c r="H315" s="25">
        <v>1</v>
      </c>
    </row>
    <row r="316" spans="1:8" x14ac:dyDescent="0.35">
      <c r="A316" s="24">
        <v>7</v>
      </c>
      <c r="B316" s="25">
        <v>14</v>
      </c>
      <c r="C316" s="36" t="s">
        <v>192</v>
      </c>
      <c r="D316" s="36">
        <v>7100028</v>
      </c>
      <c r="E316" s="37" t="s">
        <v>232</v>
      </c>
      <c r="F316" s="37">
        <v>1</v>
      </c>
      <c r="G316" s="25">
        <v>1</v>
      </c>
      <c r="H316" s="25">
        <v>1</v>
      </c>
    </row>
    <row r="317" spans="1:8" x14ac:dyDescent="0.35">
      <c r="A317" s="24">
        <v>7</v>
      </c>
      <c r="B317" s="25">
        <v>15</v>
      </c>
      <c r="C317" s="36" t="s">
        <v>192</v>
      </c>
      <c r="D317" s="36">
        <v>7100029</v>
      </c>
      <c r="E317" s="37" t="s">
        <v>152</v>
      </c>
      <c r="F317" s="37">
        <v>1</v>
      </c>
      <c r="G317" s="25">
        <v>1</v>
      </c>
      <c r="H317" s="25">
        <v>1</v>
      </c>
    </row>
    <row r="318" spans="1:8" x14ac:dyDescent="0.35">
      <c r="A318" s="24">
        <v>7</v>
      </c>
      <c r="B318" s="25">
        <v>16</v>
      </c>
      <c r="C318" s="36" t="s">
        <v>192</v>
      </c>
      <c r="D318" s="36">
        <v>7100030</v>
      </c>
      <c r="E318" s="36" t="s">
        <v>153</v>
      </c>
      <c r="F318" s="36">
        <v>1</v>
      </c>
      <c r="G318" s="25">
        <v>1</v>
      </c>
      <c r="H318" s="25">
        <v>1</v>
      </c>
    </row>
    <row r="319" spans="1:8" x14ac:dyDescent="0.35">
      <c r="A319" s="24">
        <v>7</v>
      </c>
      <c r="B319" s="25">
        <v>17</v>
      </c>
      <c r="C319" s="36" t="s">
        <v>146</v>
      </c>
      <c r="D319" s="36">
        <v>5100014</v>
      </c>
      <c r="E319" s="36" t="s">
        <v>206</v>
      </c>
      <c r="F319" s="36">
        <v>20</v>
      </c>
      <c r="G319" s="25">
        <v>1</v>
      </c>
      <c r="H319" s="25">
        <v>20</v>
      </c>
    </row>
    <row r="320" spans="1:8" x14ac:dyDescent="0.35">
      <c r="A320" s="24">
        <v>7</v>
      </c>
      <c r="B320" s="25">
        <v>18</v>
      </c>
      <c r="C320" s="36" t="s">
        <v>146</v>
      </c>
      <c r="D320" s="36">
        <v>5100033</v>
      </c>
      <c r="E320" s="36" t="s">
        <v>196</v>
      </c>
      <c r="F320" s="36">
        <v>15</v>
      </c>
      <c r="G320" s="25">
        <v>1</v>
      </c>
      <c r="H320" s="25">
        <v>15</v>
      </c>
    </row>
    <row r="321" spans="1:8" x14ac:dyDescent="0.35">
      <c r="A321" s="24">
        <v>7</v>
      </c>
      <c r="B321" s="25">
        <v>19</v>
      </c>
      <c r="C321" s="36" t="s">
        <v>146</v>
      </c>
      <c r="D321" s="36">
        <v>5100035</v>
      </c>
      <c r="E321" s="36" t="s">
        <v>197</v>
      </c>
      <c r="F321" s="36">
        <v>15</v>
      </c>
      <c r="G321" s="25">
        <v>1</v>
      </c>
      <c r="H321" s="25">
        <v>15</v>
      </c>
    </row>
    <row r="322" spans="1:8" x14ac:dyDescent="0.35">
      <c r="A322" s="24">
        <v>7</v>
      </c>
      <c r="B322" s="25">
        <v>20</v>
      </c>
      <c r="C322" s="36" t="s">
        <v>146</v>
      </c>
      <c r="D322" s="36">
        <v>5120887</v>
      </c>
      <c r="E322" s="36" t="s">
        <v>148</v>
      </c>
      <c r="F322" s="36">
        <v>15</v>
      </c>
      <c r="G322" s="25">
        <v>1</v>
      </c>
      <c r="H322" s="25">
        <v>15</v>
      </c>
    </row>
    <row r="323" spans="1:8" x14ac:dyDescent="0.35">
      <c r="A323" s="24">
        <v>7</v>
      </c>
      <c r="B323" s="25">
        <v>21</v>
      </c>
      <c r="C323" s="36" t="s">
        <v>146</v>
      </c>
      <c r="D323" s="36">
        <v>5120885</v>
      </c>
      <c r="E323" s="37" t="s">
        <v>149</v>
      </c>
      <c r="F323" s="37">
        <v>20</v>
      </c>
      <c r="G323" s="25">
        <v>1</v>
      </c>
      <c r="H323" s="25">
        <v>20</v>
      </c>
    </row>
    <row r="324" spans="1:8" x14ac:dyDescent="0.35">
      <c r="A324" s="24">
        <v>7</v>
      </c>
      <c r="B324" s="25">
        <v>22</v>
      </c>
      <c r="C324" s="36" t="s">
        <v>146</v>
      </c>
      <c r="D324" s="36">
        <v>5120886</v>
      </c>
      <c r="E324" s="37" t="s">
        <v>198</v>
      </c>
      <c r="F324" s="37">
        <v>40</v>
      </c>
      <c r="G324" s="25">
        <v>1</v>
      </c>
      <c r="H324" s="25">
        <v>40</v>
      </c>
    </row>
    <row r="325" spans="1:8" x14ac:dyDescent="0.35">
      <c r="A325" s="24">
        <v>7</v>
      </c>
      <c r="B325" s="25">
        <v>23</v>
      </c>
      <c r="C325" s="36" t="s">
        <v>146</v>
      </c>
      <c r="D325" s="36">
        <v>5120881</v>
      </c>
      <c r="E325" s="37" t="s">
        <v>147</v>
      </c>
      <c r="F325" s="37">
        <v>15</v>
      </c>
      <c r="G325" s="25">
        <v>1</v>
      </c>
      <c r="H325" s="25">
        <v>15</v>
      </c>
    </row>
    <row r="326" spans="1:8" x14ac:dyDescent="0.35">
      <c r="A326" s="24">
        <v>7</v>
      </c>
      <c r="B326" s="25">
        <v>24</v>
      </c>
      <c r="C326" s="36" t="s">
        <v>146</v>
      </c>
      <c r="D326" s="36">
        <v>5120880</v>
      </c>
      <c r="E326" s="37" t="s">
        <v>123</v>
      </c>
      <c r="F326" s="37">
        <v>30</v>
      </c>
      <c r="G326" s="25">
        <v>1</v>
      </c>
      <c r="H326" s="25">
        <v>30</v>
      </c>
    </row>
    <row r="327" spans="1:8" x14ac:dyDescent="0.35">
      <c r="A327" s="24">
        <v>7</v>
      </c>
      <c r="B327" s="25">
        <v>25</v>
      </c>
      <c r="C327" s="36" t="s">
        <v>146</v>
      </c>
      <c r="D327" s="36">
        <v>5150035</v>
      </c>
      <c r="E327" s="37" t="s">
        <v>199</v>
      </c>
      <c r="F327" s="37">
        <v>25</v>
      </c>
      <c r="G327" s="25">
        <v>1</v>
      </c>
      <c r="H327" s="25">
        <v>25</v>
      </c>
    </row>
    <row r="328" spans="1:8" x14ac:dyDescent="0.35">
      <c r="A328" s="24">
        <v>7</v>
      </c>
      <c r="B328" s="25">
        <v>26</v>
      </c>
      <c r="C328" s="36" t="s">
        <v>146</v>
      </c>
      <c r="D328" s="36">
        <v>5160013</v>
      </c>
      <c r="E328" s="37" t="s">
        <v>207</v>
      </c>
      <c r="F328" s="37">
        <v>20</v>
      </c>
      <c r="G328" s="25">
        <v>1</v>
      </c>
      <c r="H328" s="25">
        <v>20</v>
      </c>
    </row>
    <row r="329" spans="1:8" x14ac:dyDescent="0.35">
      <c r="A329" s="24">
        <v>7</v>
      </c>
      <c r="B329" s="25">
        <v>27</v>
      </c>
      <c r="C329" s="36" t="s">
        <v>146</v>
      </c>
      <c r="D329" s="36">
        <v>5190007</v>
      </c>
      <c r="E329" s="37" t="s">
        <v>208</v>
      </c>
      <c r="F329" s="37">
        <v>100</v>
      </c>
      <c r="G329" s="25">
        <v>1</v>
      </c>
      <c r="H329" s="25">
        <v>100</v>
      </c>
    </row>
    <row r="330" spans="1:8" x14ac:dyDescent="0.35">
      <c r="A330" s="24">
        <v>7</v>
      </c>
      <c r="B330" s="25">
        <v>28</v>
      </c>
      <c r="C330" s="36" t="s">
        <v>146</v>
      </c>
      <c r="D330" s="36">
        <v>5120204</v>
      </c>
      <c r="E330" s="37" t="s">
        <v>209</v>
      </c>
      <c r="F330" s="37">
        <v>30</v>
      </c>
      <c r="G330" s="25">
        <v>1</v>
      </c>
      <c r="H330" s="25">
        <v>30</v>
      </c>
    </row>
    <row r="331" spans="1:8" x14ac:dyDescent="0.35">
      <c r="A331" s="24">
        <v>7</v>
      </c>
      <c r="B331" s="25">
        <v>29</v>
      </c>
      <c r="C331" s="36" t="s">
        <v>146</v>
      </c>
      <c r="D331" s="36">
        <v>5120031</v>
      </c>
      <c r="E331" s="37" t="s">
        <v>210</v>
      </c>
      <c r="F331" s="37">
        <v>200</v>
      </c>
      <c r="G331" s="25">
        <v>1</v>
      </c>
      <c r="H331" s="25">
        <v>200</v>
      </c>
    </row>
    <row r="332" spans="1:8" x14ac:dyDescent="0.35">
      <c r="A332" s="24">
        <v>7</v>
      </c>
      <c r="B332" s="25">
        <v>30</v>
      </c>
      <c r="C332" s="36" t="s">
        <v>146</v>
      </c>
      <c r="D332" s="36">
        <v>5120811</v>
      </c>
      <c r="E332" s="37" t="s">
        <v>211</v>
      </c>
      <c r="F332" s="37">
        <v>100</v>
      </c>
      <c r="G332" s="25">
        <v>1</v>
      </c>
      <c r="H332" s="25">
        <v>100</v>
      </c>
    </row>
    <row r="333" spans="1:8" x14ac:dyDescent="0.35">
      <c r="A333" s="24">
        <v>7</v>
      </c>
      <c r="B333" s="25">
        <v>31</v>
      </c>
      <c r="C333" s="35" t="s">
        <v>146</v>
      </c>
      <c r="D333" s="38">
        <v>5100014</v>
      </c>
      <c r="E333" s="35" t="s">
        <v>206</v>
      </c>
      <c r="F333" s="35">
        <v>10</v>
      </c>
      <c r="G333" s="25">
        <v>1</v>
      </c>
      <c r="H333" s="25">
        <v>10</v>
      </c>
    </row>
    <row r="334" spans="1:8" x14ac:dyDescent="0.35">
      <c r="A334" s="24">
        <v>7</v>
      </c>
      <c r="B334" s="25">
        <v>32</v>
      </c>
      <c r="C334" s="35" t="s">
        <v>146</v>
      </c>
      <c r="D334" s="38">
        <v>5100033</v>
      </c>
      <c r="E334" s="35" t="s">
        <v>196</v>
      </c>
      <c r="F334" s="35">
        <v>10</v>
      </c>
      <c r="G334" s="25">
        <v>1</v>
      </c>
      <c r="H334" s="25">
        <v>10</v>
      </c>
    </row>
    <row r="335" spans="1:8" x14ac:dyDescent="0.35">
      <c r="A335" s="24">
        <v>7</v>
      </c>
      <c r="B335" s="25">
        <v>33</v>
      </c>
      <c r="C335" s="35" t="s">
        <v>146</v>
      </c>
      <c r="D335" s="38">
        <v>5100035</v>
      </c>
      <c r="E335" s="35" t="s">
        <v>197</v>
      </c>
      <c r="F335" s="35">
        <v>10</v>
      </c>
      <c r="G335" s="25">
        <v>1</v>
      </c>
      <c r="H335" s="25">
        <v>10</v>
      </c>
    </row>
    <row r="336" spans="1:8" x14ac:dyDescent="0.35">
      <c r="A336" s="24">
        <v>7</v>
      </c>
      <c r="B336" s="25">
        <v>34</v>
      </c>
      <c r="C336" s="35" t="s">
        <v>146</v>
      </c>
      <c r="D336" s="38">
        <v>5120887</v>
      </c>
      <c r="E336" s="35" t="s">
        <v>148</v>
      </c>
      <c r="F336" s="35">
        <v>8</v>
      </c>
      <c r="G336" s="25">
        <v>1</v>
      </c>
      <c r="H336" s="25">
        <v>8</v>
      </c>
    </row>
    <row r="337" spans="1:8" x14ac:dyDescent="0.35">
      <c r="A337" s="24">
        <v>7</v>
      </c>
      <c r="B337" s="25">
        <v>35</v>
      </c>
      <c r="C337" s="35" t="s">
        <v>146</v>
      </c>
      <c r="D337" s="38">
        <v>5120885</v>
      </c>
      <c r="E337" s="35" t="s">
        <v>149</v>
      </c>
      <c r="F337" s="35">
        <v>10</v>
      </c>
      <c r="G337" s="25">
        <v>1</v>
      </c>
      <c r="H337" s="25">
        <v>10</v>
      </c>
    </row>
    <row r="338" spans="1:8" x14ac:dyDescent="0.35">
      <c r="A338" s="24">
        <v>7</v>
      </c>
      <c r="B338" s="25">
        <v>36</v>
      </c>
      <c r="C338" s="35" t="s">
        <v>146</v>
      </c>
      <c r="D338" s="35">
        <v>5120886</v>
      </c>
      <c r="E338" s="39" t="s">
        <v>198</v>
      </c>
      <c r="F338" s="39">
        <v>20</v>
      </c>
      <c r="G338" s="25">
        <v>1</v>
      </c>
      <c r="H338" s="25">
        <v>20</v>
      </c>
    </row>
    <row r="339" spans="1:8" x14ac:dyDescent="0.35">
      <c r="A339" s="24">
        <v>7</v>
      </c>
      <c r="B339" s="25">
        <v>37</v>
      </c>
      <c r="C339" s="35" t="s">
        <v>146</v>
      </c>
      <c r="D339" s="35">
        <v>5120881</v>
      </c>
      <c r="E339" s="39" t="s">
        <v>147</v>
      </c>
      <c r="F339" s="39">
        <v>8</v>
      </c>
      <c r="G339" s="25">
        <v>1</v>
      </c>
      <c r="H339" s="25">
        <v>8</v>
      </c>
    </row>
    <row r="340" spans="1:8" x14ac:dyDescent="0.35">
      <c r="A340" s="24">
        <v>7</v>
      </c>
      <c r="B340" s="25">
        <v>38</v>
      </c>
      <c r="C340" s="35" t="s">
        <v>146</v>
      </c>
      <c r="D340" s="35">
        <v>5120880</v>
      </c>
      <c r="E340" s="39" t="s">
        <v>123</v>
      </c>
      <c r="F340" s="39">
        <v>15</v>
      </c>
      <c r="G340" s="25">
        <v>1</v>
      </c>
      <c r="H340" s="25">
        <v>15</v>
      </c>
    </row>
    <row r="341" spans="1:8" x14ac:dyDescent="0.35">
      <c r="A341" s="24">
        <v>7</v>
      </c>
      <c r="B341" s="25">
        <v>39</v>
      </c>
      <c r="C341" s="35" t="s">
        <v>146</v>
      </c>
      <c r="D341" s="35">
        <v>5120879</v>
      </c>
      <c r="E341" s="39" t="s">
        <v>128</v>
      </c>
      <c r="F341" s="39">
        <v>30</v>
      </c>
      <c r="G341" s="25">
        <v>1</v>
      </c>
      <c r="H341" s="25">
        <v>30</v>
      </c>
    </row>
    <row r="342" spans="1:8" x14ac:dyDescent="0.35">
      <c r="A342" s="24">
        <v>7</v>
      </c>
      <c r="B342" s="25">
        <v>40</v>
      </c>
      <c r="C342" s="35" t="s">
        <v>146</v>
      </c>
      <c r="D342" s="35">
        <v>5150035</v>
      </c>
      <c r="E342" s="39" t="s">
        <v>199</v>
      </c>
      <c r="F342" s="39">
        <v>15</v>
      </c>
      <c r="G342" s="25">
        <v>1</v>
      </c>
      <c r="H342" s="25">
        <v>15</v>
      </c>
    </row>
    <row r="343" spans="1:8" x14ac:dyDescent="0.35">
      <c r="A343" s="24">
        <v>7</v>
      </c>
      <c r="B343" s="25">
        <v>41</v>
      </c>
      <c r="C343" s="35" t="s">
        <v>146</v>
      </c>
      <c r="D343" s="35">
        <v>5160013</v>
      </c>
      <c r="E343" s="39" t="s">
        <v>207</v>
      </c>
      <c r="F343" s="39">
        <v>10</v>
      </c>
      <c r="G343" s="25">
        <v>1</v>
      </c>
      <c r="H343" s="25">
        <v>10</v>
      </c>
    </row>
    <row r="344" spans="1:8" x14ac:dyDescent="0.35">
      <c r="A344" s="24">
        <v>7</v>
      </c>
      <c r="B344" s="25">
        <v>42</v>
      </c>
      <c r="C344" s="35" t="s">
        <v>146</v>
      </c>
      <c r="D344" s="35">
        <v>5190007</v>
      </c>
      <c r="E344" s="39" t="s">
        <v>208</v>
      </c>
      <c r="F344" s="39">
        <v>50</v>
      </c>
      <c r="G344" s="25">
        <v>1</v>
      </c>
      <c r="H344" s="25">
        <v>50</v>
      </c>
    </row>
    <row r="345" spans="1:8" x14ac:dyDescent="0.35">
      <c r="A345" s="24">
        <v>7</v>
      </c>
      <c r="B345" s="25">
        <v>43</v>
      </c>
      <c r="C345" s="35" t="s">
        <v>146</v>
      </c>
      <c r="D345" s="35">
        <v>5120204</v>
      </c>
      <c r="E345" s="39" t="s">
        <v>209</v>
      </c>
      <c r="F345" s="39">
        <v>15</v>
      </c>
      <c r="G345" s="25">
        <v>1</v>
      </c>
      <c r="H345" s="25">
        <v>15</v>
      </c>
    </row>
    <row r="346" spans="1:8" x14ac:dyDescent="0.35">
      <c r="A346" s="24">
        <v>7</v>
      </c>
      <c r="B346" s="25">
        <v>44</v>
      </c>
      <c r="C346" s="35" t="s">
        <v>146</v>
      </c>
      <c r="D346" s="35">
        <v>5120031</v>
      </c>
      <c r="E346" s="39" t="s">
        <v>210</v>
      </c>
      <c r="F346" s="39">
        <v>100</v>
      </c>
      <c r="G346" s="25">
        <v>1</v>
      </c>
      <c r="H346" s="25">
        <v>100</v>
      </c>
    </row>
    <row r="347" spans="1:8" x14ac:dyDescent="0.35">
      <c r="A347" s="24">
        <v>7</v>
      </c>
      <c r="B347" s="25">
        <v>45</v>
      </c>
      <c r="C347" s="35" t="s">
        <v>146</v>
      </c>
      <c r="D347" s="35">
        <v>5120811</v>
      </c>
      <c r="E347" s="39" t="s">
        <v>211</v>
      </c>
      <c r="F347" s="39">
        <v>50</v>
      </c>
      <c r="G347" s="25">
        <v>1</v>
      </c>
      <c r="H347" s="25">
        <v>50</v>
      </c>
    </row>
    <row r="348" spans="1:8" x14ac:dyDescent="0.35">
      <c r="A348" s="24">
        <v>7</v>
      </c>
      <c r="B348" s="25">
        <v>46</v>
      </c>
      <c r="C348" s="35" t="s">
        <v>146</v>
      </c>
      <c r="D348" s="35">
        <v>5160014</v>
      </c>
      <c r="E348" s="39" t="s">
        <v>212</v>
      </c>
      <c r="F348" s="39">
        <v>50</v>
      </c>
      <c r="G348" s="25">
        <v>1</v>
      </c>
      <c r="H348" s="25">
        <v>50</v>
      </c>
    </row>
    <row r="349" spans="1:8" x14ac:dyDescent="0.35">
      <c r="A349" s="24">
        <v>7</v>
      </c>
      <c r="B349" s="25">
        <v>47</v>
      </c>
      <c r="C349" s="35" t="s">
        <v>146</v>
      </c>
      <c r="D349" s="35">
        <v>5120203</v>
      </c>
      <c r="E349" s="39" t="s">
        <v>213</v>
      </c>
      <c r="F349" s="39">
        <v>30</v>
      </c>
      <c r="G349" s="25">
        <v>1</v>
      </c>
      <c r="H349" s="25">
        <v>30</v>
      </c>
    </row>
    <row r="350" spans="1:8" x14ac:dyDescent="0.35">
      <c r="A350" s="24">
        <v>7</v>
      </c>
      <c r="B350" s="25">
        <v>48</v>
      </c>
      <c r="C350" s="35" t="s">
        <v>146</v>
      </c>
      <c r="D350" s="35">
        <v>5120202</v>
      </c>
      <c r="E350" s="39" t="s">
        <v>214</v>
      </c>
      <c r="F350" s="39">
        <v>50</v>
      </c>
      <c r="G350" s="25">
        <v>1</v>
      </c>
      <c r="H350" s="25">
        <v>50</v>
      </c>
    </row>
    <row r="351" spans="1:8" x14ac:dyDescent="0.35">
      <c r="A351" s="24">
        <v>7</v>
      </c>
      <c r="B351" s="25">
        <v>49</v>
      </c>
      <c r="C351" s="35" t="s">
        <v>146</v>
      </c>
      <c r="D351" s="35">
        <v>5100032</v>
      </c>
      <c r="E351" s="39" t="s">
        <v>150</v>
      </c>
      <c r="F351" s="39">
        <v>20</v>
      </c>
      <c r="G351" s="25">
        <v>1</v>
      </c>
      <c r="H351" s="25">
        <v>20</v>
      </c>
    </row>
    <row r="352" spans="1:8" x14ac:dyDescent="0.35">
      <c r="A352" s="24">
        <v>7</v>
      </c>
      <c r="B352" s="25">
        <v>50</v>
      </c>
      <c r="C352" s="35" t="s">
        <v>146</v>
      </c>
      <c r="D352" s="35">
        <v>5100034</v>
      </c>
      <c r="E352" s="39" t="s">
        <v>215</v>
      </c>
      <c r="F352" s="39">
        <v>20</v>
      </c>
      <c r="G352" s="25">
        <v>1</v>
      </c>
      <c r="H352" s="25">
        <v>20</v>
      </c>
    </row>
    <row r="353" spans="1:8" x14ac:dyDescent="0.35">
      <c r="A353" s="31">
        <v>8</v>
      </c>
      <c r="B353" s="25">
        <v>1</v>
      </c>
      <c r="C353" s="32" t="s">
        <v>192</v>
      </c>
      <c r="D353" s="32">
        <v>7100051</v>
      </c>
      <c r="E353" s="33" t="s">
        <v>235</v>
      </c>
      <c r="F353" s="33">
        <v>1</v>
      </c>
      <c r="G353" s="25">
        <v>1</v>
      </c>
      <c r="H353" s="25">
        <v>1</v>
      </c>
    </row>
    <row r="354" spans="1:8" x14ac:dyDescent="0.35">
      <c r="A354" s="24">
        <v>8</v>
      </c>
      <c r="B354" s="25">
        <v>2</v>
      </c>
      <c r="C354" s="32" t="s">
        <v>192</v>
      </c>
      <c r="D354" s="32">
        <v>7100052</v>
      </c>
      <c r="E354" s="32" t="s">
        <v>236</v>
      </c>
      <c r="F354" s="32">
        <v>1</v>
      </c>
      <c r="G354" s="25">
        <v>1</v>
      </c>
      <c r="H354" s="25">
        <v>1</v>
      </c>
    </row>
    <row r="355" spans="1:8" x14ac:dyDescent="0.35">
      <c r="A355" s="24">
        <v>8</v>
      </c>
      <c r="B355" s="25">
        <v>3</v>
      </c>
      <c r="C355" s="32" t="s">
        <v>146</v>
      </c>
      <c r="D355" s="32">
        <v>5100014</v>
      </c>
      <c r="E355" s="32" t="s">
        <v>206</v>
      </c>
      <c r="F355" s="32">
        <v>40</v>
      </c>
      <c r="G355" s="25">
        <v>1</v>
      </c>
      <c r="H355" s="25">
        <v>40</v>
      </c>
    </row>
    <row r="356" spans="1:8" x14ac:dyDescent="0.35">
      <c r="A356" s="24">
        <v>8</v>
      </c>
      <c r="B356" s="25">
        <v>4</v>
      </c>
      <c r="C356" s="32" t="s">
        <v>146</v>
      </c>
      <c r="D356" s="32">
        <v>5100033</v>
      </c>
      <c r="E356" s="32" t="s">
        <v>196</v>
      </c>
      <c r="F356" s="32">
        <v>30</v>
      </c>
      <c r="G356" s="25">
        <v>1</v>
      </c>
      <c r="H356" s="25">
        <v>30</v>
      </c>
    </row>
    <row r="357" spans="1:8" x14ac:dyDescent="0.35">
      <c r="A357" s="24">
        <v>8</v>
      </c>
      <c r="B357" s="25">
        <v>5</v>
      </c>
      <c r="C357" s="32" t="s">
        <v>146</v>
      </c>
      <c r="D357" s="32">
        <v>5100035</v>
      </c>
      <c r="E357" s="32" t="s">
        <v>197</v>
      </c>
      <c r="F357" s="32">
        <v>30</v>
      </c>
      <c r="G357" s="25">
        <v>1</v>
      </c>
      <c r="H357" s="25">
        <v>30</v>
      </c>
    </row>
    <row r="358" spans="1:8" x14ac:dyDescent="0.35">
      <c r="A358" s="24">
        <v>8</v>
      </c>
      <c r="B358" s="25">
        <v>6</v>
      </c>
      <c r="C358" s="32" t="s">
        <v>146</v>
      </c>
      <c r="D358" s="32">
        <v>5120887</v>
      </c>
      <c r="E358" s="32" t="s">
        <v>148</v>
      </c>
      <c r="F358" s="32">
        <v>30</v>
      </c>
      <c r="G358" s="25">
        <v>1</v>
      </c>
      <c r="H358" s="25">
        <v>30</v>
      </c>
    </row>
    <row r="359" spans="1:8" x14ac:dyDescent="0.35">
      <c r="A359" s="24">
        <v>8</v>
      </c>
      <c r="B359" s="25">
        <v>7</v>
      </c>
      <c r="C359" s="32" t="s">
        <v>146</v>
      </c>
      <c r="D359" s="32">
        <v>5120885</v>
      </c>
      <c r="E359" s="32" t="s">
        <v>149</v>
      </c>
      <c r="F359" s="32">
        <v>40</v>
      </c>
      <c r="G359" s="25">
        <v>1</v>
      </c>
      <c r="H359" s="25">
        <v>40</v>
      </c>
    </row>
    <row r="360" spans="1:8" x14ac:dyDescent="0.35">
      <c r="A360" s="24">
        <v>8</v>
      </c>
      <c r="B360" s="25">
        <v>8</v>
      </c>
      <c r="C360" s="32" t="s">
        <v>146</v>
      </c>
      <c r="D360" s="32">
        <v>5120886</v>
      </c>
      <c r="E360" s="32" t="s">
        <v>198</v>
      </c>
      <c r="F360" s="32">
        <v>80</v>
      </c>
      <c r="G360" s="25">
        <v>1</v>
      </c>
      <c r="H360" s="25">
        <v>80</v>
      </c>
    </row>
    <row r="361" spans="1:8" x14ac:dyDescent="0.35">
      <c r="A361" s="24">
        <v>8</v>
      </c>
      <c r="B361" s="25">
        <v>9</v>
      </c>
      <c r="C361" s="32" t="s">
        <v>146</v>
      </c>
      <c r="D361" s="32">
        <v>5120881</v>
      </c>
      <c r="E361" s="32" t="s">
        <v>147</v>
      </c>
      <c r="F361" s="32">
        <v>30</v>
      </c>
      <c r="G361" s="25">
        <v>1</v>
      </c>
      <c r="H361" s="25">
        <v>30</v>
      </c>
    </row>
    <row r="362" spans="1:8" x14ac:dyDescent="0.35">
      <c r="A362" s="24">
        <v>8</v>
      </c>
      <c r="B362" s="25">
        <v>10</v>
      </c>
      <c r="C362" s="32" t="s">
        <v>146</v>
      </c>
      <c r="D362" s="32">
        <v>5150035</v>
      </c>
      <c r="E362" s="32" t="s">
        <v>199</v>
      </c>
      <c r="F362" s="32">
        <v>50</v>
      </c>
      <c r="G362" s="25">
        <v>1</v>
      </c>
      <c r="H362" s="25">
        <v>50</v>
      </c>
    </row>
    <row r="363" spans="1:8" x14ac:dyDescent="0.35">
      <c r="A363" s="24">
        <v>8</v>
      </c>
      <c r="B363" s="25">
        <v>11</v>
      </c>
      <c r="C363" s="36" t="s">
        <v>192</v>
      </c>
      <c r="D363" s="36">
        <v>7100025</v>
      </c>
      <c r="E363" s="37" t="s">
        <v>229</v>
      </c>
      <c r="F363" s="37">
        <v>1</v>
      </c>
      <c r="G363" s="25">
        <v>1</v>
      </c>
      <c r="H363" s="25">
        <v>1</v>
      </c>
    </row>
    <row r="364" spans="1:8" x14ac:dyDescent="0.35">
      <c r="A364" s="24">
        <v>8</v>
      </c>
      <c r="B364" s="25">
        <v>12</v>
      </c>
      <c r="C364" s="36" t="s">
        <v>192</v>
      </c>
      <c r="D364" s="36">
        <v>7100026</v>
      </c>
      <c r="E364" s="37" t="s">
        <v>230</v>
      </c>
      <c r="F364" s="37">
        <v>1</v>
      </c>
      <c r="G364" s="25">
        <v>1</v>
      </c>
      <c r="H364" s="25">
        <v>1</v>
      </c>
    </row>
    <row r="365" spans="1:8" x14ac:dyDescent="0.35">
      <c r="A365" s="24">
        <v>8</v>
      </c>
      <c r="B365" s="25">
        <v>13</v>
      </c>
      <c r="C365" s="36" t="s">
        <v>192</v>
      </c>
      <c r="D365" s="36">
        <v>7100027</v>
      </c>
      <c r="E365" s="37" t="s">
        <v>231</v>
      </c>
      <c r="F365" s="37">
        <v>1</v>
      </c>
      <c r="G365" s="25">
        <v>1</v>
      </c>
      <c r="H365" s="25">
        <v>1</v>
      </c>
    </row>
    <row r="366" spans="1:8" x14ac:dyDescent="0.35">
      <c r="A366" s="24">
        <v>8</v>
      </c>
      <c r="B366" s="25">
        <v>14</v>
      </c>
      <c r="C366" s="36" t="s">
        <v>192</v>
      </c>
      <c r="D366" s="36">
        <v>7100028</v>
      </c>
      <c r="E366" s="37" t="s">
        <v>232</v>
      </c>
      <c r="F366" s="37">
        <v>1</v>
      </c>
      <c r="G366" s="25">
        <v>1</v>
      </c>
      <c r="H366" s="25">
        <v>1</v>
      </c>
    </row>
    <row r="367" spans="1:8" x14ac:dyDescent="0.35">
      <c r="A367" s="24">
        <v>8</v>
      </c>
      <c r="B367" s="25">
        <v>15</v>
      </c>
      <c r="C367" s="36" t="s">
        <v>192</v>
      </c>
      <c r="D367" s="36">
        <v>7100029</v>
      </c>
      <c r="E367" s="37" t="s">
        <v>152</v>
      </c>
      <c r="F367" s="37">
        <v>1</v>
      </c>
      <c r="G367" s="25">
        <v>1</v>
      </c>
      <c r="H367" s="25">
        <v>1</v>
      </c>
    </row>
    <row r="368" spans="1:8" x14ac:dyDescent="0.35">
      <c r="A368" s="24">
        <v>8</v>
      </c>
      <c r="B368" s="25">
        <v>16</v>
      </c>
      <c r="C368" s="36" t="s">
        <v>192</v>
      </c>
      <c r="D368" s="36">
        <v>7100030</v>
      </c>
      <c r="E368" s="36" t="s">
        <v>153</v>
      </c>
      <c r="F368" s="36">
        <v>1</v>
      </c>
      <c r="G368" s="25">
        <v>1</v>
      </c>
      <c r="H368" s="25">
        <v>1</v>
      </c>
    </row>
    <row r="369" spans="1:8" x14ac:dyDescent="0.35">
      <c r="A369" s="24">
        <v>8</v>
      </c>
      <c r="B369" s="25">
        <v>17</v>
      </c>
      <c r="C369" s="36" t="s">
        <v>146</v>
      </c>
      <c r="D369" s="36">
        <v>5100014</v>
      </c>
      <c r="E369" s="36" t="s">
        <v>206</v>
      </c>
      <c r="F369" s="36">
        <v>20</v>
      </c>
      <c r="G369" s="25">
        <v>1</v>
      </c>
      <c r="H369" s="25">
        <v>20</v>
      </c>
    </row>
    <row r="370" spans="1:8" x14ac:dyDescent="0.35">
      <c r="A370" s="24">
        <v>8</v>
      </c>
      <c r="B370" s="25">
        <v>18</v>
      </c>
      <c r="C370" s="36" t="s">
        <v>146</v>
      </c>
      <c r="D370" s="36">
        <v>5100033</v>
      </c>
      <c r="E370" s="36" t="s">
        <v>196</v>
      </c>
      <c r="F370" s="36">
        <v>15</v>
      </c>
      <c r="G370" s="25">
        <v>1</v>
      </c>
      <c r="H370" s="25">
        <v>15</v>
      </c>
    </row>
    <row r="371" spans="1:8" x14ac:dyDescent="0.35">
      <c r="A371" s="24">
        <v>8</v>
      </c>
      <c r="B371" s="25">
        <v>19</v>
      </c>
      <c r="C371" s="36" t="s">
        <v>146</v>
      </c>
      <c r="D371" s="36">
        <v>5100035</v>
      </c>
      <c r="E371" s="36" t="s">
        <v>197</v>
      </c>
      <c r="F371" s="36">
        <v>15</v>
      </c>
      <c r="G371" s="25">
        <v>1</v>
      </c>
      <c r="H371" s="25">
        <v>15</v>
      </c>
    </row>
    <row r="372" spans="1:8" x14ac:dyDescent="0.35">
      <c r="A372" s="24">
        <v>8</v>
      </c>
      <c r="B372" s="25">
        <v>20</v>
      </c>
      <c r="C372" s="36" t="s">
        <v>146</v>
      </c>
      <c r="D372" s="36">
        <v>5120887</v>
      </c>
      <c r="E372" s="36" t="s">
        <v>148</v>
      </c>
      <c r="F372" s="36">
        <v>15</v>
      </c>
      <c r="G372" s="25">
        <v>1</v>
      </c>
      <c r="H372" s="25">
        <v>15</v>
      </c>
    </row>
    <row r="373" spans="1:8" x14ac:dyDescent="0.35">
      <c r="A373" s="24">
        <v>8</v>
      </c>
      <c r="B373" s="25">
        <v>21</v>
      </c>
      <c r="C373" s="36" t="s">
        <v>146</v>
      </c>
      <c r="D373" s="36">
        <v>5120885</v>
      </c>
      <c r="E373" s="37" t="s">
        <v>149</v>
      </c>
      <c r="F373" s="37">
        <v>20</v>
      </c>
      <c r="G373" s="25">
        <v>1</v>
      </c>
      <c r="H373" s="25">
        <v>20</v>
      </c>
    </row>
    <row r="374" spans="1:8" x14ac:dyDescent="0.35">
      <c r="A374" s="24">
        <v>8</v>
      </c>
      <c r="B374" s="25">
        <v>22</v>
      </c>
      <c r="C374" s="36" t="s">
        <v>146</v>
      </c>
      <c r="D374" s="36">
        <v>5120886</v>
      </c>
      <c r="E374" s="37" t="s">
        <v>198</v>
      </c>
      <c r="F374" s="37">
        <v>40</v>
      </c>
      <c r="G374" s="25">
        <v>1</v>
      </c>
      <c r="H374" s="25">
        <v>40</v>
      </c>
    </row>
    <row r="375" spans="1:8" x14ac:dyDescent="0.35">
      <c r="A375" s="24">
        <v>8</v>
      </c>
      <c r="B375" s="25">
        <v>23</v>
      </c>
      <c r="C375" s="36" t="s">
        <v>146</v>
      </c>
      <c r="D375" s="36">
        <v>5120881</v>
      </c>
      <c r="E375" s="37" t="s">
        <v>147</v>
      </c>
      <c r="F375" s="37">
        <v>15</v>
      </c>
      <c r="G375" s="25">
        <v>1</v>
      </c>
      <c r="H375" s="25">
        <v>15</v>
      </c>
    </row>
    <row r="376" spans="1:8" x14ac:dyDescent="0.35">
      <c r="A376" s="24">
        <v>8</v>
      </c>
      <c r="B376" s="25">
        <v>24</v>
      </c>
      <c r="C376" s="36" t="s">
        <v>146</v>
      </c>
      <c r="D376" s="36">
        <v>5120880</v>
      </c>
      <c r="E376" s="37" t="s">
        <v>123</v>
      </c>
      <c r="F376" s="37">
        <v>30</v>
      </c>
      <c r="G376" s="25">
        <v>1</v>
      </c>
      <c r="H376" s="25">
        <v>30</v>
      </c>
    </row>
    <row r="377" spans="1:8" x14ac:dyDescent="0.35">
      <c r="A377" s="24">
        <v>8</v>
      </c>
      <c r="B377" s="25">
        <v>25</v>
      </c>
      <c r="C377" s="36" t="s">
        <v>146</v>
      </c>
      <c r="D377" s="36">
        <v>5150035</v>
      </c>
      <c r="E377" s="37" t="s">
        <v>199</v>
      </c>
      <c r="F377" s="37">
        <v>25</v>
      </c>
      <c r="G377" s="25">
        <v>1</v>
      </c>
      <c r="H377" s="25">
        <v>25</v>
      </c>
    </row>
    <row r="378" spans="1:8" x14ac:dyDescent="0.35">
      <c r="A378" s="24">
        <v>8</v>
      </c>
      <c r="B378" s="25">
        <v>26</v>
      </c>
      <c r="C378" s="36" t="s">
        <v>146</v>
      </c>
      <c r="D378" s="36">
        <v>5160013</v>
      </c>
      <c r="E378" s="37" t="s">
        <v>207</v>
      </c>
      <c r="F378" s="37">
        <v>20</v>
      </c>
      <c r="G378" s="25">
        <v>1</v>
      </c>
      <c r="H378" s="25">
        <v>20</v>
      </c>
    </row>
    <row r="379" spans="1:8" x14ac:dyDescent="0.35">
      <c r="A379" s="24">
        <v>8</v>
      </c>
      <c r="B379" s="25">
        <v>27</v>
      </c>
      <c r="C379" s="36" t="s">
        <v>146</v>
      </c>
      <c r="D379" s="36">
        <v>5190007</v>
      </c>
      <c r="E379" s="37" t="s">
        <v>208</v>
      </c>
      <c r="F379" s="37">
        <v>100</v>
      </c>
      <c r="G379" s="25">
        <v>1</v>
      </c>
      <c r="H379" s="25">
        <v>100</v>
      </c>
    </row>
    <row r="380" spans="1:8" x14ac:dyDescent="0.35">
      <c r="A380" s="24">
        <v>8</v>
      </c>
      <c r="B380" s="25">
        <v>28</v>
      </c>
      <c r="C380" s="36" t="s">
        <v>146</v>
      </c>
      <c r="D380" s="36">
        <v>5120204</v>
      </c>
      <c r="E380" s="37" t="s">
        <v>209</v>
      </c>
      <c r="F380" s="37">
        <v>30</v>
      </c>
      <c r="G380" s="25">
        <v>1</v>
      </c>
      <c r="H380" s="25">
        <v>30</v>
      </c>
    </row>
    <row r="381" spans="1:8" x14ac:dyDescent="0.35">
      <c r="A381" s="24">
        <v>8</v>
      </c>
      <c r="B381" s="25">
        <v>29</v>
      </c>
      <c r="C381" s="36" t="s">
        <v>146</v>
      </c>
      <c r="D381" s="36">
        <v>5120031</v>
      </c>
      <c r="E381" s="37" t="s">
        <v>210</v>
      </c>
      <c r="F381" s="37">
        <v>200</v>
      </c>
      <c r="G381" s="25">
        <v>1</v>
      </c>
      <c r="H381" s="25">
        <v>200</v>
      </c>
    </row>
    <row r="382" spans="1:8" x14ac:dyDescent="0.35">
      <c r="A382" s="24">
        <v>8</v>
      </c>
      <c r="B382" s="25">
        <v>30</v>
      </c>
      <c r="C382" s="36" t="s">
        <v>146</v>
      </c>
      <c r="D382" s="36">
        <v>5120811</v>
      </c>
      <c r="E382" s="37" t="s">
        <v>211</v>
      </c>
      <c r="F382" s="37">
        <v>100</v>
      </c>
      <c r="G382" s="25">
        <v>1</v>
      </c>
      <c r="H382" s="25">
        <v>100</v>
      </c>
    </row>
    <row r="383" spans="1:8" x14ac:dyDescent="0.35">
      <c r="A383" s="24">
        <v>8</v>
      </c>
      <c r="B383" s="25">
        <v>31</v>
      </c>
      <c r="C383" s="35" t="s">
        <v>146</v>
      </c>
      <c r="D383" s="38">
        <v>5100014</v>
      </c>
      <c r="E383" s="35" t="s">
        <v>206</v>
      </c>
      <c r="F383" s="35">
        <v>10</v>
      </c>
      <c r="G383" s="25">
        <v>1</v>
      </c>
      <c r="H383" s="25">
        <v>10</v>
      </c>
    </row>
    <row r="384" spans="1:8" x14ac:dyDescent="0.35">
      <c r="A384" s="24">
        <v>8</v>
      </c>
      <c r="B384" s="25">
        <v>32</v>
      </c>
      <c r="C384" s="35" t="s">
        <v>146</v>
      </c>
      <c r="D384" s="38">
        <v>5100033</v>
      </c>
      <c r="E384" s="35" t="s">
        <v>196</v>
      </c>
      <c r="F384" s="35">
        <v>10</v>
      </c>
      <c r="G384" s="25">
        <v>1</v>
      </c>
      <c r="H384" s="25">
        <v>10</v>
      </c>
    </row>
    <row r="385" spans="1:8" x14ac:dyDescent="0.35">
      <c r="A385" s="24">
        <v>8</v>
      </c>
      <c r="B385" s="25">
        <v>33</v>
      </c>
      <c r="C385" s="35" t="s">
        <v>146</v>
      </c>
      <c r="D385" s="38">
        <v>5100035</v>
      </c>
      <c r="E385" s="35" t="s">
        <v>197</v>
      </c>
      <c r="F385" s="35">
        <v>10</v>
      </c>
      <c r="G385" s="25">
        <v>1</v>
      </c>
      <c r="H385" s="25">
        <v>10</v>
      </c>
    </row>
    <row r="386" spans="1:8" x14ac:dyDescent="0.35">
      <c r="A386" s="24">
        <v>8</v>
      </c>
      <c r="B386" s="25">
        <v>34</v>
      </c>
      <c r="C386" s="35" t="s">
        <v>146</v>
      </c>
      <c r="D386" s="38">
        <v>5120887</v>
      </c>
      <c r="E386" s="35" t="s">
        <v>148</v>
      </c>
      <c r="F386" s="35">
        <v>8</v>
      </c>
      <c r="G386" s="25">
        <v>1</v>
      </c>
      <c r="H386" s="25">
        <v>8</v>
      </c>
    </row>
    <row r="387" spans="1:8" x14ac:dyDescent="0.35">
      <c r="A387" s="24">
        <v>8</v>
      </c>
      <c r="B387" s="25">
        <v>35</v>
      </c>
      <c r="C387" s="35" t="s">
        <v>146</v>
      </c>
      <c r="D387" s="38">
        <v>5120885</v>
      </c>
      <c r="E387" s="35" t="s">
        <v>149</v>
      </c>
      <c r="F387" s="35">
        <v>10</v>
      </c>
      <c r="G387" s="25">
        <v>1</v>
      </c>
      <c r="H387" s="25">
        <v>10</v>
      </c>
    </row>
    <row r="388" spans="1:8" x14ac:dyDescent="0.35">
      <c r="A388" s="24">
        <v>8</v>
      </c>
      <c r="B388" s="25">
        <v>36</v>
      </c>
      <c r="C388" s="35" t="s">
        <v>146</v>
      </c>
      <c r="D388" s="35">
        <v>5120886</v>
      </c>
      <c r="E388" s="39" t="s">
        <v>198</v>
      </c>
      <c r="F388" s="39">
        <v>20</v>
      </c>
      <c r="G388" s="25">
        <v>1</v>
      </c>
      <c r="H388" s="25">
        <v>20</v>
      </c>
    </row>
    <row r="389" spans="1:8" x14ac:dyDescent="0.35">
      <c r="A389" s="24">
        <v>8</v>
      </c>
      <c r="B389" s="25">
        <v>37</v>
      </c>
      <c r="C389" s="35" t="s">
        <v>146</v>
      </c>
      <c r="D389" s="35">
        <v>5120881</v>
      </c>
      <c r="E389" s="39" t="s">
        <v>147</v>
      </c>
      <c r="F389" s="39">
        <v>8</v>
      </c>
      <c r="G389" s="25">
        <v>1</v>
      </c>
      <c r="H389" s="25">
        <v>8</v>
      </c>
    </row>
    <row r="390" spans="1:8" x14ac:dyDescent="0.35">
      <c r="A390" s="24">
        <v>8</v>
      </c>
      <c r="B390" s="25">
        <v>38</v>
      </c>
      <c r="C390" s="35" t="s">
        <v>146</v>
      </c>
      <c r="D390" s="35">
        <v>5120880</v>
      </c>
      <c r="E390" s="39" t="s">
        <v>123</v>
      </c>
      <c r="F390" s="39">
        <v>15</v>
      </c>
      <c r="G390" s="25">
        <v>1</v>
      </c>
      <c r="H390" s="25">
        <v>15</v>
      </c>
    </row>
    <row r="391" spans="1:8" x14ac:dyDescent="0.35">
      <c r="A391" s="24">
        <v>8</v>
      </c>
      <c r="B391" s="25">
        <v>39</v>
      </c>
      <c r="C391" s="35" t="s">
        <v>146</v>
      </c>
      <c r="D391" s="35">
        <v>5120879</v>
      </c>
      <c r="E391" s="39" t="s">
        <v>128</v>
      </c>
      <c r="F391" s="39">
        <v>30</v>
      </c>
      <c r="G391" s="25">
        <v>1</v>
      </c>
      <c r="H391" s="25">
        <v>30</v>
      </c>
    </row>
    <row r="392" spans="1:8" x14ac:dyDescent="0.35">
      <c r="A392" s="24">
        <v>8</v>
      </c>
      <c r="B392" s="25">
        <v>40</v>
      </c>
      <c r="C392" s="35" t="s">
        <v>146</v>
      </c>
      <c r="D392" s="35">
        <v>5150035</v>
      </c>
      <c r="E392" s="39" t="s">
        <v>199</v>
      </c>
      <c r="F392" s="39">
        <v>15</v>
      </c>
      <c r="G392" s="25">
        <v>1</v>
      </c>
      <c r="H392" s="25">
        <v>15</v>
      </c>
    </row>
    <row r="393" spans="1:8" x14ac:dyDescent="0.35">
      <c r="A393" s="24">
        <v>8</v>
      </c>
      <c r="B393" s="25">
        <v>41</v>
      </c>
      <c r="C393" s="35" t="s">
        <v>146</v>
      </c>
      <c r="D393" s="35">
        <v>5160013</v>
      </c>
      <c r="E393" s="39" t="s">
        <v>207</v>
      </c>
      <c r="F393" s="39">
        <v>10</v>
      </c>
      <c r="G393" s="25">
        <v>1</v>
      </c>
      <c r="H393" s="25">
        <v>10</v>
      </c>
    </row>
    <row r="394" spans="1:8" x14ac:dyDescent="0.35">
      <c r="A394" s="24">
        <v>8</v>
      </c>
      <c r="B394" s="25">
        <v>42</v>
      </c>
      <c r="C394" s="35" t="s">
        <v>146</v>
      </c>
      <c r="D394" s="35">
        <v>5190007</v>
      </c>
      <c r="E394" s="39" t="s">
        <v>208</v>
      </c>
      <c r="F394" s="39">
        <v>50</v>
      </c>
      <c r="G394" s="25">
        <v>1</v>
      </c>
      <c r="H394" s="25">
        <v>50</v>
      </c>
    </row>
    <row r="395" spans="1:8" x14ac:dyDescent="0.35">
      <c r="A395" s="24">
        <v>8</v>
      </c>
      <c r="B395" s="25">
        <v>43</v>
      </c>
      <c r="C395" s="35" t="s">
        <v>146</v>
      </c>
      <c r="D395" s="35">
        <v>5120204</v>
      </c>
      <c r="E395" s="39" t="s">
        <v>209</v>
      </c>
      <c r="F395" s="39">
        <v>15</v>
      </c>
      <c r="G395" s="25">
        <v>1</v>
      </c>
      <c r="H395" s="25">
        <v>15</v>
      </c>
    </row>
    <row r="396" spans="1:8" x14ac:dyDescent="0.35">
      <c r="A396" s="24">
        <v>8</v>
      </c>
      <c r="B396" s="25">
        <v>44</v>
      </c>
      <c r="C396" s="35" t="s">
        <v>146</v>
      </c>
      <c r="D396" s="35">
        <v>5120031</v>
      </c>
      <c r="E396" s="39" t="s">
        <v>210</v>
      </c>
      <c r="F396" s="39">
        <v>100</v>
      </c>
      <c r="G396" s="25">
        <v>1</v>
      </c>
      <c r="H396" s="25">
        <v>100</v>
      </c>
    </row>
    <row r="397" spans="1:8" x14ac:dyDescent="0.35">
      <c r="A397" s="24">
        <v>8</v>
      </c>
      <c r="B397" s="25">
        <v>45</v>
      </c>
      <c r="C397" s="35" t="s">
        <v>146</v>
      </c>
      <c r="D397" s="35">
        <v>5120811</v>
      </c>
      <c r="E397" s="39" t="s">
        <v>211</v>
      </c>
      <c r="F397" s="39">
        <v>50</v>
      </c>
      <c r="G397" s="25">
        <v>1</v>
      </c>
      <c r="H397" s="25">
        <v>50</v>
      </c>
    </row>
    <row r="398" spans="1:8" x14ac:dyDescent="0.35">
      <c r="A398" s="24">
        <v>8</v>
      </c>
      <c r="B398" s="25">
        <v>46</v>
      </c>
      <c r="C398" s="35" t="s">
        <v>146</v>
      </c>
      <c r="D398" s="35">
        <v>5160014</v>
      </c>
      <c r="E398" s="39" t="s">
        <v>212</v>
      </c>
      <c r="F398" s="39">
        <v>50</v>
      </c>
      <c r="G398" s="25">
        <v>1</v>
      </c>
      <c r="H398" s="25">
        <v>50</v>
      </c>
    </row>
    <row r="399" spans="1:8" x14ac:dyDescent="0.35">
      <c r="A399" s="24">
        <v>8</v>
      </c>
      <c r="B399" s="25">
        <v>47</v>
      </c>
      <c r="C399" s="35" t="s">
        <v>146</v>
      </c>
      <c r="D399" s="35">
        <v>5120203</v>
      </c>
      <c r="E399" s="39" t="s">
        <v>213</v>
      </c>
      <c r="F399" s="39">
        <v>30</v>
      </c>
      <c r="G399" s="25">
        <v>1</v>
      </c>
      <c r="H399" s="25">
        <v>30</v>
      </c>
    </row>
    <row r="400" spans="1:8" x14ac:dyDescent="0.35">
      <c r="A400" s="24">
        <v>8</v>
      </c>
      <c r="B400" s="25">
        <v>48</v>
      </c>
      <c r="C400" s="35" t="s">
        <v>146</v>
      </c>
      <c r="D400" s="35">
        <v>5120202</v>
      </c>
      <c r="E400" s="39" t="s">
        <v>214</v>
      </c>
      <c r="F400" s="39">
        <v>50</v>
      </c>
      <c r="G400" s="25">
        <v>1</v>
      </c>
      <c r="H400" s="25">
        <v>50</v>
      </c>
    </row>
    <row r="401" spans="1:8" x14ac:dyDescent="0.35">
      <c r="A401" s="24">
        <v>8</v>
      </c>
      <c r="B401" s="25">
        <v>49</v>
      </c>
      <c r="C401" s="35" t="s">
        <v>146</v>
      </c>
      <c r="D401" s="35">
        <v>5100032</v>
      </c>
      <c r="E401" s="39" t="s">
        <v>150</v>
      </c>
      <c r="F401" s="39">
        <v>20</v>
      </c>
      <c r="G401" s="25">
        <v>1</v>
      </c>
      <c r="H401" s="25">
        <v>20</v>
      </c>
    </row>
    <row r="402" spans="1:8" x14ac:dyDescent="0.35">
      <c r="A402" s="24">
        <v>8</v>
      </c>
      <c r="B402" s="25">
        <v>50</v>
      </c>
      <c r="C402" s="35" t="s">
        <v>146</v>
      </c>
      <c r="D402" s="35">
        <v>5100034</v>
      </c>
      <c r="E402" s="39" t="s">
        <v>215</v>
      </c>
      <c r="F402" s="39">
        <v>20</v>
      </c>
      <c r="G402" s="25">
        <v>1</v>
      </c>
      <c r="H402" s="25">
        <v>20</v>
      </c>
    </row>
    <row r="403" spans="1:8" x14ac:dyDescent="0.35">
      <c r="A403" s="31">
        <v>9</v>
      </c>
      <c r="B403" s="25">
        <v>1</v>
      </c>
      <c r="C403" s="32" t="s">
        <v>192</v>
      </c>
      <c r="D403" s="32">
        <v>7100053</v>
      </c>
      <c r="E403" s="33" t="s">
        <v>237</v>
      </c>
      <c r="F403" s="33">
        <v>1</v>
      </c>
      <c r="G403" s="25">
        <v>1</v>
      </c>
      <c r="H403" s="25">
        <v>1</v>
      </c>
    </row>
    <row r="404" spans="1:8" x14ac:dyDescent="0.35">
      <c r="A404" s="24">
        <v>9</v>
      </c>
      <c r="B404" s="25">
        <v>2</v>
      </c>
      <c r="C404" s="32" t="s">
        <v>192</v>
      </c>
      <c r="D404" s="32">
        <v>7100054</v>
      </c>
      <c r="E404" s="32" t="s">
        <v>238</v>
      </c>
      <c r="F404" s="32">
        <v>1</v>
      </c>
      <c r="G404" s="25">
        <v>1</v>
      </c>
      <c r="H404" s="25">
        <v>1</v>
      </c>
    </row>
    <row r="405" spans="1:8" x14ac:dyDescent="0.35">
      <c r="A405" s="24">
        <v>9</v>
      </c>
      <c r="B405" s="25">
        <v>3</v>
      </c>
      <c r="C405" s="32" t="s">
        <v>146</v>
      </c>
      <c r="D405" s="32">
        <v>5100014</v>
      </c>
      <c r="E405" s="32" t="s">
        <v>206</v>
      </c>
      <c r="F405" s="32">
        <v>40</v>
      </c>
      <c r="G405" s="25">
        <v>1</v>
      </c>
      <c r="H405" s="25">
        <v>40</v>
      </c>
    </row>
    <row r="406" spans="1:8" x14ac:dyDescent="0.35">
      <c r="A406" s="24">
        <v>9</v>
      </c>
      <c r="B406" s="25">
        <v>4</v>
      </c>
      <c r="C406" s="32" t="s">
        <v>146</v>
      </c>
      <c r="D406" s="32">
        <v>5100033</v>
      </c>
      <c r="E406" s="32" t="s">
        <v>196</v>
      </c>
      <c r="F406" s="32">
        <v>30</v>
      </c>
      <c r="G406" s="25">
        <v>1</v>
      </c>
      <c r="H406" s="25">
        <v>30</v>
      </c>
    </row>
    <row r="407" spans="1:8" x14ac:dyDescent="0.35">
      <c r="A407" s="24">
        <v>9</v>
      </c>
      <c r="B407" s="25">
        <v>5</v>
      </c>
      <c r="C407" s="32" t="s">
        <v>146</v>
      </c>
      <c r="D407" s="32">
        <v>5100035</v>
      </c>
      <c r="E407" s="32" t="s">
        <v>197</v>
      </c>
      <c r="F407" s="32">
        <v>30</v>
      </c>
      <c r="G407" s="25">
        <v>1</v>
      </c>
      <c r="H407" s="25">
        <v>30</v>
      </c>
    </row>
    <row r="408" spans="1:8" x14ac:dyDescent="0.35">
      <c r="A408" s="24">
        <v>9</v>
      </c>
      <c r="B408" s="25">
        <v>6</v>
      </c>
      <c r="C408" s="32" t="s">
        <v>146</v>
      </c>
      <c r="D408" s="32">
        <v>5120887</v>
      </c>
      <c r="E408" s="32" t="s">
        <v>148</v>
      </c>
      <c r="F408" s="32">
        <v>30</v>
      </c>
      <c r="G408" s="25">
        <v>1</v>
      </c>
      <c r="H408" s="25">
        <v>30</v>
      </c>
    </row>
    <row r="409" spans="1:8" x14ac:dyDescent="0.35">
      <c r="A409" s="24">
        <v>9</v>
      </c>
      <c r="B409" s="25">
        <v>7</v>
      </c>
      <c r="C409" s="32" t="s">
        <v>146</v>
      </c>
      <c r="D409" s="32">
        <v>5120885</v>
      </c>
      <c r="E409" s="32" t="s">
        <v>149</v>
      </c>
      <c r="F409" s="32">
        <v>40</v>
      </c>
      <c r="G409" s="25">
        <v>1</v>
      </c>
      <c r="H409" s="25">
        <v>40</v>
      </c>
    </row>
    <row r="410" spans="1:8" x14ac:dyDescent="0.35">
      <c r="A410" s="24">
        <v>9</v>
      </c>
      <c r="B410" s="25">
        <v>8</v>
      </c>
      <c r="C410" s="32" t="s">
        <v>146</v>
      </c>
      <c r="D410" s="32">
        <v>5120886</v>
      </c>
      <c r="E410" s="32" t="s">
        <v>198</v>
      </c>
      <c r="F410" s="32">
        <v>80</v>
      </c>
      <c r="G410" s="25">
        <v>1</v>
      </c>
      <c r="H410" s="25">
        <v>80</v>
      </c>
    </row>
    <row r="411" spans="1:8" x14ac:dyDescent="0.35">
      <c r="A411" s="24">
        <v>9</v>
      </c>
      <c r="B411" s="25">
        <v>9</v>
      </c>
      <c r="C411" s="32" t="s">
        <v>146</v>
      </c>
      <c r="D411" s="32">
        <v>5120881</v>
      </c>
      <c r="E411" s="32" t="s">
        <v>147</v>
      </c>
      <c r="F411" s="32">
        <v>30</v>
      </c>
      <c r="G411" s="25">
        <v>1</v>
      </c>
      <c r="H411" s="25">
        <v>30</v>
      </c>
    </row>
    <row r="412" spans="1:8" x14ac:dyDescent="0.35">
      <c r="A412" s="24">
        <v>9</v>
      </c>
      <c r="B412" s="25">
        <v>10</v>
      </c>
      <c r="C412" s="32" t="s">
        <v>146</v>
      </c>
      <c r="D412" s="32">
        <v>5150035</v>
      </c>
      <c r="E412" s="32" t="s">
        <v>199</v>
      </c>
      <c r="F412" s="32">
        <v>50</v>
      </c>
      <c r="G412" s="25">
        <v>1</v>
      </c>
      <c r="H412" s="25">
        <v>50</v>
      </c>
    </row>
    <row r="413" spans="1:8" x14ac:dyDescent="0.35">
      <c r="A413" s="24">
        <v>9</v>
      </c>
      <c r="B413" s="25">
        <v>11</v>
      </c>
      <c r="C413" s="36" t="s">
        <v>192</v>
      </c>
      <c r="D413" s="36">
        <v>7100025</v>
      </c>
      <c r="E413" s="37" t="s">
        <v>229</v>
      </c>
      <c r="F413" s="37">
        <v>1</v>
      </c>
      <c r="G413" s="25">
        <v>1</v>
      </c>
      <c r="H413" s="25">
        <v>1</v>
      </c>
    </row>
    <row r="414" spans="1:8" x14ac:dyDescent="0.35">
      <c r="A414" s="24">
        <v>9</v>
      </c>
      <c r="B414" s="25">
        <v>12</v>
      </c>
      <c r="C414" s="36" t="s">
        <v>192</v>
      </c>
      <c r="D414" s="36">
        <v>7100026</v>
      </c>
      <c r="E414" s="37" t="s">
        <v>230</v>
      </c>
      <c r="F414" s="37">
        <v>1</v>
      </c>
      <c r="G414" s="25">
        <v>1</v>
      </c>
      <c r="H414" s="25">
        <v>1</v>
      </c>
    </row>
    <row r="415" spans="1:8" x14ac:dyDescent="0.35">
      <c r="A415" s="24">
        <v>9</v>
      </c>
      <c r="B415" s="25">
        <v>13</v>
      </c>
      <c r="C415" s="36" t="s">
        <v>192</v>
      </c>
      <c r="D415" s="36">
        <v>7100027</v>
      </c>
      <c r="E415" s="37" t="s">
        <v>231</v>
      </c>
      <c r="F415" s="37">
        <v>1</v>
      </c>
      <c r="G415" s="25">
        <v>1</v>
      </c>
      <c r="H415" s="25">
        <v>1</v>
      </c>
    </row>
    <row r="416" spans="1:8" x14ac:dyDescent="0.35">
      <c r="A416" s="24">
        <v>9</v>
      </c>
      <c r="B416" s="25">
        <v>14</v>
      </c>
      <c r="C416" s="36" t="s">
        <v>192</v>
      </c>
      <c r="D416" s="36">
        <v>7100028</v>
      </c>
      <c r="E416" s="37" t="s">
        <v>232</v>
      </c>
      <c r="F416" s="37">
        <v>1</v>
      </c>
      <c r="G416" s="25">
        <v>1</v>
      </c>
      <c r="H416" s="25">
        <v>1</v>
      </c>
    </row>
    <row r="417" spans="1:8" x14ac:dyDescent="0.35">
      <c r="A417" s="24">
        <v>9</v>
      </c>
      <c r="B417" s="25">
        <v>15</v>
      </c>
      <c r="C417" s="36" t="s">
        <v>192</v>
      </c>
      <c r="D417" s="36">
        <v>7100029</v>
      </c>
      <c r="E417" s="37" t="s">
        <v>152</v>
      </c>
      <c r="F417" s="37">
        <v>1</v>
      </c>
      <c r="G417" s="25">
        <v>1</v>
      </c>
      <c r="H417" s="25">
        <v>1</v>
      </c>
    </row>
    <row r="418" spans="1:8" x14ac:dyDescent="0.35">
      <c r="A418" s="24">
        <v>9</v>
      </c>
      <c r="B418" s="25">
        <v>16</v>
      </c>
      <c r="C418" s="36" t="s">
        <v>192</v>
      </c>
      <c r="D418" s="36">
        <v>7100030</v>
      </c>
      <c r="E418" s="36" t="s">
        <v>153</v>
      </c>
      <c r="F418" s="36">
        <v>1</v>
      </c>
      <c r="G418" s="25">
        <v>1</v>
      </c>
      <c r="H418" s="25">
        <v>1</v>
      </c>
    </row>
    <row r="419" spans="1:8" x14ac:dyDescent="0.35">
      <c r="A419" s="24">
        <v>9</v>
      </c>
      <c r="B419" s="25">
        <v>17</v>
      </c>
      <c r="C419" s="36" t="s">
        <v>146</v>
      </c>
      <c r="D419" s="36">
        <v>5100014</v>
      </c>
      <c r="E419" s="36" t="s">
        <v>206</v>
      </c>
      <c r="F419" s="36">
        <v>20</v>
      </c>
      <c r="G419" s="25">
        <v>1</v>
      </c>
      <c r="H419" s="25">
        <v>20</v>
      </c>
    </row>
    <row r="420" spans="1:8" x14ac:dyDescent="0.35">
      <c r="A420" s="24">
        <v>9</v>
      </c>
      <c r="B420" s="25">
        <v>18</v>
      </c>
      <c r="C420" s="36" t="s">
        <v>146</v>
      </c>
      <c r="D420" s="36">
        <v>5100033</v>
      </c>
      <c r="E420" s="36" t="s">
        <v>196</v>
      </c>
      <c r="F420" s="36">
        <v>15</v>
      </c>
      <c r="G420" s="25">
        <v>1</v>
      </c>
      <c r="H420" s="25">
        <v>15</v>
      </c>
    </row>
    <row r="421" spans="1:8" x14ac:dyDescent="0.35">
      <c r="A421" s="24">
        <v>9</v>
      </c>
      <c r="B421" s="25">
        <v>19</v>
      </c>
      <c r="C421" s="36" t="s">
        <v>146</v>
      </c>
      <c r="D421" s="36">
        <v>5100035</v>
      </c>
      <c r="E421" s="36" t="s">
        <v>197</v>
      </c>
      <c r="F421" s="36">
        <v>15</v>
      </c>
      <c r="G421" s="25">
        <v>1</v>
      </c>
      <c r="H421" s="25">
        <v>15</v>
      </c>
    </row>
    <row r="422" spans="1:8" x14ac:dyDescent="0.35">
      <c r="A422" s="24">
        <v>9</v>
      </c>
      <c r="B422" s="25">
        <v>20</v>
      </c>
      <c r="C422" s="36" t="s">
        <v>146</v>
      </c>
      <c r="D422" s="36">
        <v>5120887</v>
      </c>
      <c r="E422" s="36" t="s">
        <v>148</v>
      </c>
      <c r="F422" s="36">
        <v>15</v>
      </c>
      <c r="G422" s="25">
        <v>1</v>
      </c>
      <c r="H422" s="25">
        <v>15</v>
      </c>
    </row>
    <row r="423" spans="1:8" x14ac:dyDescent="0.35">
      <c r="A423" s="24">
        <v>9</v>
      </c>
      <c r="B423" s="25">
        <v>21</v>
      </c>
      <c r="C423" s="36" t="s">
        <v>146</v>
      </c>
      <c r="D423" s="36">
        <v>5120885</v>
      </c>
      <c r="E423" s="37" t="s">
        <v>149</v>
      </c>
      <c r="F423" s="37">
        <v>20</v>
      </c>
      <c r="G423" s="25">
        <v>1</v>
      </c>
      <c r="H423" s="25">
        <v>20</v>
      </c>
    </row>
    <row r="424" spans="1:8" x14ac:dyDescent="0.35">
      <c r="A424" s="24">
        <v>9</v>
      </c>
      <c r="B424" s="25">
        <v>22</v>
      </c>
      <c r="C424" s="36" t="s">
        <v>146</v>
      </c>
      <c r="D424" s="36">
        <v>5120886</v>
      </c>
      <c r="E424" s="37" t="s">
        <v>198</v>
      </c>
      <c r="F424" s="37">
        <v>40</v>
      </c>
      <c r="G424" s="25">
        <v>1</v>
      </c>
      <c r="H424" s="25">
        <v>40</v>
      </c>
    </row>
    <row r="425" spans="1:8" x14ac:dyDescent="0.35">
      <c r="A425" s="24">
        <v>9</v>
      </c>
      <c r="B425" s="25">
        <v>23</v>
      </c>
      <c r="C425" s="36" t="s">
        <v>146</v>
      </c>
      <c r="D425" s="36">
        <v>5120881</v>
      </c>
      <c r="E425" s="37" t="s">
        <v>147</v>
      </c>
      <c r="F425" s="37">
        <v>15</v>
      </c>
      <c r="G425" s="25">
        <v>1</v>
      </c>
      <c r="H425" s="25">
        <v>15</v>
      </c>
    </row>
    <row r="426" spans="1:8" x14ac:dyDescent="0.35">
      <c r="A426" s="24">
        <v>9</v>
      </c>
      <c r="B426" s="25">
        <v>24</v>
      </c>
      <c r="C426" s="36" t="s">
        <v>146</v>
      </c>
      <c r="D426" s="36">
        <v>5120880</v>
      </c>
      <c r="E426" s="37" t="s">
        <v>123</v>
      </c>
      <c r="F426" s="37">
        <v>30</v>
      </c>
      <c r="G426" s="25">
        <v>1</v>
      </c>
      <c r="H426" s="25">
        <v>30</v>
      </c>
    </row>
    <row r="427" spans="1:8" x14ac:dyDescent="0.35">
      <c r="A427" s="24">
        <v>9</v>
      </c>
      <c r="B427" s="25">
        <v>25</v>
      </c>
      <c r="C427" s="36" t="s">
        <v>146</v>
      </c>
      <c r="D427" s="36">
        <v>5150035</v>
      </c>
      <c r="E427" s="37" t="s">
        <v>199</v>
      </c>
      <c r="F427" s="37">
        <v>25</v>
      </c>
      <c r="G427" s="25">
        <v>1</v>
      </c>
      <c r="H427" s="25">
        <v>25</v>
      </c>
    </row>
    <row r="428" spans="1:8" x14ac:dyDescent="0.35">
      <c r="A428" s="24">
        <v>9</v>
      </c>
      <c r="B428" s="25">
        <v>26</v>
      </c>
      <c r="C428" s="36" t="s">
        <v>146</v>
      </c>
      <c r="D428" s="36">
        <v>5160013</v>
      </c>
      <c r="E428" s="37" t="s">
        <v>207</v>
      </c>
      <c r="F428" s="37">
        <v>20</v>
      </c>
      <c r="G428" s="25">
        <v>1</v>
      </c>
      <c r="H428" s="25">
        <v>20</v>
      </c>
    </row>
    <row r="429" spans="1:8" x14ac:dyDescent="0.35">
      <c r="A429" s="24">
        <v>9</v>
      </c>
      <c r="B429" s="25">
        <v>27</v>
      </c>
      <c r="C429" s="36" t="s">
        <v>146</v>
      </c>
      <c r="D429" s="36">
        <v>5190007</v>
      </c>
      <c r="E429" s="37" t="s">
        <v>208</v>
      </c>
      <c r="F429" s="37">
        <v>100</v>
      </c>
      <c r="G429" s="25">
        <v>1</v>
      </c>
      <c r="H429" s="25">
        <v>100</v>
      </c>
    </row>
    <row r="430" spans="1:8" x14ac:dyDescent="0.35">
      <c r="A430" s="24">
        <v>9</v>
      </c>
      <c r="B430" s="25">
        <v>28</v>
      </c>
      <c r="C430" s="36" t="s">
        <v>146</v>
      </c>
      <c r="D430" s="36">
        <v>5120204</v>
      </c>
      <c r="E430" s="37" t="s">
        <v>209</v>
      </c>
      <c r="F430" s="37">
        <v>30</v>
      </c>
      <c r="G430" s="25">
        <v>1</v>
      </c>
      <c r="H430" s="25">
        <v>30</v>
      </c>
    </row>
    <row r="431" spans="1:8" x14ac:dyDescent="0.35">
      <c r="A431" s="24">
        <v>9</v>
      </c>
      <c r="B431" s="25">
        <v>29</v>
      </c>
      <c r="C431" s="36" t="s">
        <v>146</v>
      </c>
      <c r="D431" s="36">
        <v>5120031</v>
      </c>
      <c r="E431" s="37" t="s">
        <v>210</v>
      </c>
      <c r="F431" s="37">
        <v>200</v>
      </c>
      <c r="G431" s="25">
        <v>1</v>
      </c>
      <c r="H431" s="25">
        <v>200</v>
      </c>
    </row>
    <row r="432" spans="1:8" x14ac:dyDescent="0.35">
      <c r="A432" s="24">
        <v>9</v>
      </c>
      <c r="B432" s="25">
        <v>30</v>
      </c>
      <c r="C432" s="36" t="s">
        <v>146</v>
      </c>
      <c r="D432" s="36">
        <v>5120811</v>
      </c>
      <c r="E432" s="37" t="s">
        <v>211</v>
      </c>
      <c r="F432" s="37">
        <v>100</v>
      </c>
      <c r="G432" s="25">
        <v>1</v>
      </c>
      <c r="H432" s="25">
        <v>100</v>
      </c>
    </row>
    <row r="433" spans="1:8" x14ac:dyDescent="0.35">
      <c r="A433" s="24">
        <v>9</v>
      </c>
      <c r="B433" s="25">
        <v>31</v>
      </c>
      <c r="C433" s="35" t="s">
        <v>146</v>
      </c>
      <c r="D433" s="38">
        <v>5100014</v>
      </c>
      <c r="E433" s="35" t="s">
        <v>206</v>
      </c>
      <c r="F433" s="35">
        <v>10</v>
      </c>
      <c r="G433" s="25">
        <v>1</v>
      </c>
      <c r="H433" s="25">
        <v>10</v>
      </c>
    </row>
    <row r="434" spans="1:8" x14ac:dyDescent="0.35">
      <c r="A434" s="24">
        <v>9</v>
      </c>
      <c r="B434" s="25">
        <v>32</v>
      </c>
      <c r="C434" s="35" t="s">
        <v>146</v>
      </c>
      <c r="D434" s="38">
        <v>5100033</v>
      </c>
      <c r="E434" s="35" t="s">
        <v>196</v>
      </c>
      <c r="F434" s="35">
        <v>10</v>
      </c>
      <c r="G434" s="25">
        <v>1</v>
      </c>
      <c r="H434" s="25">
        <v>10</v>
      </c>
    </row>
    <row r="435" spans="1:8" x14ac:dyDescent="0.35">
      <c r="A435" s="24">
        <v>9</v>
      </c>
      <c r="B435" s="25">
        <v>33</v>
      </c>
      <c r="C435" s="35" t="s">
        <v>146</v>
      </c>
      <c r="D435" s="38">
        <v>5100035</v>
      </c>
      <c r="E435" s="35" t="s">
        <v>197</v>
      </c>
      <c r="F435" s="35">
        <v>10</v>
      </c>
      <c r="G435" s="25">
        <v>1</v>
      </c>
      <c r="H435" s="25">
        <v>10</v>
      </c>
    </row>
    <row r="436" spans="1:8" x14ac:dyDescent="0.35">
      <c r="A436" s="24">
        <v>9</v>
      </c>
      <c r="B436" s="25">
        <v>34</v>
      </c>
      <c r="C436" s="35" t="s">
        <v>146</v>
      </c>
      <c r="D436" s="38">
        <v>5120887</v>
      </c>
      <c r="E436" s="35" t="s">
        <v>148</v>
      </c>
      <c r="F436" s="35">
        <v>8</v>
      </c>
      <c r="G436" s="25">
        <v>1</v>
      </c>
      <c r="H436" s="25">
        <v>8</v>
      </c>
    </row>
    <row r="437" spans="1:8" x14ac:dyDescent="0.35">
      <c r="A437" s="24">
        <v>9</v>
      </c>
      <c r="B437" s="25">
        <v>35</v>
      </c>
      <c r="C437" s="35" t="s">
        <v>146</v>
      </c>
      <c r="D437" s="38">
        <v>5120885</v>
      </c>
      <c r="E437" s="35" t="s">
        <v>149</v>
      </c>
      <c r="F437" s="35">
        <v>10</v>
      </c>
      <c r="G437" s="25">
        <v>1</v>
      </c>
      <c r="H437" s="25">
        <v>10</v>
      </c>
    </row>
    <row r="438" spans="1:8" x14ac:dyDescent="0.35">
      <c r="A438" s="24">
        <v>9</v>
      </c>
      <c r="B438" s="25">
        <v>36</v>
      </c>
      <c r="C438" s="35" t="s">
        <v>146</v>
      </c>
      <c r="D438" s="35">
        <v>5120886</v>
      </c>
      <c r="E438" s="39" t="s">
        <v>198</v>
      </c>
      <c r="F438" s="39">
        <v>20</v>
      </c>
      <c r="G438" s="25">
        <v>1</v>
      </c>
      <c r="H438" s="25">
        <v>20</v>
      </c>
    </row>
    <row r="439" spans="1:8" x14ac:dyDescent="0.35">
      <c r="A439" s="24">
        <v>9</v>
      </c>
      <c r="B439" s="25">
        <v>37</v>
      </c>
      <c r="C439" s="35" t="s">
        <v>146</v>
      </c>
      <c r="D439" s="35">
        <v>5120881</v>
      </c>
      <c r="E439" s="39" t="s">
        <v>147</v>
      </c>
      <c r="F439" s="39">
        <v>8</v>
      </c>
      <c r="G439" s="25">
        <v>1</v>
      </c>
      <c r="H439" s="25">
        <v>8</v>
      </c>
    </row>
    <row r="440" spans="1:8" x14ac:dyDescent="0.35">
      <c r="A440" s="24">
        <v>9</v>
      </c>
      <c r="B440" s="25">
        <v>38</v>
      </c>
      <c r="C440" s="35" t="s">
        <v>146</v>
      </c>
      <c r="D440" s="35">
        <v>5120880</v>
      </c>
      <c r="E440" s="39" t="s">
        <v>123</v>
      </c>
      <c r="F440" s="39">
        <v>15</v>
      </c>
      <c r="G440" s="25">
        <v>1</v>
      </c>
      <c r="H440" s="25">
        <v>15</v>
      </c>
    </row>
    <row r="441" spans="1:8" x14ac:dyDescent="0.35">
      <c r="A441" s="24">
        <v>9</v>
      </c>
      <c r="B441" s="25">
        <v>39</v>
      </c>
      <c r="C441" s="35" t="s">
        <v>146</v>
      </c>
      <c r="D441" s="35">
        <v>5120879</v>
      </c>
      <c r="E441" s="39" t="s">
        <v>128</v>
      </c>
      <c r="F441" s="39">
        <v>30</v>
      </c>
      <c r="G441" s="25">
        <v>1</v>
      </c>
      <c r="H441" s="25">
        <v>30</v>
      </c>
    </row>
    <row r="442" spans="1:8" x14ac:dyDescent="0.35">
      <c r="A442" s="24">
        <v>9</v>
      </c>
      <c r="B442" s="25">
        <v>40</v>
      </c>
      <c r="C442" s="35" t="s">
        <v>146</v>
      </c>
      <c r="D442" s="35">
        <v>5150035</v>
      </c>
      <c r="E442" s="39" t="s">
        <v>199</v>
      </c>
      <c r="F442" s="39">
        <v>15</v>
      </c>
      <c r="G442" s="25">
        <v>1</v>
      </c>
      <c r="H442" s="25">
        <v>15</v>
      </c>
    </row>
    <row r="443" spans="1:8" x14ac:dyDescent="0.35">
      <c r="A443" s="24">
        <v>9</v>
      </c>
      <c r="B443" s="25">
        <v>41</v>
      </c>
      <c r="C443" s="35" t="s">
        <v>146</v>
      </c>
      <c r="D443" s="35">
        <v>5160013</v>
      </c>
      <c r="E443" s="39" t="s">
        <v>207</v>
      </c>
      <c r="F443" s="39">
        <v>10</v>
      </c>
      <c r="G443" s="25">
        <v>1</v>
      </c>
      <c r="H443" s="25">
        <v>10</v>
      </c>
    </row>
    <row r="444" spans="1:8" x14ac:dyDescent="0.35">
      <c r="A444" s="24">
        <v>9</v>
      </c>
      <c r="B444" s="25">
        <v>42</v>
      </c>
      <c r="C444" s="35" t="s">
        <v>146</v>
      </c>
      <c r="D444" s="35">
        <v>5190007</v>
      </c>
      <c r="E444" s="39" t="s">
        <v>208</v>
      </c>
      <c r="F444" s="39">
        <v>50</v>
      </c>
      <c r="G444" s="25">
        <v>1</v>
      </c>
      <c r="H444" s="25">
        <v>50</v>
      </c>
    </row>
    <row r="445" spans="1:8" x14ac:dyDescent="0.35">
      <c r="A445" s="24">
        <v>9</v>
      </c>
      <c r="B445" s="25">
        <v>43</v>
      </c>
      <c r="C445" s="35" t="s">
        <v>146</v>
      </c>
      <c r="D445" s="35">
        <v>5120204</v>
      </c>
      <c r="E445" s="39" t="s">
        <v>209</v>
      </c>
      <c r="F445" s="39">
        <v>15</v>
      </c>
      <c r="G445" s="25">
        <v>1</v>
      </c>
      <c r="H445" s="25">
        <v>15</v>
      </c>
    </row>
    <row r="446" spans="1:8" x14ac:dyDescent="0.35">
      <c r="A446" s="24">
        <v>9</v>
      </c>
      <c r="B446" s="25">
        <v>44</v>
      </c>
      <c r="C446" s="35" t="s">
        <v>146</v>
      </c>
      <c r="D446" s="35">
        <v>5120031</v>
      </c>
      <c r="E446" s="39" t="s">
        <v>210</v>
      </c>
      <c r="F446" s="39">
        <v>100</v>
      </c>
      <c r="G446" s="25">
        <v>1</v>
      </c>
      <c r="H446" s="25">
        <v>100</v>
      </c>
    </row>
    <row r="447" spans="1:8" x14ac:dyDescent="0.35">
      <c r="A447" s="24">
        <v>9</v>
      </c>
      <c r="B447" s="25">
        <v>45</v>
      </c>
      <c r="C447" s="35" t="s">
        <v>146</v>
      </c>
      <c r="D447" s="35">
        <v>5120811</v>
      </c>
      <c r="E447" s="39" t="s">
        <v>211</v>
      </c>
      <c r="F447" s="39">
        <v>50</v>
      </c>
      <c r="G447" s="25">
        <v>1</v>
      </c>
      <c r="H447" s="25">
        <v>50</v>
      </c>
    </row>
    <row r="448" spans="1:8" x14ac:dyDescent="0.35">
      <c r="A448" s="24">
        <v>9</v>
      </c>
      <c r="B448" s="25">
        <v>46</v>
      </c>
      <c r="C448" s="35" t="s">
        <v>146</v>
      </c>
      <c r="D448" s="35">
        <v>5160014</v>
      </c>
      <c r="E448" s="39" t="s">
        <v>212</v>
      </c>
      <c r="F448" s="39">
        <v>50</v>
      </c>
      <c r="G448" s="25">
        <v>1</v>
      </c>
      <c r="H448" s="25">
        <v>50</v>
      </c>
    </row>
    <row r="449" spans="1:8" x14ac:dyDescent="0.35">
      <c r="A449" s="24">
        <v>9</v>
      </c>
      <c r="B449" s="25">
        <v>47</v>
      </c>
      <c r="C449" s="35" t="s">
        <v>146</v>
      </c>
      <c r="D449" s="35">
        <v>5120203</v>
      </c>
      <c r="E449" s="39" t="s">
        <v>213</v>
      </c>
      <c r="F449" s="39">
        <v>30</v>
      </c>
      <c r="G449" s="25">
        <v>1</v>
      </c>
      <c r="H449" s="25">
        <v>30</v>
      </c>
    </row>
    <row r="450" spans="1:8" x14ac:dyDescent="0.35">
      <c r="A450" s="24">
        <v>9</v>
      </c>
      <c r="B450" s="25">
        <v>48</v>
      </c>
      <c r="C450" s="35" t="s">
        <v>146</v>
      </c>
      <c r="D450" s="35">
        <v>5120202</v>
      </c>
      <c r="E450" s="39" t="s">
        <v>214</v>
      </c>
      <c r="F450" s="39">
        <v>50</v>
      </c>
      <c r="G450" s="25">
        <v>1</v>
      </c>
      <c r="H450" s="25">
        <v>50</v>
      </c>
    </row>
    <row r="451" spans="1:8" x14ac:dyDescent="0.35">
      <c r="A451" s="24">
        <v>9</v>
      </c>
      <c r="B451" s="25">
        <v>49</v>
      </c>
      <c r="C451" s="35" t="s">
        <v>146</v>
      </c>
      <c r="D451" s="35">
        <v>5100032</v>
      </c>
      <c r="E451" s="39" t="s">
        <v>150</v>
      </c>
      <c r="F451" s="39">
        <v>20</v>
      </c>
      <c r="G451" s="25">
        <v>1</v>
      </c>
      <c r="H451" s="25">
        <v>20</v>
      </c>
    </row>
    <row r="452" spans="1:8" x14ac:dyDescent="0.35">
      <c r="A452" s="24">
        <v>9</v>
      </c>
      <c r="B452" s="25">
        <v>50</v>
      </c>
      <c r="C452" s="35" t="s">
        <v>146</v>
      </c>
      <c r="D452" s="35">
        <v>5100034</v>
      </c>
      <c r="E452" s="39" t="s">
        <v>215</v>
      </c>
      <c r="F452" s="39">
        <v>20</v>
      </c>
      <c r="G452" s="25">
        <v>1</v>
      </c>
      <c r="H452" s="25">
        <v>20</v>
      </c>
    </row>
    <row r="453" spans="1:8" x14ac:dyDescent="0.35">
      <c r="A453" s="34">
        <v>10</v>
      </c>
      <c r="B453" s="25">
        <v>1</v>
      </c>
      <c r="C453" s="32" t="s">
        <v>192</v>
      </c>
      <c r="D453" s="32">
        <v>7100049</v>
      </c>
      <c r="E453" s="33" t="s">
        <v>233</v>
      </c>
      <c r="F453" s="33">
        <v>1</v>
      </c>
      <c r="G453" s="25">
        <v>1</v>
      </c>
      <c r="H453" s="25">
        <v>1</v>
      </c>
    </row>
    <row r="454" spans="1:8" x14ac:dyDescent="0.35">
      <c r="A454" s="24">
        <v>10</v>
      </c>
      <c r="B454" s="25">
        <v>2</v>
      </c>
      <c r="C454" s="32" t="s">
        <v>192</v>
      </c>
      <c r="D454" s="32">
        <v>7100050</v>
      </c>
      <c r="E454" s="32" t="s">
        <v>234</v>
      </c>
      <c r="F454" s="32">
        <v>1</v>
      </c>
      <c r="G454" s="25">
        <v>1</v>
      </c>
      <c r="H454" s="25">
        <v>1</v>
      </c>
    </row>
    <row r="455" spans="1:8" x14ac:dyDescent="0.35">
      <c r="A455" s="24">
        <v>10</v>
      </c>
      <c r="B455" s="25">
        <v>3</v>
      </c>
      <c r="C455" s="32" t="s">
        <v>192</v>
      </c>
      <c r="D455" s="32">
        <v>7100051</v>
      </c>
      <c r="E455" s="32" t="s">
        <v>235</v>
      </c>
      <c r="F455" s="32">
        <v>1</v>
      </c>
      <c r="G455" s="25">
        <v>1</v>
      </c>
      <c r="H455" s="25">
        <v>1</v>
      </c>
    </row>
    <row r="456" spans="1:8" x14ac:dyDescent="0.35">
      <c r="A456" s="24">
        <v>10</v>
      </c>
      <c r="B456" s="25">
        <v>4</v>
      </c>
      <c r="C456" s="32" t="s">
        <v>192</v>
      </c>
      <c r="D456" s="32">
        <v>7100052</v>
      </c>
      <c r="E456" s="32" t="s">
        <v>236</v>
      </c>
      <c r="F456" s="32">
        <v>1</v>
      </c>
      <c r="G456" s="25">
        <v>1</v>
      </c>
      <c r="H456" s="25">
        <v>1</v>
      </c>
    </row>
    <row r="457" spans="1:8" x14ac:dyDescent="0.35">
      <c r="A457" s="24">
        <v>10</v>
      </c>
      <c r="B457" s="25">
        <v>5</v>
      </c>
      <c r="C457" s="32" t="s">
        <v>192</v>
      </c>
      <c r="D457" s="32">
        <v>7100053</v>
      </c>
      <c r="E457" s="32" t="s">
        <v>237</v>
      </c>
      <c r="F457" s="32">
        <v>1</v>
      </c>
      <c r="G457" s="25">
        <v>1</v>
      </c>
      <c r="H457" s="25">
        <v>1</v>
      </c>
    </row>
    <row r="458" spans="1:8" x14ac:dyDescent="0.35">
      <c r="A458" s="24">
        <v>10</v>
      </c>
      <c r="B458" s="25">
        <v>6</v>
      </c>
      <c r="C458" s="32" t="s">
        <v>192</v>
      </c>
      <c r="D458" s="32">
        <v>7100054</v>
      </c>
      <c r="E458" s="32" t="s">
        <v>238</v>
      </c>
      <c r="F458" s="32">
        <v>1</v>
      </c>
      <c r="G458" s="25">
        <v>1</v>
      </c>
      <c r="H458" s="25">
        <v>1</v>
      </c>
    </row>
    <row r="459" spans="1:8" x14ac:dyDescent="0.35">
      <c r="A459" s="24">
        <v>10</v>
      </c>
      <c r="B459" s="25">
        <v>7</v>
      </c>
      <c r="C459" s="32" t="s">
        <v>146</v>
      </c>
      <c r="D459" s="32">
        <v>5120885</v>
      </c>
      <c r="E459" s="32" t="s">
        <v>149</v>
      </c>
      <c r="F459" s="32">
        <v>40</v>
      </c>
      <c r="G459" s="25">
        <v>1</v>
      </c>
      <c r="H459" s="25">
        <v>40</v>
      </c>
    </row>
    <row r="460" spans="1:8" x14ac:dyDescent="0.35">
      <c r="A460" s="24">
        <v>10</v>
      </c>
      <c r="B460" s="25">
        <v>8</v>
      </c>
      <c r="C460" s="32" t="s">
        <v>146</v>
      </c>
      <c r="D460" s="32">
        <v>5120885</v>
      </c>
      <c r="E460" s="32" t="s">
        <v>149</v>
      </c>
      <c r="F460" s="32">
        <v>40</v>
      </c>
      <c r="G460" s="25">
        <v>1</v>
      </c>
      <c r="H460" s="25">
        <v>40</v>
      </c>
    </row>
    <row r="461" spans="1:8" x14ac:dyDescent="0.35">
      <c r="A461" s="24">
        <v>10</v>
      </c>
      <c r="B461" s="25">
        <v>9</v>
      </c>
      <c r="C461" s="32" t="s">
        <v>146</v>
      </c>
      <c r="D461" s="32">
        <v>5120886</v>
      </c>
      <c r="E461" s="32" t="s">
        <v>198</v>
      </c>
      <c r="F461" s="32">
        <v>80</v>
      </c>
      <c r="G461" s="25">
        <v>1</v>
      </c>
      <c r="H461" s="25">
        <v>80</v>
      </c>
    </row>
    <row r="462" spans="1:8" x14ac:dyDescent="0.35">
      <c r="A462" s="24">
        <v>10</v>
      </c>
      <c r="B462" s="25">
        <v>10</v>
      </c>
      <c r="C462" s="32" t="s">
        <v>146</v>
      </c>
      <c r="D462" s="32">
        <v>5150035</v>
      </c>
      <c r="E462" s="32" t="s">
        <v>199</v>
      </c>
      <c r="F462" s="32">
        <v>50</v>
      </c>
      <c r="G462" s="25">
        <v>1</v>
      </c>
      <c r="H462" s="25">
        <v>50</v>
      </c>
    </row>
    <row r="463" spans="1:8" x14ac:dyDescent="0.35">
      <c r="A463" s="24">
        <v>10</v>
      </c>
      <c r="B463" s="25">
        <v>11</v>
      </c>
      <c r="C463" s="36" t="s">
        <v>192</v>
      </c>
      <c r="D463" s="36">
        <v>7100025</v>
      </c>
      <c r="E463" s="37" t="s">
        <v>229</v>
      </c>
      <c r="F463" s="37">
        <v>1</v>
      </c>
      <c r="G463" s="25">
        <v>1</v>
      </c>
      <c r="H463" s="25">
        <v>1</v>
      </c>
    </row>
    <row r="464" spans="1:8" x14ac:dyDescent="0.35">
      <c r="A464" s="24">
        <v>10</v>
      </c>
      <c r="B464" s="25">
        <v>12</v>
      </c>
      <c r="C464" s="36" t="s">
        <v>192</v>
      </c>
      <c r="D464" s="36">
        <v>7100026</v>
      </c>
      <c r="E464" s="37" t="s">
        <v>230</v>
      </c>
      <c r="F464" s="37">
        <v>1</v>
      </c>
      <c r="G464" s="25">
        <v>1</v>
      </c>
      <c r="H464" s="25">
        <v>1</v>
      </c>
    </row>
    <row r="465" spans="1:8" x14ac:dyDescent="0.35">
      <c r="A465" s="24">
        <v>10</v>
      </c>
      <c r="B465" s="25">
        <v>13</v>
      </c>
      <c r="C465" s="36" t="s">
        <v>192</v>
      </c>
      <c r="D465" s="36">
        <v>7100027</v>
      </c>
      <c r="E465" s="37" t="s">
        <v>231</v>
      </c>
      <c r="F465" s="37">
        <v>1</v>
      </c>
      <c r="G465" s="25">
        <v>1</v>
      </c>
      <c r="H465" s="25">
        <v>1</v>
      </c>
    </row>
    <row r="466" spans="1:8" x14ac:dyDescent="0.35">
      <c r="A466" s="24">
        <v>10</v>
      </c>
      <c r="B466" s="25">
        <v>14</v>
      </c>
      <c r="C466" s="36" t="s">
        <v>192</v>
      </c>
      <c r="D466" s="36">
        <v>7100028</v>
      </c>
      <c r="E466" s="37" t="s">
        <v>232</v>
      </c>
      <c r="F466" s="37">
        <v>1</v>
      </c>
      <c r="G466" s="25">
        <v>1</v>
      </c>
      <c r="H466" s="25">
        <v>1</v>
      </c>
    </row>
    <row r="467" spans="1:8" x14ac:dyDescent="0.35">
      <c r="A467" s="24">
        <v>10</v>
      </c>
      <c r="B467" s="25">
        <v>15</v>
      </c>
      <c r="C467" s="36" t="s">
        <v>192</v>
      </c>
      <c r="D467" s="36">
        <v>7100029</v>
      </c>
      <c r="E467" s="37" t="s">
        <v>152</v>
      </c>
      <c r="F467" s="37">
        <v>1</v>
      </c>
      <c r="G467" s="25">
        <v>1</v>
      </c>
      <c r="H467" s="25">
        <v>1</v>
      </c>
    </row>
    <row r="468" spans="1:8" x14ac:dyDescent="0.35">
      <c r="A468" s="24">
        <v>10</v>
      </c>
      <c r="B468" s="25">
        <v>16</v>
      </c>
      <c r="C468" s="36" t="s">
        <v>192</v>
      </c>
      <c r="D468" s="36">
        <v>7100030</v>
      </c>
      <c r="E468" s="36" t="s">
        <v>153</v>
      </c>
      <c r="F468" s="36">
        <v>1</v>
      </c>
      <c r="G468" s="25">
        <v>1</v>
      </c>
      <c r="H468" s="25">
        <v>1</v>
      </c>
    </row>
    <row r="469" spans="1:8" x14ac:dyDescent="0.35">
      <c r="A469" s="24">
        <v>10</v>
      </c>
      <c r="B469" s="25">
        <v>17</v>
      </c>
      <c r="C469" s="36" t="s">
        <v>146</v>
      </c>
      <c r="D469" s="36">
        <v>5100014</v>
      </c>
      <c r="E469" s="36" t="s">
        <v>206</v>
      </c>
      <c r="F469" s="36">
        <v>20</v>
      </c>
      <c r="G469" s="25">
        <v>1</v>
      </c>
      <c r="H469" s="25">
        <v>20</v>
      </c>
    </row>
    <row r="470" spans="1:8" x14ac:dyDescent="0.35">
      <c r="A470" s="24">
        <v>10</v>
      </c>
      <c r="B470" s="25">
        <v>18</v>
      </c>
      <c r="C470" s="36" t="s">
        <v>146</v>
      </c>
      <c r="D470" s="36">
        <v>5100033</v>
      </c>
      <c r="E470" s="36" t="s">
        <v>196</v>
      </c>
      <c r="F470" s="36">
        <v>15</v>
      </c>
      <c r="G470" s="25">
        <v>1</v>
      </c>
      <c r="H470" s="25">
        <v>15</v>
      </c>
    </row>
    <row r="471" spans="1:8" x14ac:dyDescent="0.35">
      <c r="A471" s="24">
        <v>10</v>
      </c>
      <c r="B471" s="25">
        <v>19</v>
      </c>
      <c r="C471" s="36" t="s">
        <v>146</v>
      </c>
      <c r="D471" s="36">
        <v>5100035</v>
      </c>
      <c r="E471" s="36" t="s">
        <v>197</v>
      </c>
      <c r="F471" s="36">
        <v>15</v>
      </c>
      <c r="G471" s="25">
        <v>1</v>
      </c>
      <c r="H471" s="25">
        <v>15</v>
      </c>
    </row>
    <row r="472" spans="1:8" x14ac:dyDescent="0.35">
      <c r="A472" s="24">
        <v>10</v>
      </c>
      <c r="B472" s="25">
        <v>20</v>
      </c>
      <c r="C472" s="36" t="s">
        <v>146</v>
      </c>
      <c r="D472" s="36">
        <v>5120887</v>
      </c>
      <c r="E472" s="36" t="s">
        <v>148</v>
      </c>
      <c r="F472" s="36">
        <v>15</v>
      </c>
      <c r="G472" s="25">
        <v>1</v>
      </c>
      <c r="H472" s="25">
        <v>15</v>
      </c>
    </row>
    <row r="473" spans="1:8" x14ac:dyDescent="0.35">
      <c r="A473" s="24">
        <v>10</v>
      </c>
      <c r="B473" s="25">
        <v>21</v>
      </c>
      <c r="C473" s="36" t="s">
        <v>146</v>
      </c>
      <c r="D473" s="36">
        <v>5120885</v>
      </c>
      <c r="E473" s="37" t="s">
        <v>149</v>
      </c>
      <c r="F473" s="37">
        <v>20</v>
      </c>
      <c r="G473" s="25">
        <v>1</v>
      </c>
      <c r="H473" s="25">
        <v>20</v>
      </c>
    </row>
    <row r="474" spans="1:8" x14ac:dyDescent="0.35">
      <c r="A474" s="24">
        <v>10</v>
      </c>
      <c r="B474" s="25">
        <v>22</v>
      </c>
      <c r="C474" s="36" t="s">
        <v>146</v>
      </c>
      <c r="D474" s="36">
        <v>5120886</v>
      </c>
      <c r="E474" s="37" t="s">
        <v>198</v>
      </c>
      <c r="F474" s="37">
        <v>40</v>
      </c>
      <c r="G474" s="25">
        <v>1</v>
      </c>
      <c r="H474" s="25">
        <v>40</v>
      </c>
    </row>
    <row r="475" spans="1:8" x14ac:dyDescent="0.35">
      <c r="A475" s="24">
        <v>10</v>
      </c>
      <c r="B475" s="25">
        <v>23</v>
      </c>
      <c r="C475" s="36" t="s">
        <v>146</v>
      </c>
      <c r="D475" s="36">
        <v>5120881</v>
      </c>
      <c r="E475" s="37" t="s">
        <v>147</v>
      </c>
      <c r="F475" s="37">
        <v>15</v>
      </c>
      <c r="G475" s="25">
        <v>1</v>
      </c>
      <c r="H475" s="25">
        <v>15</v>
      </c>
    </row>
    <row r="476" spans="1:8" x14ac:dyDescent="0.35">
      <c r="A476" s="24">
        <v>10</v>
      </c>
      <c r="B476" s="25">
        <v>24</v>
      </c>
      <c r="C476" s="36" t="s">
        <v>146</v>
      </c>
      <c r="D476" s="36">
        <v>5120880</v>
      </c>
      <c r="E476" s="37" t="s">
        <v>123</v>
      </c>
      <c r="F476" s="37">
        <v>30</v>
      </c>
      <c r="G476" s="25">
        <v>1</v>
      </c>
      <c r="H476" s="25">
        <v>30</v>
      </c>
    </row>
    <row r="477" spans="1:8" x14ac:dyDescent="0.35">
      <c r="A477" s="24">
        <v>10</v>
      </c>
      <c r="B477" s="25">
        <v>25</v>
      </c>
      <c r="C477" s="36" t="s">
        <v>146</v>
      </c>
      <c r="D477" s="36">
        <v>5150035</v>
      </c>
      <c r="E477" s="37" t="s">
        <v>199</v>
      </c>
      <c r="F477" s="37">
        <v>25</v>
      </c>
      <c r="G477" s="25">
        <v>1</v>
      </c>
      <c r="H477" s="25">
        <v>25</v>
      </c>
    </row>
    <row r="478" spans="1:8" x14ac:dyDescent="0.35">
      <c r="A478" s="24">
        <v>10</v>
      </c>
      <c r="B478" s="25">
        <v>26</v>
      </c>
      <c r="C478" s="36" t="s">
        <v>146</v>
      </c>
      <c r="D478" s="36">
        <v>5160013</v>
      </c>
      <c r="E478" s="37" t="s">
        <v>207</v>
      </c>
      <c r="F478" s="37">
        <v>20</v>
      </c>
      <c r="G478" s="25">
        <v>1</v>
      </c>
      <c r="H478" s="25">
        <v>20</v>
      </c>
    </row>
    <row r="479" spans="1:8" x14ac:dyDescent="0.35">
      <c r="A479" s="24">
        <v>10</v>
      </c>
      <c r="B479" s="25">
        <v>27</v>
      </c>
      <c r="C479" s="36" t="s">
        <v>146</v>
      </c>
      <c r="D479" s="36">
        <v>5190007</v>
      </c>
      <c r="E479" s="37" t="s">
        <v>208</v>
      </c>
      <c r="F479" s="37">
        <v>100</v>
      </c>
      <c r="G479" s="25">
        <v>1</v>
      </c>
      <c r="H479" s="25">
        <v>100</v>
      </c>
    </row>
    <row r="480" spans="1:8" x14ac:dyDescent="0.35">
      <c r="A480" s="24">
        <v>10</v>
      </c>
      <c r="B480" s="25">
        <v>28</v>
      </c>
      <c r="C480" s="36" t="s">
        <v>146</v>
      </c>
      <c r="D480" s="36">
        <v>5120204</v>
      </c>
      <c r="E480" s="37" t="s">
        <v>209</v>
      </c>
      <c r="F480" s="37">
        <v>30</v>
      </c>
      <c r="G480" s="25">
        <v>1</v>
      </c>
      <c r="H480" s="25">
        <v>30</v>
      </c>
    </row>
    <row r="481" spans="1:8" x14ac:dyDescent="0.35">
      <c r="A481" s="24">
        <v>10</v>
      </c>
      <c r="B481" s="25">
        <v>29</v>
      </c>
      <c r="C481" s="36" t="s">
        <v>146</v>
      </c>
      <c r="D481" s="36">
        <v>5120031</v>
      </c>
      <c r="E481" s="37" t="s">
        <v>210</v>
      </c>
      <c r="F481" s="37">
        <v>200</v>
      </c>
      <c r="G481" s="25">
        <v>1</v>
      </c>
      <c r="H481" s="25">
        <v>200</v>
      </c>
    </row>
    <row r="482" spans="1:8" x14ac:dyDescent="0.35">
      <c r="A482" s="24">
        <v>10</v>
      </c>
      <c r="B482" s="25">
        <v>30</v>
      </c>
      <c r="C482" s="36" t="s">
        <v>146</v>
      </c>
      <c r="D482" s="36">
        <v>5120811</v>
      </c>
      <c r="E482" s="37" t="s">
        <v>211</v>
      </c>
      <c r="F482" s="37">
        <v>100</v>
      </c>
      <c r="G482" s="25">
        <v>1</v>
      </c>
      <c r="H482" s="25">
        <v>100</v>
      </c>
    </row>
    <row r="483" spans="1:8" x14ac:dyDescent="0.35">
      <c r="A483" s="24">
        <v>10</v>
      </c>
      <c r="B483" s="25">
        <v>31</v>
      </c>
      <c r="C483" s="35" t="s">
        <v>146</v>
      </c>
      <c r="D483" s="38">
        <v>5100014</v>
      </c>
      <c r="E483" s="35" t="s">
        <v>206</v>
      </c>
      <c r="F483" s="35">
        <v>10</v>
      </c>
      <c r="G483" s="25">
        <v>1</v>
      </c>
      <c r="H483" s="25">
        <v>10</v>
      </c>
    </row>
    <row r="484" spans="1:8" x14ac:dyDescent="0.35">
      <c r="A484" s="24">
        <v>10</v>
      </c>
      <c r="B484" s="25">
        <v>32</v>
      </c>
      <c r="C484" s="35" t="s">
        <v>146</v>
      </c>
      <c r="D484" s="38">
        <v>5100033</v>
      </c>
      <c r="E484" s="35" t="s">
        <v>196</v>
      </c>
      <c r="F484" s="35">
        <v>10</v>
      </c>
      <c r="G484" s="25">
        <v>1</v>
      </c>
      <c r="H484" s="25">
        <v>10</v>
      </c>
    </row>
    <row r="485" spans="1:8" x14ac:dyDescent="0.35">
      <c r="A485" s="24">
        <v>10</v>
      </c>
      <c r="B485" s="25">
        <v>33</v>
      </c>
      <c r="C485" s="35" t="s">
        <v>146</v>
      </c>
      <c r="D485" s="38">
        <v>5100035</v>
      </c>
      <c r="E485" s="35" t="s">
        <v>197</v>
      </c>
      <c r="F485" s="35">
        <v>10</v>
      </c>
      <c r="G485" s="25">
        <v>1</v>
      </c>
      <c r="H485" s="25">
        <v>10</v>
      </c>
    </row>
    <row r="486" spans="1:8" x14ac:dyDescent="0.35">
      <c r="A486" s="24">
        <v>10</v>
      </c>
      <c r="B486" s="25">
        <v>34</v>
      </c>
      <c r="C486" s="35" t="s">
        <v>146</v>
      </c>
      <c r="D486" s="38">
        <v>5120887</v>
      </c>
      <c r="E486" s="35" t="s">
        <v>148</v>
      </c>
      <c r="F486" s="35">
        <v>8</v>
      </c>
      <c r="G486" s="25">
        <v>1</v>
      </c>
      <c r="H486" s="25">
        <v>8</v>
      </c>
    </row>
    <row r="487" spans="1:8" x14ac:dyDescent="0.35">
      <c r="A487" s="24">
        <v>10</v>
      </c>
      <c r="B487" s="25">
        <v>35</v>
      </c>
      <c r="C487" s="35" t="s">
        <v>146</v>
      </c>
      <c r="D487" s="38">
        <v>5120885</v>
      </c>
      <c r="E487" s="35" t="s">
        <v>149</v>
      </c>
      <c r="F487" s="35">
        <v>10</v>
      </c>
      <c r="G487" s="25">
        <v>1</v>
      </c>
      <c r="H487" s="25">
        <v>10</v>
      </c>
    </row>
    <row r="488" spans="1:8" x14ac:dyDescent="0.35">
      <c r="A488" s="24">
        <v>10</v>
      </c>
      <c r="B488" s="25">
        <v>36</v>
      </c>
      <c r="C488" s="35" t="s">
        <v>146</v>
      </c>
      <c r="D488" s="35">
        <v>5120886</v>
      </c>
      <c r="E488" s="39" t="s">
        <v>198</v>
      </c>
      <c r="F488" s="39">
        <v>20</v>
      </c>
      <c r="G488" s="25">
        <v>1</v>
      </c>
      <c r="H488" s="25">
        <v>20</v>
      </c>
    </row>
    <row r="489" spans="1:8" x14ac:dyDescent="0.35">
      <c r="A489" s="24">
        <v>10</v>
      </c>
      <c r="B489" s="25">
        <v>37</v>
      </c>
      <c r="C489" s="35" t="s">
        <v>146</v>
      </c>
      <c r="D489" s="35">
        <v>5120881</v>
      </c>
      <c r="E489" s="39" t="s">
        <v>147</v>
      </c>
      <c r="F489" s="39">
        <v>8</v>
      </c>
      <c r="G489" s="25">
        <v>1</v>
      </c>
      <c r="H489" s="25">
        <v>8</v>
      </c>
    </row>
    <row r="490" spans="1:8" x14ac:dyDescent="0.35">
      <c r="A490" s="24">
        <v>10</v>
      </c>
      <c r="B490" s="25">
        <v>38</v>
      </c>
      <c r="C490" s="35" t="s">
        <v>146</v>
      </c>
      <c r="D490" s="35">
        <v>5120880</v>
      </c>
      <c r="E490" s="39" t="s">
        <v>123</v>
      </c>
      <c r="F490" s="39">
        <v>15</v>
      </c>
      <c r="G490" s="25">
        <v>1</v>
      </c>
      <c r="H490" s="25">
        <v>15</v>
      </c>
    </row>
    <row r="491" spans="1:8" x14ac:dyDescent="0.35">
      <c r="A491" s="24">
        <v>10</v>
      </c>
      <c r="B491" s="25">
        <v>39</v>
      </c>
      <c r="C491" s="35" t="s">
        <v>146</v>
      </c>
      <c r="D491" s="35">
        <v>5120879</v>
      </c>
      <c r="E491" s="39" t="s">
        <v>128</v>
      </c>
      <c r="F491" s="39">
        <v>30</v>
      </c>
      <c r="G491" s="25">
        <v>1</v>
      </c>
      <c r="H491" s="25">
        <v>30</v>
      </c>
    </row>
    <row r="492" spans="1:8" x14ac:dyDescent="0.35">
      <c r="A492" s="24">
        <v>10</v>
      </c>
      <c r="B492" s="25">
        <v>40</v>
      </c>
      <c r="C492" s="35" t="s">
        <v>146</v>
      </c>
      <c r="D492" s="35">
        <v>5150035</v>
      </c>
      <c r="E492" s="39" t="s">
        <v>199</v>
      </c>
      <c r="F492" s="39">
        <v>15</v>
      </c>
      <c r="G492" s="25">
        <v>1</v>
      </c>
      <c r="H492" s="25">
        <v>15</v>
      </c>
    </row>
    <row r="493" spans="1:8" x14ac:dyDescent="0.35">
      <c r="A493" s="24">
        <v>10</v>
      </c>
      <c r="B493" s="25">
        <v>41</v>
      </c>
      <c r="C493" s="35" t="s">
        <v>146</v>
      </c>
      <c r="D493" s="35">
        <v>5160013</v>
      </c>
      <c r="E493" s="39" t="s">
        <v>207</v>
      </c>
      <c r="F493" s="39">
        <v>10</v>
      </c>
      <c r="G493" s="25">
        <v>1</v>
      </c>
      <c r="H493" s="25">
        <v>10</v>
      </c>
    </row>
    <row r="494" spans="1:8" x14ac:dyDescent="0.35">
      <c r="A494" s="24">
        <v>10</v>
      </c>
      <c r="B494" s="25">
        <v>42</v>
      </c>
      <c r="C494" s="35" t="s">
        <v>146</v>
      </c>
      <c r="D494" s="35">
        <v>5190007</v>
      </c>
      <c r="E494" s="39" t="s">
        <v>208</v>
      </c>
      <c r="F494" s="39">
        <v>50</v>
      </c>
      <c r="G494" s="25">
        <v>1</v>
      </c>
      <c r="H494" s="25">
        <v>50</v>
      </c>
    </row>
    <row r="495" spans="1:8" x14ac:dyDescent="0.35">
      <c r="A495" s="24">
        <v>10</v>
      </c>
      <c r="B495" s="25">
        <v>43</v>
      </c>
      <c r="C495" s="35" t="s">
        <v>146</v>
      </c>
      <c r="D495" s="35">
        <v>5120204</v>
      </c>
      <c r="E495" s="39" t="s">
        <v>209</v>
      </c>
      <c r="F495" s="39">
        <v>15</v>
      </c>
      <c r="G495" s="25">
        <v>1</v>
      </c>
      <c r="H495" s="25">
        <v>15</v>
      </c>
    </row>
    <row r="496" spans="1:8" x14ac:dyDescent="0.35">
      <c r="A496" s="24">
        <v>10</v>
      </c>
      <c r="B496" s="25">
        <v>44</v>
      </c>
      <c r="C496" s="35" t="s">
        <v>146</v>
      </c>
      <c r="D496" s="35">
        <v>5120031</v>
      </c>
      <c r="E496" s="39" t="s">
        <v>210</v>
      </c>
      <c r="F496" s="39">
        <v>100</v>
      </c>
      <c r="G496" s="25">
        <v>1</v>
      </c>
      <c r="H496" s="25">
        <v>100</v>
      </c>
    </row>
    <row r="497" spans="1:8" x14ac:dyDescent="0.35">
      <c r="A497" s="24">
        <v>10</v>
      </c>
      <c r="B497" s="25">
        <v>45</v>
      </c>
      <c r="C497" s="35" t="s">
        <v>146</v>
      </c>
      <c r="D497" s="35">
        <v>5120811</v>
      </c>
      <c r="E497" s="39" t="s">
        <v>211</v>
      </c>
      <c r="F497" s="39">
        <v>50</v>
      </c>
      <c r="G497" s="25">
        <v>1</v>
      </c>
      <c r="H497" s="25">
        <v>50</v>
      </c>
    </row>
    <row r="498" spans="1:8" x14ac:dyDescent="0.35">
      <c r="A498" s="24">
        <v>10</v>
      </c>
      <c r="B498" s="25">
        <v>46</v>
      </c>
      <c r="C498" s="35" t="s">
        <v>146</v>
      </c>
      <c r="D498" s="35">
        <v>5160014</v>
      </c>
      <c r="E498" s="39" t="s">
        <v>212</v>
      </c>
      <c r="F498" s="39">
        <v>50</v>
      </c>
      <c r="G498" s="25">
        <v>1</v>
      </c>
      <c r="H498" s="25">
        <v>50</v>
      </c>
    </row>
    <row r="499" spans="1:8" x14ac:dyDescent="0.35">
      <c r="A499" s="24">
        <v>10</v>
      </c>
      <c r="B499" s="25">
        <v>47</v>
      </c>
      <c r="C499" s="35" t="s">
        <v>146</v>
      </c>
      <c r="D499" s="35">
        <v>5120203</v>
      </c>
      <c r="E499" s="39" t="s">
        <v>213</v>
      </c>
      <c r="F499" s="39">
        <v>30</v>
      </c>
      <c r="G499" s="25">
        <v>1</v>
      </c>
      <c r="H499" s="25">
        <v>30</v>
      </c>
    </row>
    <row r="500" spans="1:8" x14ac:dyDescent="0.35">
      <c r="A500" s="24">
        <v>10</v>
      </c>
      <c r="B500" s="25">
        <v>48</v>
      </c>
      <c r="C500" s="35" t="s">
        <v>146</v>
      </c>
      <c r="D500" s="35">
        <v>5120202</v>
      </c>
      <c r="E500" s="39" t="s">
        <v>214</v>
      </c>
      <c r="F500" s="39">
        <v>50</v>
      </c>
      <c r="G500" s="25">
        <v>1</v>
      </c>
      <c r="H500" s="25">
        <v>50</v>
      </c>
    </row>
    <row r="501" spans="1:8" x14ac:dyDescent="0.35">
      <c r="A501" s="24">
        <v>10</v>
      </c>
      <c r="B501" s="25">
        <v>49</v>
      </c>
      <c r="C501" s="35" t="s">
        <v>146</v>
      </c>
      <c r="D501" s="35">
        <v>5100032</v>
      </c>
      <c r="E501" s="39" t="s">
        <v>150</v>
      </c>
      <c r="F501" s="39">
        <v>20</v>
      </c>
      <c r="G501" s="25">
        <v>1</v>
      </c>
      <c r="H501" s="25">
        <v>20</v>
      </c>
    </row>
    <row r="502" spans="1:8" x14ac:dyDescent="0.35">
      <c r="A502" s="24">
        <v>10</v>
      </c>
      <c r="B502" s="25">
        <v>50</v>
      </c>
      <c r="C502" s="35" t="s">
        <v>146</v>
      </c>
      <c r="D502" s="35">
        <v>5100034</v>
      </c>
      <c r="E502" s="39" t="s">
        <v>215</v>
      </c>
      <c r="F502" s="39">
        <v>20</v>
      </c>
      <c r="G502" s="25">
        <v>1</v>
      </c>
      <c r="H502" s="25">
        <v>20</v>
      </c>
    </row>
    <row r="503" spans="1:8" x14ac:dyDescent="0.35">
      <c r="A503" s="24"/>
    </row>
    <row r="504" spans="1:8" x14ac:dyDescent="0.35">
      <c r="A504" s="24"/>
    </row>
    <row r="505" spans="1:8" x14ac:dyDescent="0.35">
      <c r="A505" s="24"/>
    </row>
    <row r="506" spans="1:8" x14ac:dyDescent="0.35">
      <c r="A506" s="24"/>
    </row>
    <row r="507" spans="1:8" x14ac:dyDescent="0.35">
      <c r="A507" s="24"/>
    </row>
    <row r="508" spans="1:8" x14ac:dyDescent="0.35">
      <c r="A508" s="24"/>
    </row>
    <row r="509" spans="1:8" x14ac:dyDescent="0.35">
      <c r="A509" s="24"/>
    </row>
    <row r="510" spans="1:8" x14ac:dyDescent="0.35">
      <c r="A510" s="24"/>
    </row>
    <row r="511" spans="1:8" x14ac:dyDescent="0.35">
      <c r="A511" s="24"/>
    </row>
    <row r="512" spans="1:8" x14ac:dyDescent="0.35">
      <c r="A512" s="24"/>
    </row>
    <row r="513" spans="1:1" x14ac:dyDescent="0.35">
      <c r="A513" s="24"/>
    </row>
    <row r="514" spans="1:1" x14ac:dyDescent="0.35">
      <c r="A514" s="24"/>
    </row>
    <row r="515" spans="1:1" x14ac:dyDescent="0.35">
      <c r="A515" s="24"/>
    </row>
    <row r="516" spans="1:1" x14ac:dyDescent="0.35">
      <c r="A516" s="24"/>
    </row>
    <row r="517" spans="1:1" x14ac:dyDescent="0.35">
      <c r="A517" s="24"/>
    </row>
    <row r="518" spans="1:1" x14ac:dyDescent="0.35">
      <c r="A518" s="24"/>
    </row>
    <row r="519" spans="1:1" x14ac:dyDescent="0.35">
      <c r="A519" s="24"/>
    </row>
    <row r="520" spans="1:1" x14ac:dyDescent="0.35">
      <c r="A520" s="24"/>
    </row>
    <row r="521" spans="1:1" x14ac:dyDescent="0.35">
      <c r="A521" s="24"/>
    </row>
    <row r="522" spans="1:1" x14ac:dyDescent="0.35">
      <c r="A522" s="24"/>
    </row>
    <row r="523" spans="1:1" x14ac:dyDescent="0.35">
      <c r="A523" s="24"/>
    </row>
    <row r="524" spans="1:1" x14ac:dyDescent="0.35">
      <c r="A524" s="24"/>
    </row>
    <row r="525" spans="1:1" x14ac:dyDescent="0.35">
      <c r="A525" s="24"/>
    </row>
    <row r="526" spans="1:1" x14ac:dyDescent="0.35">
      <c r="A526" s="24"/>
    </row>
    <row r="527" spans="1:1" x14ac:dyDescent="0.35">
      <c r="A527" s="24"/>
    </row>
    <row r="528" spans="1:1" x14ac:dyDescent="0.35">
      <c r="A528" s="24"/>
    </row>
    <row r="529" spans="1:1" x14ac:dyDescent="0.35">
      <c r="A529" s="24"/>
    </row>
    <row r="530" spans="1:1" x14ac:dyDescent="0.35">
      <c r="A530" s="24"/>
    </row>
    <row r="531" spans="1:1" x14ac:dyDescent="0.35">
      <c r="A531" s="24"/>
    </row>
    <row r="532" spans="1:1" x14ac:dyDescent="0.35">
      <c r="A532" s="24"/>
    </row>
    <row r="533" spans="1:1" x14ac:dyDescent="0.35">
      <c r="A533" s="24"/>
    </row>
    <row r="534" spans="1:1" x14ac:dyDescent="0.35">
      <c r="A534" s="24"/>
    </row>
    <row r="535" spans="1:1" x14ac:dyDescent="0.35">
      <c r="A535" s="24"/>
    </row>
    <row r="536" spans="1:1" x14ac:dyDescent="0.35">
      <c r="A536" s="24"/>
    </row>
    <row r="537" spans="1:1" x14ac:dyDescent="0.35">
      <c r="A537" s="24"/>
    </row>
    <row r="538" spans="1:1" x14ac:dyDescent="0.35">
      <c r="A538" s="24"/>
    </row>
    <row r="539" spans="1:1" x14ac:dyDescent="0.35">
      <c r="A539" s="24"/>
    </row>
    <row r="540" spans="1:1" x14ac:dyDescent="0.35">
      <c r="A540" s="24"/>
    </row>
    <row r="541" spans="1:1" x14ac:dyDescent="0.35">
      <c r="A541" s="24"/>
    </row>
    <row r="542" spans="1:1" x14ac:dyDescent="0.35">
      <c r="A542" s="24"/>
    </row>
    <row r="543" spans="1:1" x14ac:dyDescent="0.35">
      <c r="A543" s="24"/>
    </row>
    <row r="544" spans="1:1" x14ac:dyDescent="0.35">
      <c r="A544" s="24"/>
    </row>
    <row r="545" spans="1:1" x14ac:dyDescent="0.35">
      <c r="A545" s="24"/>
    </row>
    <row r="546" spans="1:1" x14ac:dyDescent="0.35">
      <c r="A546" s="24"/>
    </row>
    <row r="547" spans="1:1" x14ac:dyDescent="0.35">
      <c r="A547" s="24"/>
    </row>
    <row r="548" spans="1:1" x14ac:dyDescent="0.35">
      <c r="A548" s="24"/>
    </row>
    <row r="549" spans="1:1" x14ac:dyDescent="0.35">
      <c r="A549" s="24"/>
    </row>
    <row r="550" spans="1:1" x14ac:dyDescent="0.35">
      <c r="A550" s="24"/>
    </row>
    <row r="551" spans="1:1" x14ac:dyDescent="0.35">
      <c r="A551" s="24"/>
    </row>
    <row r="552" spans="1:1" x14ac:dyDescent="0.35">
      <c r="A552" s="24"/>
    </row>
    <row r="553" spans="1:1" x14ac:dyDescent="0.35">
      <c r="A553" s="24"/>
    </row>
    <row r="554" spans="1:1" x14ac:dyDescent="0.35">
      <c r="A554" s="24"/>
    </row>
    <row r="555" spans="1:1" x14ac:dyDescent="0.35">
      <c r="A555" s="24"/>
    </row>
    <row r="556" spans="1:1" x14ac:dyDescent="0.35">
      <c r="A556" s="24"/>
    </row>
    <row r="557" spans="1:1" x14ac:dyDescent="0.35">
      <c r="A557" s="24"/>
    </row>
    <row r="558" spans="1:1" x14ac:dyDescent="0.35">
      <c r="A558" s="24"/>
    </row>
    <row r="559" spans="1:1" x14ac:dyDescent="0.35">
      <c r="A559" s="24"/>
    </row>
    <row r="560" spans="1:1" x14ac:dyDescent="0.35">
      <c r="A560" s="24"/>
    </row>
    <row r="561" spans="1:1" x14ac:dyDescent="0.35">
      <c r="A561" s="24"/>
    </row>
    <row r="562" spans="1:1" x14ac:dyDescent="0.35">
      <c r="A562" s="24"/>
    </row>
    <row r="563" spans="1:1" x14ac:dyDescent="0.35">
      <c r="A563" s="24"/>
    </row>
    <row r="564" spans="1:1" x14ac:dyDescent="0.35">
      <c r="A564" s="24"/>
    </row>
    <row r="565" spans="1:1" x14ac:dyDescent="0.35">
      <c r="A565" s="24"/>
    </row>
    <row r="566" spans="1:1" x14ac:dyDescent="0.35">
      <c r="A566" s="24"/>
    </row>
    <row r="567" spans="1:1" x14ac:dyDescent="0.35">
      <c r="A567" s="24"/>
    </row>
    <row r="568" spans="1:1" x14ac:dyDescent="0.35">
      <c r="A568" s="24"/>
    </row>
    <row r="569" spans="1:1" x14ac:dyDescent="0.35">
      <c r="A569" s="24"/>
    </row>
    <row r="570" spans="1:1" x14ac:dyDescent="0.35">
      <c r="A570" s="24"/>
    </row>
    <row r="571" spans="1:1" x14ac:dyDescent="0.35">
      <c r="A571" s="24"/>
    </row>
    <row r="572" spans="1:1" x14ac:dyDescent="0.35">
      <c r="A572" s="24"/>
    </row>
    <row r="573" spans="1:1" x14ac:dyDescent="0.35">
      <c r="A573" s="24"/>
    </row>
    <row r="574" spans="1:1" x14ac:dyDescent="0.35">
      <c r="A574" s="24"/>
    </row>
    <row r="575" spans="1:1" x14ac:dyDescent="0.35">
      <c r="A575" s="24"/>
    </row>
    <row r="576" spans="1:1" x14ac:dyDescent="0.35">
      <c r="A576" s="24"/>
    </row>
    <row r="577" spans="1:1" x14ac:dyDescent="0.35">
      <c r="A577" s="24"/>
    </row>
    <row r="578" spans="1:1" x14ac:dyDescent="0.35">
      <c r="A578" s="24"/>
    </row>
    <row r="579" spans="1:1" x14ac:dyDescent="0.35">
      <c r="A579" s="24"/>
    </row>
    <row r="580" spans="1:1" x14ac:dyDescent="0.35">
      <c r="A580" s="24"/>
    </row>
    <row r="581" spans="1:1" x14ac:dyDescent="0.35">
      <c r="A581" s="24"/>
    </row>
    <row r="582" spans="1:1" x14ac:dyDescent="0.35">
      <c r="A582" s="24"/>
    </row>
    <row r="583" spans="1:1" x14ac:dyDescent="0.35">
      <c r="A583" s="24"/>
    </row>
    <row r="584" spans="1:1" x14ac:dyDescent="0.35">
      <c r="A584" s="24"/>
    </row>
    <row r="585" spans="1:1" x14ac:dyDescent="0.35">
      <c r="A585" s="24"/>
    </row>
    <row r="586" spans="1:1" x14ac:dyDescent="0.35">
      <c r="A586" s="24"/>
    </row>
    <row r="587" spans="1:1" x14ac:dyDescent="0.35">
      <c r="A587" s="24"/>
    </row>
    <row r="588" spans="1:1" x14ac:dyDescent="0.35">
      <c r="A588" s="24"/>
    </row>
    <row r="589" spans="1:1" x14ac:dyDescent="0.35">
      <c r="A589" s="24"/>
    </row>
    <row r="590" spans="1:1" x14ac:dyDescent="0.35">
      <c r="A590" s="24"/>
    </row>
    <row r="591" spans="1:1" x14ac:dyDescent="0.35">
      <c r="A591" s="24"/>
    </row>
    <row r="592" spans="1:1" x14ac:dyDescent="0.35">
      <c r="A592" s="24"/>
    </row>
    <row r="593" spans="1:1" x14ac:dyDescent="0.35">
      <c r="A593" s="24"/>
    </row>
    <row r="594" spans="1:1" x14ac:dyDescent="0.35">
      <c r="A594" s="24"/>
    </row>
    <row r="595" spans="1:1" x14ac:dyDescent="0.35">
      <c r="A595" s="24"/>
    </row>
    <row r="596" spans="1:1" x14ac:dyDescent="0.35">
      <c r="A596" s="24"/>
    </row>
    <row r="597" spans="1:1" x14ac:dyDescent="0.35">
      <c r="A597" s="24"/>
    </row>
    <row r="598" spans="1:1" x14ac:dyDescent="0.35">
      <c r="A598" s="24"/>
    </row>
    <row r="599" spans="1:1" x14ac:dyDescent="0.35">
      <c r="A599" s="24"/>
    </row>
    <row r="600" spans="1:1" x14ac:dyDescent="0.35">
      <c r="A600" s="24"/>
    </row>
    <row r="601" spans="1:1" x14ac:dyDescent="0.35">
      <c r="A601" s="24"/>
    </row>
    <row r="602" spans="1:1" x14ac:dyDescent="0.35">
      <c r="A602" s="24"/>
    </row>
  </sheetData>
  <mergeCells count="3">
    <mergeCell ref="J5:J10"/>
    <mergeCell ref="J12:J17"/>
    <mergeCell ref="J19:J24"/>
  </mergeCells>
  <phoneticPr fontId="14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C24" sqref="C24"/>
    </sheetView>
  </sheetViews>
  <sheetFormatPr defaultRowHeight="13.5" x14ac:dyDescent="0.15"/>
  <cols>
    <col min="2" max="2" width="12.75" bestFit="1" customWidth="1"/>
    <col min="3" max="3" width="13.375" customWidth="1"/>
    <col min="4" max="4" width="15.625" customWidth="1"/>
    <col min="5" max="5" width="16.75" customWidth="1"/>
    <col min="6" max="6" width="15.75" customWidth="1"/>
    <col min="7" max="7" width="17.25" customWidth="1"/>
    <col min="8" max="8" width="19.625" customWidth="1"/>
    <col min="10" max="10" width="13.625" customWidth="1"/>
    <col min="11" max="11" width="14.625" customWidth="1"/>
    <col min="12" max="12" width="12.75" customWidth="1"/>
    <col min="13" max="13" width="18.125" customWidth="1"/>
    <col min="14" max="14" width="26.5" customWidth="1"/>
  </cols>
  <sheetData>
    <row r="1" spans="1:18" ht="16.5" x14ac:dyDescent="0.15">
      <c r="A1" s="47" t="s">
        <v>60</v>
      </c>
      <c r="B1" s="48" t="s">
        <v>51</v>
      </c>
      <c r="C1" s="48" t="s">
        <v>52</v>
      </c>
      <c r="D1" s="48" t="s">
        <v>55</v>
      </c>
      <c r="E1" s="48" t="s">
        <v>53</v>
      </c>
      <c r="F1" s="48" t="s">
        <v>54</v>
      </c>
      <c r="G1" s="49" t="s">
        <v>77</v>
      </c>
      <c r="H1" s="49" t="s">
        <v>92</v>
      </c>
      <c r="I1" s="49" t="s">
        <v>78</v>
      </c>
      <c r="J1" s="49" t="s">
        <v>167</v>
      </c>
      <c r="K1" s="49" t="s">
        <v>168</v>
      </c>
      <c r="L1" s="49" t="s">
        <v>90</v>
      </c>
      <c r="M1" s="49" t="s">
        <v>162</v>
      </c>
      <c r="N1" s="6"/>
    </row>
    <row r="2" spans="1:18" ht="16.5" x14ac:dyDescent="0.15">
      <c r="A2" s="47" t="s">
        <v>44</v>
      </c>
      <c r="B2" s="48" t="s">
        <v>56</v>
      </c>
      <c r="C2" s="48" t="s">
        <v>57</v>
      </c>
      <c r="D2" s="48" t="s">
        <v>58</v>
      </c>
      <c r="E2" s="48" t="s">
        <v>59</v>
      </c>
      <c r="F2" s="48" t="s">
        <v>155</v>
      </c>
      <c r="G2" s="49" t="s">
        <v>79</v>
      </c>
      <c r="H2" s="49" t="s">
        <v>80</v>
      </c>
      <c r="I2" s="49" t="s">
        <v>81</v>
      </c>
      <c r="J2" s="49" t="s">
        <v>165</v>
      </c>
      <c r="K2" s="49" t="s">
        <v>166</v>
      </c>
      <c r="L2" s="49" t="s">
        <v>91</v>
      </c>
      <c r="M2" s="49" t="s">
        <v>163</v>
      </c>
      <c r="N2" s="6"/>
    </row>
    <row r="3" spans="1:18" ht="16.5" x14ac:dyDescent="0.15">
      <c r="A3" s="5">
        <v>4170101</v>
      </c>
      <c r="B3" s="8">
        <v>31070101</v>
      </c>
      <c r="C3" s="14">
        <v>31070101</v>
      </c>
      <c r="D3" s="15">
        <v>31070103</v>
      </c>
      <c r="E3" s="14">
        <v>31070102</v>
      </c>
      <c r="F3" s="8">
        <v>31070102</v>
      </c>
      <c r="G3" s="20" t="str">
        <f>辅助!M3</f>
        <v>生灵</v>
      </c>
      <c r="H3" s="7" t="str">
        <f>辅助!N3</f>
        <v>兽灵</v>
      </c>
      <c r="I3" s="13">
        <v>0.2</v>
      </c>
      <c r="J3" s="6">
        <v>1</v>
      </c>
      <c r="K3" s="6">
        <v>2</v>
      </c>
      <c r="L3" s="6">
        <f>D3</f>
        <v>31070103</v>
      </c>
      <c r="M3" s="7">
        <v>0.9</v>
      </c>
      <c r="N3" s="8"/>
      <c r="O3" s="14"/>
      <c r="P3" s="14"/>
      <c r="Q3" s="8"/>
      <c r="R3" s="17"/>
    </row>
    <row r="4" spans="1:18" ht="16.5" x14ac:dyDescent="0.15">
      <c r="A4" s="5">
        <v>4170102</v>
      </c>
      <c r="B4" s="8">
        <v>31070104</v>
      </c>
      <c r="C4" s="14">
        <v>31070104</v>
      </c>
      <c r="D4" s="15">
        <v>31070106</v>
      </c>
      <c r="E4" s="8">
        <v>31070105</v>
      </c>
      <c r="F4" s="14">
        <v>31070105</v>
      </c>
      <c r="G4" s="20" t="str">
        <f>辅助!M4</f>
        <v>生灵</v>
      </c>
      <c r="H4" s="7" t="str">
        <f>辅助!N4</f>
        <v>神灵</v>
      </c>
      <c r="I4" s="13">
        <v>0.2</v>
      </c>
      <c r="J4" s="6">
        <v>2</v>
      </c>
      <c r="K4" s="6">
        <v>2</v>
      </c>
      <c r="L4" s="6">
        <f t="shared" ref="L4:L62" si="0">D4</f>
        <v>31070106</v>
      </c>
      <c r="M4" s="7">
        <v>0.9</v>
      </c>
      <c r="N4" s="8"/>
      <c r="O4" s="14"/>
      <c r="P4" s="8"/>
      <c r="Q4" s="14"/>
      <c r="R4" s="17"/>
    </row>
    <row r="5" spans="1:18" ht="16.5" x14ac:dyDescent="0.15">
      <c r="A5" s="5">
        <v>4170103</v>
      </c>
      <c r="B5" s="8">
        <v>31070107</v>
      </c>
      <c r="C5" s="14">
        <v>31070107</v>
      </c>
      <c r="D5" s="15">
        <v>31070109</v>
      </c>
      <c r="E5" s="14">
        <v>31070108</v>
      </c>
      <c r="F5" s="14">
        <v>31070108</v>
      </c>
      <c r="G5" s="20" t="str">
        <f>辅助!M5</f>
        <v>生灵</v>
      </c>
      <c r="H5" s="7" t="str">
        <f>辅助!N5</f>
        <v>魔灵</v>
      </c>
      <c r="I5" s="13">
        <v>0.2</v>
      </c>
      <c r="J5" s="6">
        <v>3</v>
      </c>
      <c r="K5" s="6">
        <v>2</v>
      </c>
      <c r="L5" s="6">
        <f t="shared" si="0"/>
        <v>31070109</v>
      </c>
      <c r="M5" s="7">
        <v>0.9</v>
      </c>
      <c r="N5" s="8"/>
      <c r="O5" s="14"/>
      <c r="P5" s="14"/>
      <c r="Q5" s="8"/>
      <c r="R5" s="17"/>
    </row>
    <row r="6" spans="1:18" ht="16.5" x14ac:dyDescent="0.15">
      <c r="A6" s="5">
        <v>4170104</v>
      </c>
      <c r="B6" s="8">
        <v>31070110</v>
      </c>
      <c r="C6" s="8">
        <v>31070110</v>
      </c>
      <c r="D6" s="18">
        <v>31070113</v>
      </c>
      <c r="E6" s="8">
        <v>31070111</v>
      </c>
      <c r="F6" s="17">
        <v>31070112</v>
      </c>
      <c r="G6" s="20" t="str">
        <f>辅助!M6</f>
        <v>兽灵</v>
      </c>
      <c r="H6" s="7" t="str">
        <f>辅助!N6</f>
        <v>神灵</v>
      </c>
      <c r="I6" s="13">
        <v>0.2</v>
      </c>
      <c r="J6" s="6">
        <v>4</v>
      </c>
      <c r="K6" s="6">
        <v>3</v>
      </c>
      <c r="L6" s="6">
        <f t="shared" si="0"/>
        <v>31070113</v>
      </c>
      <c r="M6" s="7">
        <v>0.9</v>
      </c>
      <c r="N6" s="8"/>
      <c r="O6" s="8"/>
      <c r="P6" s="8"/>
      <c r="Q6" s="17"/>
      <c r="R6" s="17"/>
    </row>
    <row r="7" spans="1:18" ht="16.5" x14ac:dyDescent="0.15">
      <c r="A7" s="5">
        <v>4170105</v>
      </c>
      <c r="B7" s="8">
        <v>31070114</v>
      </c>
      <c r="C7" s="8">
        <v>31070114</v>
      </c>
      <c r="D7" s="18">
        <v>31070117</v>
      </c>
      <c r="E7" s="8">
        <v>31070115</v>
      </c>
      <c r="F7" s="17">
        <v>31070116</v>
      </c>
      <c r="G7" s="20" t="str">
        <f>辅助!M7</f>
        <v>兽灵</v>
      </c>
      <c r="H7" s="7" t="str">
        <f>辅助!N7</f>
        <v>魔灵</v>
      </c>
      <c r="I7" s="13">
        <v>0.2</v>
      </c>
      <c r="J7" s="6">
        <v>5</v>
      </c>
      <c r="K7" s="6">
        <v>3</v>
      </c>
      <c r="L7" s="6">
        <f t="shared" si="0"/>
        <v>31070117</v>
      </c>
      <c r="M7" s="7">
        <v>0.9</v>
      </c>
      <c r="N7" s="8"/>
      <c r="O7" s="8"/>
      <c r="P7" s="8"/>
      <c r="Q7" s="17"/>
      <c r="R7" s="17"/>
    </row>
    <row r="8" spans="1:18" ht="16.5" x14ac:dyDescent="0.15">
      <c r="A8" s="5">
        <v>4170106</v>
      </c>
      <c r="B8" s="8">
        <v>31070118</v>
      </c>
      <c r="C8" s="8">
        <v>31070119</v>
      </c>
      <c r="D8" s="19">
        <v>31070122</v>
      </c>
      <c r="E8" s="17">
        <v>31070120</v>
      </c>
      <c r="F8" s="16">
        <v>31070121</v>
      </c>
      <c r="G8" s="20" t="str">
        <f>辅助!M8</f>
        <v>神灵</v>
      </c>
      <c r="H8" s="7" t="str">
        <f>辅助!N8</f>
        <v>魔灵</v>
      </c>
      <c r="I8" s="13">
        <v>0.2</v>
      </c>
      <c r="J8" s="6">
        <v>6</v>
      </c>
      <c r="K8" s="6">
        <v>4</v>
      </c>
      <c r="L8" s="6">
        <f t="shared" si="0"/>
        <v>31070122</v>
      </c>
      <c r="M8" s="7">
        <v>0.9</v>
      </c>
      <c r="N8" s="8"/>
      <c r="O8" s="8"/>
      <c r="P8" s="17"/>
      <c r="Q8" s="16"/>
      <c r="R8" s="17"/>
    </row>
    <row r="9" spans="1:18" s="46" customFormat="1" ht="16.5" x14ac:dyDescent="0.15">
      <c r="A9" s="41">
        <v>4170201</v>
      </c>
      <c r="B9" s="42">
        <f>B3+100</f>
        <v>31070201</v>
      </c>
      <c r="C9" s="42">
        <f t="shared" ref="C9:F9" si="1">C3+100</f>
        <v>31070201</v>
      </c>
      <c r="D9" s="15">
        <f t="shared" ref="D9:D61" si="2">D3+100</f>
        <v>31070203</v>
      </c>
      <c r="E9" s="43">
        <f t="shared" si="1"/>
        <v>31070202</v>
      </c>
      <c r="F9" s="42">
        <f t="shared" si="1"/>
        <v>31070202</v>
      </c>
      <c r="G9" s="20" t="str">
        <f>辅助!M9</f>
        <v>生灵</v>
      </c>
      <c r="H9" s="7" t="str">
        <f>辅助!N9</f>
        <v>神灵</v>
      </c>
      <c r="I9" s="44">
        <v>0.2</v>
      </c>
      <c r="J9" s="6">
        <v>1</v>
      </c>
      <c r="K9" s="6">
        <v>2</v>
      </c>
      <c r="L9" s="6">
        <f t="shared" si="0"/>
        <v>31070203</v>
      </c>
      <c r="M9" s="7">
        <v>0.9</v>
      </c>
      <c r="N9" s="42"/>
      <c r="O9" s="42"/>
      <c r="P9" s="42"/>
      <c r="Q9" s="42"/>
      <c r="R9" s="45"/>
    </row>
    <row r="10" spans="1:18" s="46" customFormat="1" ht="16.5" x14ac:dyDescent="0.15">
      <c r="A10" s="41">
        <v>4170202</v>
      </c>
      <c r="B10" s="42">
        <f t="shared" ref="B10:F62" si="3">B4+100</f>
        <v>31070204</v>
      </c>
      <c r="C10" s="42">
        <f t="shared" si="3"/>
        <v>31070204</v>
      </c>
      <c r="D10" s="15">
        <f t="shared" si="2"/>
        <v>31070206</v>
      </c>
      <c r="E10" s="42">
        <f t="shared" si="3"/>
        <v>31070205</v>
      </c>
      <c r="F10" s="43">
        <f t="shared" si="3"/>
        <v>31070205</v>
      </c>
      <c r="G10" s="20" t="str">
        <f>辅助!M10</f>
        <v>生灵</v>
      </c>
      <c r="H10" s="7" t="str">
        <f>辅助!N10</f>
        <v>魔灵</v>
      </c>
      <c r="I10" s="44">
        <v>0.2</v>
      </c>
      <c r="J10" s="6">
        <v>2</v>
      </c>
      <c r="K10" s="6">
        <v>2</v>
      </c>
      <c r="L10" s="6">
        <f t="shared" si="0"/>
        <v>31070206</v>
      </c>
      <c r="M10" s="7">
        <v>0.9</v>
      </c>
      <c r="N10" s="42"/>
      <c r="O10" s="42"/>
      <c r="P10" s="42"/>
      <c r="Q10" s="42"/>
      <c r="R10" s="45"/>
    </row>
    <row r="11" spans="1:18" s="46" customFormat="1" ht="16.5" x14ac:dyDescent="0.15">
      <c r="A11" s="41">
        <v>4170203</v>
      </c>
      <c r="B11" s="42">
        <f t="shared" si="3"/>
        <v>31070207</v>
      </c>
      <c r="C11" s="42">
        <f t="shared" si="3"/>
        <v>31070207</v>
      </c>
      <c r="D11" s="15">
        <f t="shared" si="2"/>
        <v>31070209</v>
      </c>
      <c r="E11" s="43">
        <f t="shared" si="3"/>
        <v>31070208</v>
      </c>
      <c r="F11" s="42">
        <f t="shared" si="3"/>
        <v>31070208</v>
      </c>
      <c r="G11" s="20" t="str">
        <f>辅助!M11</f>
        <v>兽灵</v>
      </c>
      <c r="H11" s="7" t="str">
        <f>辅助!N11</f>
        <v>神灵</v>
      </c>
      <c r="I11" s="44">
        <v>0.2</v>
      </c>
      <c r="J11" s="6">
        <v>3</v>
      </c>
      <c r="K11" s="6">
        <v>2</v>
      </c>
      <c r="L11" s="6">
        <f t="shared" si="0"/>
        <v>31070209</v>
      </c>
      <c r="M11" s="7">
        <v>0.9</v>
      </c>
      <c r="N11" s="42"/>
      <c r="O11" s="42"/>
      <c r="P11" s="42"/>
      <c r="Q11" s="42"/>
    </row>
    <row r="12" spans="1:18" s="46" customFormat="1" ht="16.5" x14ac:dyDescent="0.15">
      <c r="A12" s="41">
        <v>4170204</v>
      </c>
      <c r="B12" s="42">
        <f t="shared" si="3"/>
        <v>31070210</v>
      </c>
      <c r="C12" s="42">
        <f t="shared" si="3"/>
        <v>31070210</v>
      </c>
      <c r="D12" s="18">
        <f t="shared" si="2"/>
        <v>31070213</v>
      </c>
      <c r="E12" s="42">
        <f t="shared" si="3"/>
        <v>31070211</v>
      </c>
      <c r="F12" s="45">
        <f t="shared" si="3"/>
        <v>31070212</v>
      </c>
      <c r="G12" s="20" t="str">
        <f>辅助!M12</f>
        <v>兽灵</v>
      </c>
      <c r="H12" s="7" t="str">
        <f>辅助!N12</f>
        <v>魔灵</v>
      </c>
      <c r="I12" s="44">
        <v>0.2</v>
      </c>
      <c r="J12" s="6">
        <v>4</v>
      </c>
      <c r="K12" s="6">
        <v>3</v>
      </c>
      <c r="L12" s="6">
        <f t="shared" si="0"/>
        <v>31070213</v>
      </c>
      <c r="M12" s="7">
        <v>0.9</v>
      </c>
      <c r="N12" s="42"/>
      <c r="O12" s="42"/>
      <c r="P12" s="42"/>
      <c r="Q12" s="42"/>
      <c r="R12" s="42"/>
    </row>
    <row r="13" spans="1:18" s="46" customFormat="1" ht="16.5" x14ac:dyDescent="0.15">
      <c r="A13" s="41">
        <v>4170205</v>
      </c>
      <c r="B13" s="42">
        <f t="shared" si="3"/>
        <v>31070214</v>
      </c>
      <c r="C13" s="42">
        <f t="shared" si="3"/>
        <v>31070214</v>
      </c>
      <c r="D13" s="18">
        <f t="shared" si="2"/>
        <v>31070217</v>
      </c>
      <c r="E13" s="42">
        <f t="shared" si="3"/>
        <v>31070215</v>
      </c>
      <c r="F13" s="45">
        <f t="shared" si="3"/>
        <v>31070216</v>
      </c>
      <c r="G13" s="20" t="str">
        <f>辅助!M13</f>
        <v>神灵</v>
      </c>
      <c r="H13" s="7" t="str">
        <f>辅助!N13</f>
        <v>魔灵</v>
      </c>
      <c r="I13" s="44">
        <v>0.2</v>
      </c>
      <c r="J13" s="6">
        <v>5</v>
      </c>
      <c r="K13" s="6">
        <v>3</v>
      </c>
      <c r="L13" s="6">
        <f t="shared" si="0"/>
        <v>31070217</v>
      </c>
      <c r="M13" s="7">
        <v>0.9</v>
      </c>
      <c r="N13" s="42"/>
      <c r="O13" s="42"/>
      <c r="P13" s="42"/>
      <c r="Q13" s="42"/>
      <c r="R13" s="42"/>
    </row>
    <row r="14" spans="1:18" s="46" customFormat="1" ht="16.5" x14ac:dyDescent="0.15">
      <c r="A14" s="41">
        <v>4170206</v>
      </c>
      <c r="B14" s="42">
        <f t="shared" si="3"/>
        <v>31070218</v>
      </c>
      <c r="C14" s="42">
        <f t="shared" si="3"/>
        <v>31070219</v>
      </c>
      <c r="D14" s="19">
        <f t="shared" si="2"/>
        <v>31070222</v>
      </c>
      <c r="E14" s="45">
        <f t="shared" si="3"/>
        <v>31070220</v>
      </c>
      <c r="F14" s="18">
        <f t="shared" si="3"/>
        <v>31070221</v>
      </c>
      <c r="G14" s="20" t="str">
        <f>辅助!M14</f>
        <v>生灵</v>
      </c>
      <c r="H14" s="7" t="str">
        <f>辅助!N14</f>
        <v>兽灵</v>
      </c>
      <c r="I14" s="44">
        <v>0.2</v>
      </c>
      <c r="J14" s="6">
        <v>6</v>
      </c>
      <c r="K14" s="6">
        <v>4</v>
      </c>
      <c r="L14" s="6">
        <f t="shared" si="0"/>
        <v>31070222</v>
      </c>
      <c r="M14" s="7">
        <v>0.9</v>
      </c>
      <c r="N14" s="42"/>
      <c r="O14" s="42"/>
      <c r="P14" s="42"/>
      <c r="Q14" s="42"/>
      <c r="R14" s="42"/>
    </row>
    <row r="15" spans="1:18" ht="16.5" x14ac:dyDescent="0.15">
      <c r="A15" s="5">
        <v>4170301</v>
      </c>
      <c r="B15" s="8">
        <f t="shared" si="3"/>
        <v>31070301</v>
      </c>
      <c r="C15" s="8">
        <f t="shared" si="3"/>
        <v>31070301</v>
      </c>
      <c r="D15" s="15">
        <f t="shared" si="2"/>
        <v>31070303</v>
      </c>
      <c r="E15" s="14">
        <f t="shared" si="3"/>
        <v>31070302</v>
      </c>
      <c r="F15" s="8">
        <f t="shared" si="3"/>
        <v>31070302</v>
      </c>
      <c r="G15" s="20" t="str">
        <f>辅助!M15</f>
        <v>生灵</v>
      </c>
      <c r="H15" s="7" t="str">
        <f>辅助!N15</f>
        <v>魔灵</v>
      </c>
      <c r="I15" s="13">
        <v>0.2</v>
      </c>
      <c r="J15" s="6">
        <v>1</v>
      </c>
      <c r="K15" s="6">
        <v>2</v>
      </c>
      <c r="L15" s="6">
        <f t="shared" si="0"/>
        <v>31070303</v>
      </c>
      <c r="M15" s="7">
        <v>0.9</v>
      </c>
      <c r="N15" s="8"/>
      <c r="O15" s="8"/>
      <c r="P15" s="8"/>
      <c r="Q15" s="8"/>
      <c r="R15" s="8"/>
    </row>
    <row r="16" spans="1:18" ht="16.5" x14ac:dyDescent="0.15">
      <c r="A16" s="5">
        <v>4170302</v>
      </c>
      <c r="B16" s="8">
        <f t="shared" si="3"/>
        <v>31070304</v>
      </c>
      <c r="C16" s="8">
        <f t="shared" si="3"/>
        <v>31070304</v>
      </c>
      <c r="D16" s="15">
        <f t="shared" si="2"/>
        <v>31070306</v>
      </c>
      <c r="E16" s="8">
        <f t="shared" si="3"/>
        <v>31070305</v>
      </c>
      <c r="F16" s="14">
        <f t="shared" si="3"/>
        <v>31070305</v>
      </c>
      <c r="G16" s="20" t="str">
        <f>辅助!M16</f>
        <v>兽灵</v>
      </c>
      <c r="H16" s="7" t="str">
        <f>辅助!N16</f>
        <v>神灵</v>
      </c>
      <c r="I16" s="13">
        <v>0.2</v>
      </c>
      <c r="J16" s="6">
        <v>2</v>
      </c>
      <c r="K16" s="6">
        <v>2</v>
      </c>
      <c r="L16" s="6">
        <f t="shared" si="0"/>
        <v>31070306</v>
      </c>
      <c r="M16" s="7">
        <v>0.9</v>
      </c>
      <c r="N16" s="8"/>
      <c r="O16" s="8"/>
      <c r="P16" s="8"/>
      <c r="Q16" s="8"/>
      <c r="R16" s="8"/>
    </row>
    <row r="17" spans="1:18" ht="16.5" x14ac:dyDescent="0.15">
      <c r="A17" s="5">
        <v>4170303</v>
      </c>
      <c r="B17" s="8">
        <f t="shared" si="3"/>
        <v>31070307</v>
      </c>
      <c r="C17" s="8">
        <f t="shared" si="3"/>
        <v>31070307</v>
      </c>
      <c r="D17" s="15">
        <f t="shared" si="2"/>
        <v>31070309</v>
      </c>
      <c r="E17" s="14">
        <f t="shared" si="3"/>
        <v>31070308</v>
      </c>
      <c r="F17" s="8">
        <f t="shared" si="3"/>
        <v>31070308</v>
      </c>
      <c r="G17" s="20" t="str">
        <f>辅助!M17</f>
        <v>兽灵</v>
      </c>
      <c r="H17" s="7" t="str">
        <f>辅助!N17</f>
        <v>魔灵</v>
      </c>
      <c r="I17" s="13">
        <v>0.2</v>
      </c>
      <c r="J17" s="6">
        <v>3</v>
      </c>
      <c r="K17" s="6">
        <v>2</v>
      </c>
      <c r="L17" s="6">
        <f t="shared" si="0"/>
        <v>31070309</v>
      </c>
      <c r="M17" s="7">
        <v>0.9</v>
      </c>
      <c r="N17" s="8"/>
      <c r="O17" s="8"/>
      <c r="P17" s="8"/>
      <c r="Q17" s="8"/>
      <c r="R17" s="8"/>
    </row>
    <row r="18" spans="1:18" ht="16.5" x14ac:dyDescent="0.15">
      <c r="A18" s="5">
        <v>4170304</v>
      </c>
      <c r="B18" s="8">
        <f t="shared" si="3"/>
        <v>31070310</v>
      </c>
      <c r="C18" s="8">
        <f t="shared" si="3"/>
        <v>31070310</v>
      </c>
      <c r="D18" s="18">
        <f t="shared" si="2"/>
        <v>31070313</v>
      </c>
      <c r="E18" s="8">
        <f t="shared" si="3"/>
        <v>31070311</v>
      </c>
      <c r="F18" s="17">
        <f t="shared" si="3"/>
        <v>31070312</v>
      </c>
      <c r="G18" s="20" t="str">
        <f>辅助!M18</f>
        <v>神灵</v>
      </c>
      <c r="H18" s="7" t="str">
        <f>辅助!N18</f>
        <v>魔灵</v>
      </c>
      <c r="I18" s="13">
        <v>0.2</v>
      </c>
      <c r="J18" s="6">
        <v>4</v>
      </c>
      <c r="K18" s="6">
        <v>3</v>
      </c>
      <c r="L18" s="6">
        <f t="shared" si="0"/>
        <v>31070313</v>
      </c>
      <c r="M18" s="7">
        <v>0.9</v>
      </c>
      <c r="N18" s="8"/>
      <c r="O18" s="8"/>
      <c r="P18" s="8"/>
      <c r="Q18" s="8"/>
      <c r="R18" s="8"/>
    </row>
    <row r="19" spans="1:18" ht="16.5" x14ac:dyDescent="0.15">
      <c r="A19" s="5">
        <v>4170305</v>
      </c>
      <c r="B19" s="8">
        <f t="shared" si="3"/>
        <v>31070314</v>
      </c>
      <c r="C19" s="8">
        <f t="shared" si="3"/>
        <v>31070314</v>
      </c>
      <c r="D19" s="18">
        <f t="shared" si="2"/>
        <v>31070317</v>
      </c>
      <c r="E19" s="8">
        <f t="shared" si="3"/>
        <v>31070315</v>
      </c>
      <c r="F19" s="17">
        <f t="shared" si="3"/>
        <v>31070316</v>
      </c>
      <c r="G19" s="20" t="str">
        <f>辅助!M19</f>
        <v>生灵</v>
      </c>
      <c r="H19" s="7" t="str">
        <f>辅助!N19</f>
        <v>兽灵</v>
      </c>
      <c r="I19" s="13">
        <v>0.2</v>
      </c>
      <c r="J19" s="6">
        <v>5</v>
      </c>
      <c r="K19" s="6">
        <v>3</v>
      </c>
      <c r="L19" s="6">
        <f t="shared" si="0"/>
        <v>31070317</v>
      </c>
      <c r="M19" s="7">
        <v>0.9</v>
      </c>
      <c r="N19" s="8"/>
      <c r="O19" s="8"/>
      <c r="P19" s="8"/>
      <c r="Q19" s="8"/>
      <c r="R19" s="8"/>
    </row>
    <row r="20" spans="1:18" ht="16.5" x14ac:dyDescent="0.15">
      <c r="A20" s="5">
        <v>4170306</v>
      </c>
      <c r="B20" s="8">
        <f t="shared" si="3"/>
        <v>31070318</v>
      </c>
      <c r="C20" s="8">
        <f t="shared" si="3"/>
        <v>31070319</v>
      </c>
      <c r="D20" s="19">
        <f t="shared" si="2"/>
        <v>31070322</v>
      </c>
      <c r="E20" s="17">
        <f t="shared" si="3"/>
        <v>31070320</v>
      </c>
      <c r="F20" s="16">
        <f t="shared" si="3"/>
        <v>31070321</v>
      </c>
      <c r="G20" s="20" t="str">
        <f>辅助!M20</f>
        <v>生灵</v>
      </c>
      <c r="H20" s="7" t="str">
        <f>辅助!N20</f>
        <v>神灵</v>
      </c>
      <c r="I20" s="13">
        <v>0.2</v>
      </c>
      <c r="J20" s="6">
        <v>6</v>
      </c>
      <c r="K20" s="6">
        <v>4</v>
      </c>
      <c r="L20" s="6">
        <f t="shared" si="0"/>
        <v>31070322</v>
      </c>
      <c r="M20" s="7">
        <v>0.9</v>
      </c>
      <c r="N20" s="8"/>
      <c r="O20" s="8"/>
      <c r="P20" s="8"/>
      <c r="Q20" s="8"/>
      <c r="R20" s="8"/>
    </row>
    <row r="21" spans="1:18" ht="16.5" x14ac:dyDescent="0.15">
      <c r="A21" s="5">
        <v>4170401</v>
      </c>
      <c r="B21" s="8">
        <f t="shared" si="3"/>
        <v>31070401</v>
      </c>
      <c r="C21" s="8">
        <f t="shared" si="3"/>
        <v>31070401</v>
      </c>
      <c r="D21" s="15">
        <f t="shared" si="2"/>
        <v>31070403</v>
      </c>
      <c r="E21" s="14">
        <f t="shared" si="3"/>
        <v>31070402</v>
      </c>
      <c r="F21" s="8">
        <f t="shared" si="3"/>
        <v>31070402</v>
      </c>
      <c r="G21" s="20" t="str">
        <f>辅助!M21</f>
        <v>兽灵</v>
      </c>
      <c r="H21" s="7" t="str">
        <f>辅助!N21</f>
        <v>神灵</v>
      </c>
      <c r="I21" s="13">
        <v>0.2</v>
      </c>
      <c r="J21" s="6">
        <v>1</v>
      </c>
      <c r="K21" s="6">
        <v>2</v>
      </c>
      <c r="L21" s="6">
        <f t="shared" si="0"/>
        <v>31070403</v>
      </c>
      <c r="M21" s="7">
        <v>0.9</v>
      </c>
    </row>
    <row r="22" spans="1:18" ht="16.5" x14ac:dyDescent="0.15">
      <c r="A22" s="5">
        <v>4170402</v>
      </c>
      <c r="B22" s="8">
        <f t="shared" si="3"/>
        <v>31070404</v>
      </c>
      <c r="C22" s="8">
        <f t="shared" si="3"/>
        <v>31070404</v>
      </c>
      <c r="D22" s="15">
        <f t="shared" si="2"/>
        <v>31070406</v>
      </c>
      <c r="E22" s="8">
        <f t="shared" si="3"/>
        <v>31070405</v>
      </c>
      <c r="F22" s="14">
        <f t="shared" si="3"/>
        <v>31070405</v>
      </c>
      <c r="G22" s="20" t="str">
        <f>辅助!M22</f>
        <v>兽灵</v>
      </c>
      <c r="H22" s="7" t="str">
        <f>辅助!N22</f>
        <v>魔灵</v>
      </c>
      <c r="I22" s="13">
        <v>0.2</v>
      </c>
      <c r="J22" s="6">
        <v>2</v>
      </c>
      <c r="K22" s="6">
        <v>2</v>
      </c>
      <c r="L22" s="6">
        <f t="shared" si="0"/>
        <v>31070406</v>
      </c>
      <c r="M22" s="7">
        <v>0.9</v>
      </c>
    </row>
    <row r="23" spans="1:18" ht="16.5" x14ac:dyDescent="0.15">
      <c r="A23" s="5">
        <v>4170403</v>
      </c>
      <c r="B23" s="8">
        <f t="shared" si="3"/>
        <v>31070407</v>
      </c>
      <c r="C23" s="8">
        <f t="shared" si="3"/>
        <v>31070407</v>
      </c>
      <c r="D23" s="15">
        <f t="shared" si="2"/>
        <v>31070409</v>
      </c>
      <c r="E23" s="14">
        <f t="shared" si="3"/>
        <v>31070408</v>
      </c>
      <c r="F23" s="8">
        <f t="shared" si="3"/>
        <v>31070408</v>
      </c>
      <c r="G23" s="20" t="str">
        <f>辅助!M23</f>
        <v>神灵</v>
      </c>
      <c r="H23" s="7" t="str">
        <f>辅助!N23</f>
        <v>魔灵</v>
      </c>
      <c r="I23" s="13">
        <v>0.2</v>
      </c>
      <c r="J23" s="6">
        <v>3</v>
      </c>
      <c r="K23" s="6">
        <v>2</v>
      </c>
      <c r="L23" s="6">
        <f t="shared" si="0"/>
        <v>31070409</v>
      </c>
      <c r="M23" s="7">
        <v>0.9</v>
      </c>
    </row>
    <row r="24" spans="1:18" ht="16.5" x14ac:dyDescent="0.15">
      <c r="A24" s="5">
        <v>4170404</v>
      </c>
      <c r="B24" s="8">
        <f t="shared" si="3"/>
        <v>31070410</v>
      </c>
      <c r="C24" s="8">
        <f t="shared" si="3"/>
        <v>31070410</v>
      </c>
      <c r="D24" s="18">
        <f t="shared" si="2"/>
        <v>31070413</v>
      </c>
      <c r="E24" s="8">
        <f t="shared" si="3"/>
        <v>31070411</v>
      </c>
      <c r="F24" s="17">
        <f t="shared" si="3"/>
        <v>31070412</v>
      </c>
      <c r="G24" s="20" t="str">
        <f>辅助!M24</f>
        <v>生灵</v>
      </c>
      <c r="H24" s="7" t="str">
        <f>辅助!N24</f>
        <v>兽灵</v>
      </c>
      <c r="I24" s="13">
        <v>0.2</v>
      </c>
      <c r="J24" s="6">
        <v>4</v>
      </c>
      <c r="K24" s="6">
        <v>3</v>
      </c>
      <c r="L24" s="6">
        <f t="shared" si="0"/>
        <v>31070413</v>
      </c>
      <c r="M24" s="7">
        <v>0.9</v>
      </c>
    </row>
    <row r="25" spans="1:18" ht="16.5" x14ac:dyDescent="0.15">
      <c r="A25" s="5">
        <v>4170405</v>
      </c>
      <c r="B25" s="8">
        <f t="shared" si="3"/>
        <v>31070414</v>
      </c>
      <c r="C25" s="8">
        <f t="shared" si="3"/>
        <v>31070414</v>
      </c>
      <c r="D25" s="18">
        <f t="shared" si="2"/>
        <v>31070417</v>
      </c>
      <c r="E25" s="8">
        <f t="shared" si="3"/>
        <v>31070415</v>
      </c>
      <c r="F25" s="17">
        <f t="shared" si="3"/>
        <v>31070416</v>
      </c>
      <c r="G25" s="20" t="str">
        <f>辅助!M25</f>
        <v>生灵</v>
      </c>
      <c r="H25" s="7" t="str">
        <f>辅助!N25</f>
        <v>神灵</v>
      </c>
      <c r="I25" s="13">
        <v>0.2</v>
      </c>
      <c r="J25" s="6">
        <v>5</v>
      </c>
      <c r="K25" s="6">
        <v>3</v>
      </c>
      <c r="L25" s="6">
        <f t="shared" si="0"/>
        <v>31070417</v>
      </c>
      <c r="M25" s="7">
        <v>0.9</v>
      </c>
    </row>
    <row r="26" spans="1:18" ht="16.5" x14ac:dyDescent="0.15">
      <c r="A26" s="5">
        <v>4170406</v>
      </c>
      <c r="B26" s="8">
        <f t="shared" si="3"/>
        <v>31070418</v>
      </c>
      <c r="C26" s="8">
        <f t="shared" si="3"/>
        <v>31070419</v>
      </c>
      <c r="D26" s="19">
        <f t="shared" si="2"/>
        <v>31070422</v>
      </c>
      <c r="E26" s="17">
        <f t="shared" si="3"/>
        <v>31070420</v>
      </c>
      <c r="F26" s="16">
        <f t="shared" si="3"/>
        <v>31070421</v>
      </c>
      <c r="G26" s="20" t="str">
        <f>辅助!M26</f>
        <v>生灵</v>
      </c>
      <c r="H26" s="7" t="str">
        <f>辅助!N26</f>
        <v>魔灵</v>
      </c>
      <c r="I26" s="13">
        <v>0.2</v>
      </c>
      <c r="J26" s="6">
        <v>6</v>
      </c>
      <c r="K26" s="6">
        <v>4</v>
      </c>
      <c r="L26" s="6">
        <f t="shared" si="0"/>
        <v>31070422</v>
      </c>
      <c r="M26" s="7">
        <v>0.9</v>
      </c>
    </row>
    <row r="27" spans="1:18" ht="16.5" x14ac:dyDescent="0.15">
      <c r="A27" s="5">
        <v>4170501</v>
      </c>
      <c r="B27" s="8">
        <f t="shared" si="3"/>
        <v>31070501</v>
      </c>
      <c r="C27" s="8">
        <f t="shared" si="3"/>
        <v>31070501</v>
      </c>
      <c r="D27" s="15">
        <f t="shared" si="2"/>
        <v>31070503</v>
      </c>
      <c r="E27" s="14">
        <f t="shared" si="3"/>
        <v>31070502</v>
      </c>
      <c r="F27" s="8">
        <f t="shared" si="3"/>
        <v>31070502</v>
      </c>
      <c r="G27" s="20" t="str">
        <f>辅助!M27</f>
        <v>兽灵</v>
      </c>
      <c r="H27" s="7" t="str">
        <f>辅助!N27</f>
        <v>魔灵</v>
      </c>
      <c r="I27" s="13">
        <v>0.2</v>
      </c>
      <c r="J27" s="6">
        <v>1</v>
      </c>
      <c r="K27" s="6">
        <v>2</v>
      </c>
      <c r="L27" s="6">
        <f t="shared" si="0"/>
        <v>31070503</v>
      </c>
      <c r="M27" s="7">
        <v>0.9</v>
      </c>
    </row>
    <row r="28" spans="1:18" ht="16.5" x14ac:dyDescent="0.15">
      <c r="A28" s="5">
        <v>4170502</v>
      </c>
      <c r="B28" s="8">
        <f t="shared" si="3"/>
        <v>31070504</v>
      </c>
      <c r="C28" s="8">
        <f t="shared" si="3"/>
        <v>31070504</v>
      </c>
      <c r="D28" s="15">
        <f t="shared" si="2"/>
        <v>31070506</v>
      </c>
      <c r="E28" s="8">
        <f t="shared" si="3"/>
        <v>31070505</v>
      </c>
      <c r="F28" s="14">
        <f t="shared" si="3"/>
        <v>31070505</v>
      </c>
      <c r="G28" s="20" t="str">
        <f>辅助!M28</f>
        <v>神灵</v>
      </c>
      <c r="H28" s="7" t="str">
        <f>辅助!N28</f>
        <v>魔灵</v>
      </c>
      <c r="I28" s="13">
        <v>0.2</v>
      </c>
      <c r="J28" s="6">
        <v>2</v>
      </c>
      <c r="K28" s="6">
        <v>2</v>
      </c>
      <c r="L28" s="6">
        <f t="shared" si="0"/>
        <v>31070506</v>
      </c>
      <c r="M28" s="7">
        <v>0.9</v>
      </c>
    </row>
    <row r="29" spans="1:18" ht="16.5" x14ac:dyDescent="0.15">
      <c r="A29" s="5">
        <v>4170503</v>
      </c>
      <c r="B29" s="8">
        <f t="shared" si="3"/>
        <v>31070507</v>
      </c>
      <c r="C29" s="8">
        <f t="shared" si="3"/>
        <v>31070507</v>
      </c>
      <c r="D29" s="15">
        <f t="shared" si="2"/>
        <v>31070509</v>
      </c>
      <c r="E29" s="14">
        <f t="shared" si="3"/>
        <v>31070508</v>
      </c>
      <c r="F29" s="8">
        <f t="shared" si="3"/>
        <v>31070508</v>
      </c>
      <c r="G29" s="20" t="str">
        <f>辅助!M29</f>
        <v>生灵</v>
      </c>
      <c r="H29" s="7" t="str">
        <f>辅助!N29</f>
        <v>兽灵</v>
      </c>
      <c r="I29" s="13">
        <v>0.2</v>
      </c>
      <c r="J29" s="6">
        <v>3</v>
      </c>
      <c r="K29" s="6">
        <v>2</v>
      </c>
      <c r="L29" s="6">
        <f t="shared" si="0"/>
        <v>31070509</v>
      </c>
      <c r="M29" s="7">
        <v>0.9</v>
      </c>
    </row>
    <row r="30" spans="1:18" ht="16.5" x14ac:dyDescent="0.15">
      <c r="A30" s="5">
        <v>4170504</v>
      </c>
      <c r="B30" s="8">
        <f t="shared" si="3"/>
        <v>31070510</v>
      </c>
      <c r="C30" s="8">
        <f t="shared" si="3"/>
        <v>31070510</v>
      </c>
      <c r="D30" s="18">
        <f t="shared" si="2"/>
        <v>31070513</v>
      </c>
      <c r="E30" s="8">
        <f t="shared" si="3"/>
        <v>31070511</v>
      </c>
      <c r="F30" s="17">
        <f t="shared" si="3"/>
        <v>31070512</v>
      </c>
      <c r="G30" s="20" t="str">
        <f>辅助!M30</f>
        <v>生灵</v>
      </c>
      <c r="H30" s="7" t="str">
        <f>辅助!N30</f>
        <v>神灵</v>
      </c>
      <c r="I30" s="13">
        <v>0.2</v>
      </c>
      <c r="J30" s="6">
        <v>4</v>
      </c>
      <c r="K30" s="6">
        <v>3</v>
      </c>
      <c r="L30" s="6">
        <f t="shared" si="0"/>
        <v>31070513</v>
      </c>
      <c r="M30" s="7">
        <v>0.9</v>
      </c>
    </row>
    <row r="31" spans="1:18" ht="16.5" x14ac:dyDescent="0.15">
      <c r="A31" s="5">
        <v>4170505</v>
      </c>
      <c r="B31" s="8">
        <f t="shared" si="3"/>
        <v>31070514</v>
      </c>
      <c r="C31" s="8">
        <f t="shared" si="3"/>
        <v>31070514</v>
      </c>
      <c r="D31" s="18">
        <f t="shared" si="2"/>
        <v>31070517</v>
      </c>
      <c r="E31" s="8">
        <f t="shared" si="3"/>
        <v>31070515</v>
      </c>
      <c r="F31" s="17">
        <f t="shared" si="3"/>
        <v>31070516</v>
      </c>
      <c r="G31" s="20" t="str">
        <f>辅助!M31</f>
        <v>生灵</v>
      </c>
      <c r="H31" s="7" t="str">
        <f>辅助!N31</f>
        <v>魔灵</v>
      </c>
      <c r="I31" s="13">
        <v>0.2</v>
      </c>
      <c r="J31" s="6">
        <v>5</v>
      </c>
      <c r="K31" s="6">
        <v>3</v>
      </c>
      <c r="L31" s="6">
        <f t="shared" si="0"/>
        <v>31070517</v>
      </c>
      <c r="M31" s="7">
        <v>0.9</v>
      </c>
    </row>
    <row r="32" spans="1:18" ht="16.5" x14ac:dyDescent="0.15">
      <c r="A32" s="5">
        <v>4170506</v>
      </c>
      <c r="B32" s="8">
        <f t="shared" si="3"/>
        <v>31070518</v>
      </c>
      <c r="C32" s="8">
        <f t="shared" si="3"/>
        <v>31070519</v>
      </c>
      <c r="D32" s="19">
        <f t="shared" si="2"/>
        <v>31070522</v>
      </c>
      <c r="E32" s="17">
        <f t="shared" si="3"/>
        <v>31070520</v>
      </c>
      <c r="F32" s="16">
        <f t="shared" si="3"/>
        <v>31070521</v>
      </c>
      <c r="G32" s="20" t="str">
        <f>辅助!M32</f>
        <v>兽灵</v>
      </c>
      <c r="H32" s="7" t="str">
        <f>辅助!N32</f>
        <v>神灵</v>
      </c>
      <c r="I32" s="13">
        <v>0.2</v>
      </c>
      <c r="J32" s="6">
        <v>6</v>
      </c>
      <c r="K32" s="6">
        <v>4</v>
      </c>
      <c r="L32" s="6">
        <f t="shared" si="0"/>
        <v>31070522</v>
      </c>
      <c r="M32" s="7">
        <v>0.9</v>
      </c>
    </row>
    <row r="33" spans="1:13" ht="16.5" x14ac:dyDescent="0.15">
      <c r="A33" s="5">
        <v>4170601</v>
      </c>
      <c r="B33" s="8">
        <f t="shared" si="3"/>
        <v>31070601</v>
      </c>
      <c r="C33" s="8">
        <f t="shared" si="3"/>
        <v>31070601</v>
      </c>
      <c r="D33" s="15">
        <f t="shared" si="2"/>
        <v>31070603</v>
      </c>
      <c r="E33" s="14">
        <f t="shared" si="3"/>
        <v>31070602</v>
      </c>
      <c r="F33" s="8">
        <f t="shared" si="3"/>
        <v>31070602</v>
      </c>
      <c r="G33" s="20" t="str">
        <f>辅助!M33</f>
        <v>神灵</v>
      </c>
      <c r="H33" s="7" t="str">
        <f>辅助!N33</f>
        <v>魔灵</v>
      </c>
      <c r="I33" s="13">
        <v>0.2</v>
      </c>
      <c r="J33" s="6">
        <v>1</v>
      </c>
      <c r="K33" s="6">
        <v>2</v>
      </c>
      <c r="L33" s="6">
        <f t="shared" si="0"/>
        <v>31070603</v>
      </c>
      <c r="M33" s="7">
        <v>0.9</v>
      </c>
    </row>
    <row r="34" spans="1:13" ht="16.5" x14ac:dyDescent="0.15">
      <c r="A34" s="5">
        <v>4170602</v>
      </c>
      <c r="B34" s="8">
        <f t="shared" si="3"/>
        <v>31070604</v>
      </c>
      <c r="C34" s="8">
        <f t="shared" si="3"/>
        <v>31070604</v>
      </c>
      <c r="D34" s="15">
        <f t="shared" si="2"/>
        <v>31070606</v>
      </c>
      <c r="E34" s="8">
        <f t="shared" si="3"/>
        <v>31070605</v>
      </c>
      <c r="F34" s="14">
        <f t="shared" si="3"/>
        <v>31070605</v>
      </c>
      <c r="G34" s="20" t="str">
        <f>辅助!M34</f>
        <v>生灵</v>
      </c>
      <c r="H34" s="7" t="str">
        <f>辅助!N34</f>
        <v>兽灵</v>
      </c>
      <c r="I34" s="13">
        <v>0.2</v>
      </c>
      <c r="J34" s="6">
        <v>2</v>
      </c>
      <c r="K34" s="6">
        <v>2</v>
      </c>
      <c r="L34" s="6">
        <f t="shared" si="0"/>
        <v>31070606</v>
      </c>
      <c r="M34" s="7">
        <v>0.9</v>
      </c>
    </row>
    <row r="35" spans="1:13" ht="16.5" x14ac:dyDescent="0.15">
      <c r="A35" s="5">
        <v>4170603</v>
      </c>
      <c r="B35" s="8">
        <f t="shared" si="3"/>
        <v>31070607</v>
      </c>
      <c r="C35" s="8">
        <f t="shared" si="3"/>
        <v>31070607</v>
      </c>
      <c r="D35" s="15">
        <f t="shared" si="2"/>
        <v>31070609</v>
      </c>
      <c r="E35" s="14">
        <f t="shared" si="3"/>
        <v>31070608</v>
      </c>
      <c r="F35" s="8">
        <f t="shared" si="3"/>
        <v>31070608</v>
      </c>
      <c r="G35" s="20" t="str">
        <f>辅助!M35</f>
        <v>生灵</v>
      </c>
      <c r="H35" s="7" t="str">
        <f>辅助!N35</f>
        <v>神灵</v>
      </c>
      <c r="I35" s="13">
        <v>0.2</v>
      </c>
      <c r="J35" s="6">
        <v>3</v>
      </c>
      <c r="K35" s="6">
        <v>2</v>
      </c>
      <c r="L35" s="6">
        <f t="shared" si="0"/>
        <v>31070609</v>
      </c>
      <c r="M35" s="7">
        <v>0.9</v>
      </c>
    </row>
    <row r="36" spans="1:13" ht="16.5" x14ac:dyDescent="0.15">
      <c r="A36" s="5">
        <v>4170604</v>
      </c>
      <c r="B36" s="8">
        <f t="shared" si="3"/>
        <v>31070610</v>
      </c>
      <c r="C36" s="8">
        <f t="shared" si="3"/>
        <v>31070610</v>
      </c>
      <c r="D36" s="18">
        <f t="shared" si="2"/>
        <v>31070613</v>
      </c>
      <c r="E36" s="8">
        <f t="shared" si="3"/>
        <v>31070611</v>
      </c>
      <c r="F36" s="17">
        <f t="shared" si="3"/>
        <v>31070612</v>
      </c>
      <c r="G36" s="20" t="str">
        <f>辅助!M36</f>
        <v>生灵</v>
      </c>
      <c r="H36" s="7" t="str">
        <f>辅助!N36</f>
        <v>魔灵</v>
      </c>
      <c r="I36" s="13">
        <v>0.2</v>
      </c>
      <c r="J36" s="6">
        <v>4</v>
      </c>
      <c r="K36" s="6">
        <v>3</v>
      </c>
      <c r="L36" s="6">
        <f t="shared" si="0"/>
        <v>31070613</v>
      </c>
      <c r="M36" s="7">
        <v>0.9</v>
      </c>
    </row>
    <row r="37" spans="1:13" ht="16.5" x14ac:dyDescent="0.15">
      <c r="A37" s="5">
        <v>4170605</v>
      </c>
      <c r="B37" s="8">
        <f t="shared" si="3"/>
        <v>31070614</v>
      </c>
      <c r="C37" s="8">
        <f t="shared" si="3"/>
        <v>31070614</v>
      </c>
      <c r="D37" s="18">
        <f t="shared" si="2"/>
        <v>31070617</v>
      </c>
      <c r="E37" s="8">
        <f t="shared" si="3"/>
        <v>31070615</v>
      </c>
      <c r="F37" s="17">
        <f t="shared" si="3"/>
        <v>31070616</v>
      </c>
      <c r="G37" s="20" t="str">
        <f>辅助!M37</f>
        <v>兽灵</v>
      </c>
      <c r="H37" s="7" t="str">
        <f>辅助!N37</f>
        <v>神灵</v>
      </c>
      <c r="I37" s="13">
        <v>0.2</v>
      </c>
      <c r="J37" s="6">
        <v>5</v>
      </c>
      <c r="K37" s="6">
        <v>3</v>
      </c>
      <c r="L37" s="6">
        <f t="shared" si="0"/>
        <v>31070617</v>
      </c>
      <c r="M37" s="7">
        <v>0.9</v>
      </c>
    </row>
    <row r="38" spans="1:13" ht="16.5" x14ac:dyDescent="0.15">
      <c r="A38" s="5">
        <v>4170606</v>
      </c>
      <c r="B38" s="8">
        <f t="shared" si="3"/>
        <v>31070618</v>
      </c>
      <c r="C38" s="8">
        <f t="shared" si="3"/>
        <v>31070619</v>
      </c>
      <c r="D38" s="19">
        <f t="shared" si="2"/>
        <v>31070622</v>
      </c>
      <c r="E38" s="17">
        <f t="shared" si="3"/>
        <v>31070620</v>
      </c>
      <c r="F38" s="16">
        <f t="shared" si="3"/>
        <v>31070621</v>
      </c>
      <c r="G38" s="20" t="str">
        <f>辅助!M38</f>
        <v>兽灵</v>
      </c>
      <c r="H38" s="7" t="str">
        <f>辅助!N38</f>
        <v>魔灵</v>
      </c>
      <c r="I38" s="13">
        <v>0.2</v>
      </c>
      <c r="J38" s="6">
        <v>6</v>
      </c>
      <c r="K38" s="6">
        <v>4</v>
      </c>
      <c r="L38" s="6">
        <f t="shared" si="0"/>
        <v>31070622</v>
      </c>
      <c r="M38" s="7">
        <v>0.9</v>
      </c>
    </row>
    <row r="39" spans="1:13" ht="16.5" x14ac:dyDescent="0.15">
      <c r="A39" s="5">
        <v>4170701</v>
      </c>
      <c r="B39" s="8">
        <f t="shared" si="3"/>
        <v>31070701</v>
      </c>
      <c r="C39" s="8">
        <f t="shared" si="3"/>
        <v>31070701</v>
      </c>
      <c r="D39" s="15">
        <f t="shared" si="2"/>
        <v>31070703</v>
      </c>
      <c r="E39" s="14">
        <f t="shared" si="3"/>
        <v>31070702</v>
      </c>
      <c r="F39" s="8">
        <f t="shared" si="3"/>
        <v>31070702</v>
      </c>
      <c r="G39" s="20" t="str">
        <f>辅助!M39</f>
        <v>生灵</v>
      </c>
      <c r="H39" s="7" t="str">
        <f>辅助!N39</f>
        <v>兽灵</v>
      </c>
      <c r="I39" s="13">
        <v>0.2</v>
      </c>
      <c r="J39" s="6">
        <v>1</v>
      </c>
      <c r="K39" s="6">
        <v>2</v>
      </c>
      <c r="L39" s="6">
        <f t="shared" si="0"/>
        <v>31070703</v>
      </c>
      <c r="M39" s="7">
        <v>0.9</v>
      </c>
    </row>
    <row r="40" spans="1:13" ht="16.5" x14ac:dyDescent="0.15">
      <c r="A40" s="5">
        <v>4170702</v>
      </c>
      <c r="B40" s="8">
        <f t="shared" si="3"/>
        <v>31070704</v>
      </c>
      <c r="C40" s="8">
        <f t="shared" si="3"/>
        <v>31070704</v>
      </c>
      <c r="D40" s="15">
        <f t="shared" si="2"/>
        <v>31070706</v>
      </c>
      <c r="E40" s="8">
        <f t="shared" si="3"/>
        <v>31070705</v>
      </c>
      <c r="F40" s="14">
        <f t="shared" si="3"/>
        <v>31070705</v>
      </c>
      <c r="G40" s="20" t="str">
        <f>辅助!M40</f>
        <v>生灵</v>
      </c>
      <c r="H40" s="7" t="str">
        <f>辅助!N40</f>
        <v>神灵</v>
      </c>
      <c r="I40" s="13">
        <v>0.2</v>
      </c>
      <c r="J40" s="6">
        <v>2</v>
      </c>
      <c r="K40" s="6">
        <v>2</v>
      </c>
      <c r="L40" s="6">
        <f t="shared" si="0"/>
        <v>31070706</v>
      </c>
      <c r="M40" s="7">
        <v>0.9</v>
      </c>
    </row>
    <row r="41" spans="1:13" ht="16.5" x14ac:dyDescent="0.15">
      <c r="A41" s="5">
        <v>4170703</v>
      </c>
      <c r="B41" s="8">
        <f t="shared" si="3"/>
        <v>31070707</v>
      </c>
      <c r="C41" s="8">
        <f t="shared" si="3"/>
        <v>31070707</v>
      </c>
      <c r="D41" s="15">
        <f t="shared" si="2"/>
        <v>31070709</v>
      </c>
      <c r="E41" s="14">
        <f t="shared" si="3"/>
        <v>31070708</v>
      </c>
      <c r="F41" s="8">
        <f t="shared" si="3"/>
        <v>31070708</v>
      </c>
      <c r="G41" s="20" t="str">
        <f>辅助!M41</f>
        <v>生灵</v>
      </c>
      <c r="H41" s="7" t="str">
        <f>辅助!N41</f>
        <v>魔灵</v>
      </c>
      <c r="I41" s="13">
        <v>0.2</v>
      </c>
      <c r="J41" s="6">
        <v>3</v>
      </c>
      <c r="K41" s="6">
        <v>2</v>
      </c>
      <c r="L41" s="6">
        <f t="shared" si="0"/>
        <v>31070709</v>
      </c>
      <c r="M41" s="7">
        <v>0.9</v>
      </c>
    </row>
    <row r="42" spans="1:13" ht="16.5" x14ac:dyDescent="0.15">
      <c r="A42" s="5">
        <v>4170704</v>
      </c>
      <c r="B42" s="8">
        <f t="shared" si="3"/>
        <v>31070710</v>
      </c>
      <c r="C42" s="8">
        <f t="shared" si="3"/>
        <v>31070710</v>
      </c>
      <c r="D42" s="18">
        <f t="shared" si="2"/>
        <v>31070713</v>
      </c>
      <c r="E42" s="8">
        <f t="shared" si="3"/>
        <v>31070711</v>
      </c>
      <c r="F42" s="17">
        <f t="shared" si="3"/>
        <v>31070712</v>
      </c>
      <c r="G42" s="20" t="str">
        <f>辅助!M42</f>
        <v>兽灵</v>
      </c>
      <c r="H42" s="7" t="str">
        <f>辅助!N42</f>
        <v>神灵</v>
      </c>
      <c r="I42" s="13">
        <v>0.2</v>
      </c>
      <c r="J42" s="6">
        <v>4</v>
      </c>
      <c r="K42" s="6">
        <v>3</v>
      </c>
      <c r="L42" s="6">
        <f t="shared" si="0"/>
        <v>31070713</v>
      </c>
      <c r="M42" s="7">
        <v>0.9</v>
      </c>
    </row>
    <row r="43" spans="1:13" ht="16.5" x14ac:dyDescent="0.15">
      <c r="A43" s="5">
        <v>4170705</v>
      </c>
      <c r="B43" s="8">
        <f t="shared" si="3"/>
        <v>31070714</v>
      </c>
      <c r="C43" s="8">
        <f t="shared" si="3"/>
        <v>31070714</v>
      </c>
      <c r="D43" s="18">
        <f t="shared" si="2"/>
        <v>31070717</v>
      </c>
      <c r="E43" s="8">
        <f t="shared" si="3"/>
        <v>31070715</v>
      </c>
      <c r="F43" s="17">
        <f t="shared" si="3"/>
        <v>31070716</v>
      </c>
      <c r="G43" s="20" t="str">
        <f>辅助!M43</f>
        <v>兽灵</v>
      </c>
      <c r="H43" s="7" t="str">
        <f>辅助!N43</f>
        <v>魔灵</v>
      </c>
      <c r="I43" s="13">
        <v>0.2</v>
      </c>
      <c r="J43" s="6">
        <v>5</v>
      </c>
      <c r="K43" s="6">
        <v>3</v>
      </c>
      <c r="L43" s="6">
        <f t="shared" si="0"/>
        <v>31070717</v>
      </c>
      <c r="M43" s="7">
        <v>0.9</v>
      </c>
    </row>
    <row r="44" spans="1:13" ht="16.5" x14ac:dyDescent="0.15">
      <c r="A44" s="5">
        <v>4170706</v>
      </c>
      <c r="B44" s="8">
        <f t="shared" si="3"/>
        <v>31070718</v>
      </c>
      <c r="C44" s="8">
        <f t="shared" si="3"/>
        <v>31070719</v>
      </c>
      <c r="D44" s="19">
        <f t="shared" si="2"/>
        <v>31070722</v>
      </c>
      <c r="E44" s="17">
        <f t="shared" si="3"/>
        <v>31070720</v>
      </c>
      <c r="F44" s="16">
        <f t="shared" si="3"/>
        <v>31070721</v>
      </c>
      <c r="G44" s="20" t="str">
        <f>辅助!M44</f>
        <v>神灵</v>
      </c>
      <c r="H44" s="7" t="str">
        <f>辅助!N44</f>
        <v>魔灵</v>
      </c>
      <c r="I44" s="13">
        <v>0.2</v>
      </c>
      <c r="J44" s="6">
        <v>6</v>
      </c>
      <c r="K44" s="6">
        <v>4</v>
      </c>
      <c r="L44" s="6">
        <f t="shared" si="0"/>
        <v>31070722</v>
      </c>
      <c r="M44" s="7">
        <v>0.9</v>
      </c>
    </row>
    <row r="45" spans="1:13" ht="16.5" x14ac:dyDescent="0.15">
      <c r="A45" s="5">
        <v>4170801</v>
      </c>
      <c r="B45" s="8">
        <f t="shared" si="3"/>
        <v>31070801</v>
      </c>
      <c r="C45" s="8">
        <f t="shared" si="3"/>
        <v>31070801</v>
      </c>
      <c r="D45" s="15">
        <f t="shared" si="2"/>
        <v>31070803</v>
      </c>
      <c r="E45" s="14">
        <f t="shared" si="3"/>
        <v>31070802</v>
      </c>
      <c r="F45" s="8">
        <f t="shared" si="3"/>
        <v>31070802</v>
      </c>
      <c r="G45" s="20" t="str">
        <f>辅助!M45</f>
        <v>生灵</v>
      </c>
      <c r="H45" s="7" t="str">
        <f>辅助!N45</f>
        <v>神灵</v>
      </c>
      <c r="I45" s="13">
        <v>0.2</v>
      </c>
      <c r="J45" s="6">
        <v>1</v>
      </c>
      <c r="K45" s="6">
        <v>2</v>
      </c>
      <c r="L45" s="6">
        <f t="shared" si="0"/>
        <v>31070803</v>
      </c>
      <c r="M45" s="7">
        <v>0.9</v>
      </c>
    </row>
    <row r="46" spans="1:13" ht="16.5" x14ac:dyDescent="0.15">
      <c r="A46" s="5">
        <v>4170802</v>
      </c>
      <c r="B46" s="8">
        <f t="shared" si="3"/>
        <v>31070804</v>
      </c>
      <c r="C46" s="8">
        <f t="shared" si="3"/>
        <v>31070804</v>
      </c>
      <c r="D46" s="15">
        <f t="shared" si="2"/>
        <v>31070806</v>
      </c>
      <c r="E46" s="8">
        <f t="shared" si="3"/>
        <v>31070805</v>
      </c>
      <c r="F46" s="14">
        <f t="shared" si="3"/>
        <v>31070805</v>
      </c>
      <c r="G46" s="20" t="str">
        <f>辅助!M46</f>
        <v>生灵</v>
      </c>
      <c r="H46" s="7" t="str">
        <f>辅助!N46</f>
        <v>魔灵</v>
      </c>
      <c r="I46" s="13">
        <v>0.2</v>
      </c>
      <c r="J46" s="6">
        <v>2</v>
      </c>
      <c r="K46" s="6">
        <v>2</v>
      </c>
      <c r="L46" s="6">
        <f t="shared" si="0"/>
        <v>31070806</v>
      </c>
      <c r="M46" s="7">
        <v>0.9</v>
      </c>
    </row>
    <row r="47" spans="1:13" ht="16.5" x14ac:dyDescent="0.15">
      <c r="A47" s="5">
        <v>4170803</v>
      </c>
      <c r="B47" s="8">
        <f t="shared" si="3"/>
        <v>31070807</v>
      </c>
      <c r="C47" s="8">
        <f t="shared" si="3"/>
        <v>31070807</v>
      </c>
      <c r="D47" s="15">
        <f t="shared" si="2"/>
        <v>31070809</v>
      </c>
      <c r="E47" s="14">
        <f t="shared" si="3"/>
        <v>31070808</v>
      </c>
      <c r="F47" s="8">
        <f t="shared" si="3"/>
        <v>31070808</v>
      </c>
      <c r="G47" s="20" t="str">
        <f>辅助!M47</f>
        <v>兽灵</v>
      </c>
      <c r="H47" s="7" t="str">
        <f>辅助!N47</f>
        <v>神灵</v>
      </c>
      <c r="I47" s="13">
        <v>0.2</v>
      </c>
      <c r="J47" s="6">
        <v>3</v>
      </c>
      <c r="K47" s="6">
        <v>2</v>
      </c>
      <c r="L47" s="6">
        <f t="shared" si="0"/>
        <v>31070809</v>
      </c>
      <c r="M47" s="7">
        <v>0.9</v>
      </c>
    </row>
    <row r="48" spans="1:13" ht="16.5" x14ac:dyDescent="0.15">
      <c r="A48" s="5">
        <v>4170804</v>
      </c>
      <c r="B48" s="8">
        <f t="shared" si="3"/>
        <v>31070810</v>
      </c>
      <c r="C48" s="8">
        <f t="shared" si="3"/>
        <v>31070810</v>
      </c>
      <c r="D48" s="18">
        <f t="shared" si="2"/>
        <v>31070813</v>
      </c>
      <c r="E48" s="8">
        <f t="shared" si="3"/>
        <v>31070811</v>
      </c>
      <c r="F48" s="17">
        <f t="shared" si="3"/>
        <v>31070812</v>
      </c>
      <c r="G48" s="20" t="str">
        <f>辅助!M48</f>
        <v>兽灵</v>
      </c>
      <c r="H48" s="7" t="str">
        <f>辅助!N48</f>
        <v>魔灵</v>
      </c>
      <c r="I48" s="13">
        <v>0.2</v>
      </c>
      <c r="J48" s="6">
        <v>4</v>
      </c>
      <c r="K48" s="6">
        <v>3</v>
      </c>
      <c r="L48" s="6">
        <f t="shared" si="0"/>
        <v>31070813</v>
      </c>
      <c r="M48" s="7">
        <v>0.9</v>
      </c>
    </row>
    <row r="49" spans="1:13" ht="16.5" x14ac:dyDescent="0.15">
      <c r="A49" s="5">
        <v>4170805</v>
      </c>
      <c r="B49" s="8">
        <f t="shared" si="3"/>
        <v>31070814</v>
      </c>
      <c r="C49" s="8">
        <f t="shared" si="3"/>
        <v>31070814</v>
      </c>
      <c r="D49" s="18">
        <f t="shared" si="2"/>
        <v>31070817</v>
      </c>
      <c r="E49" s="8">
        <f t="shared" si="3"/>
        <v>31070815</v>
      </c>
      <c r="F49" s="17">
        <f t="shared" si="3"/>
        <v>31070816</v>
      </c>
      <c r="G49" s="20" t="str">
        <f>辅助!M49</f>
        <v>神灵</v>
      </c>
      <c r="H49" s="7" t="str">
        <f>辅助!N49</f>
        <v>魔灵</v>
      </c>
      <c r="I49" s="13">
        <v>0.2</v>
      </c>
      <c r="J49" s="6">
        <v>5</v>
      </c>
      <c r="K49" s="6">
        <v>3</v>
      </c>
      <c r="L49" s="6">
        <f t="shared" si="0"/>
        <v>31070817</v>
      </c>
      <c r="M49" s="7">
        <v>0.9</v>
      </c>
    </row>
    <row r="50" spans="1:13" ht="16.5" x14ac:dyDescent="0.15">
      <c r="A50" s="5">
        <v>4170806</v>
      </c>
      <c r="B50" s="8">
        <f t="shared" si="3"/>
        <v>31070818</v>
      </c>
      <c r="C50" s="8">
        <f t="shared" si="3"/>
        <v>31070819</v>
      </c>
      <c r="D50" s="19">
        <f t="shared" si="2"/>
        <v>31070822</v>
      </c>
      <c r="E50" s="17">
        <f t="shared" si="3"/>
        <v>31070820</v>
      </c>
      <c r="F50" s="16">
        <f t="shared" si="3"/>
        <v>31070821</v>
      </c>
      <c r="G50" s="20" t="str">
        <f>辅助!M50</f>
        <v>生灵</v>
      </c>
      <c r="H50" s="7" t="str">
        <f>辅助!N50</f>
        <v>兽灵</v>
      </c>
      <c r="I50" s="13">
        <v>0.2</v>
      </c>
      <c r="J50" s="6">
        <v>6</v>
      </c>
      <c r="K50" s="6">
        <v>4</v>
      </c>
      <c r="L50" s="6">
        <f t="shared" si="0"/>
        <v>31070822</v>
      </c>
      <c r="M50" s="7">
        <v>0.9</v>
      </c>
    </row>
    <row r="51" spans="1:13" ht="16.5" x14ac:dyDescent="0.15">
      <c r="A51" s="5">
        <v>4170901</v>
      </c>
      <c r="B51" s="8">
        <f t="shared" si="3"/>
        <v>31070901</v>
      </c>
      <c r="C51" s="8">
        <f t="shared" si="3"/>
        <v>31070901</v>
      </c>
      <c r="D51" s="15">
        <f t="shared" si="2"/>
        <v>31070903</v>
      </c>
      <c r="E51" s="14">
        <f t="shared" si="3"/>
        <v>31070902</v>
      </c>
      <c r="F51" s="8">
        <f t="shared" si="3"/>
        <v>31070902</v>
      </c>
      <c r="G51" s="20" t="str">
        <f>辅助!M51</f>
        <v>生灵</v>
      </c>
      <c r="H51" s="7" t="str">
        <f>辅助!N51</f>
        <v>魔灵</v>
      </c>
      <c r="I51" s="13">
        <v>0.2</v>
      </c>
      <c r="J51" s="6">
        <v>1</v>
      </c>
      <c r="K51" s="6">
        <v>2</v>
      </c>
      <c r="L51" s="6">
        <f t="shared" si="0"/>
        <v>31070903</v>
      </c>
      <c r="M51" s="7">
        <v>0.9</v>
      </c>
    </row>
    <row r="52" spans="1:13" ht="16.5" x14ac:dyDescent="0.15">
      <c r="A52" s="5">
        <v>4170902</v>
      </c>
      <c r="B52" s="8">
        <f t="shared" si="3"/>
        <v>31070904</v>
      </c>
      <c r="C52" s="8">
        <f t="shared" si="3"/>
        <v>31070904</v>
      </c>
      <c r="D52" s="15">
        <f t="shared" si="2"/>
        <v>31070906</v>
      </c>
      <c r="E52" s="8">
        <f t="shared" si="3"/>
        <v>31070905</v>
      </c>
      <c r="F52" s="14">
        <f t="shared" si="3"/>
        <v>31070905</v>
      </c>
      <c r="G52" s="20" t="str">
        <f>辅助!M52</f>
        <v>兽灵</v>
      </c>
      <c r="H52" s="7" t="str">
        <f>辅助!N52</f>
        <v>神灵</v>
      </c>
      <c r="I52" s="13">
        <v>0.2</v>
      </c>
      <c r="J52" s="6">
        <v>2</v>
      </c>
      <c r="K52" s="6">
        <v>2</v>
      </c>
      <c r="L52" s="6">
        <f t="shared" si="0"/>
        <v>31070906</v>
      </c>
      <c r="M52" s="7">
        <v>0.9</v>
      </c>
    </row>
    <row r="53" spans="1:13" ht="16.5" x14ac:dyDescent="0.15">
      <c r="A53" s="5">
        <v>4170903</v>
      </c>
      <c r="B53" s="8">
        <f t="shared" si="3"/>
        <v>31070907</v>
      </c>
      <c r="C53" s="8">
        <f t="shared" si="3"/>
        <v>31070907</v>
      </c>
      <c r="D53" s="15">
        <f t="shared" si="2"/>
        <v>31070909</v>
      </c>
      <c r="E53" s="14">
        <f t="shared" si="3"/>
        <v>31070908</v>
      </c>
      <c r="F53" s="8">
        <f t="shared" si="3"/>
        <v>31070908</v>
      </c>
      <c r="G53" s="20" t="str">
        <f>辅助!M53</f>
        <v>兽灵</v>
      </c>
      <c r="H53" s="7" t="str">
        <f>辅助!N53</f>
        <v>魔灵</v>
      </c>
      <c r="I53" s="13">
        <v>0.2</v>
      </c>
      <c r="J53" s="6">
        <v>3</v>
      </c>
      <c r="K53" s="6">
        <v>2</v>
      </c>
      <c r="L53" s="6">
        <f t="shared" si="0"/>
        <v>31070909</v>
      </c>
      <c r="M53" s="7">
        <v>0.9</v>
      </c>
    </row>
    <row r="54" spans="1:13" ht="16.5" x14ac:dyDescent="0.15">
      <c r="A54" s="5">
        <v>4170904</v>
      </c>
      <c r="B54" s="8">
        <f t="shared" si="3"/>
        <v>31070910</v>
      </c>
      <c r="C54" s="8">
        <f t="shared" si="3"/>
        <v>31070910</v>
      </c>
      <c r="D54" s="18">
        <f t="shared" si="2"/>
        <v>31070913</v>
      </c>
      <c r="E54" s="8">
        <f t="shared" si="3"/>
        <v>31070911</v>
      </c>
      <c r="F54" s="17">
        <f t="shared" si="3"/>
        <v>31070912</v>
      </c>
      <c r="G54" s="20" t="str">
        <f>辅助!M54</f>
        <v>神灵</v>
      </c>
      <c r="H54" s="7" t="str">
        <f>辅助!N54</f>
        <v>魔灵</v>
      </c>
      <c r="I54" s="13">
        <v>0.2</v>
      </c>
      <c r="J54" s="6">
        <v>4</v>
      </c>
      <c r="K54" s="6">
        <v>3</v>
      </c>
      <c r="L54" s="6">
        <f t="shared" si="0"/>
        <v>31070913</v>
      </c>
      <c r="M54" s="7">
        <v>0.9</v>
      </c>
    </row>
    <row r="55" spans="1:13" ht="16.5" x14ac:dyDescent="0.15">
      <c r="A55" s="5">
        <v>4170905</v>
      </c>
      <c r="B55" s="8">
        <f t="shared" si="3"/>
        <v>31070914</v>
      </c>
      <c r="C55" s="8">
        <f t="shared" si="3"/>
        <v>31070914</v>
      </c>
      <c r="D55" s="18">
        <f t="shared" si="2"/>
        <v>31070917</v>
      </c>
      <c r="E55" s="8">
        <f t="shared" si="3"/>
        <v>31070915</v>
      </c>
      <c r="F55" s="17">
        <f t="shared" si="3"/>
        <v>31070916</v>
      </c>
      <c r="G55" s="20" t="str">
        <f>辅助!M55</f>
        <v>生灵</v>
      </c>
      <c r="H55" s="7" t="str">
        <f>辅助!N55</f>
        <v>兽灵</v>
      </c>
      <c r="I55" s="13">
        <v>0.2</v>
      </c>
      <c r="J55" s="6">
        <v>5</v>
      </c>
      <c r="K55" s="6">
        <v>3</v>
      </c>
      <c r="L55" s="6">
        <f t="shared" si="0"/>
        <v>31070917</v>
      </c>
      <c r="M55" s="7">
        <v>0.9</v>
      </c>
    </row>
    <row r="56" spans="1:13" ht="16.5" x14ac:dyDescent="0.15">
      <c r="A56" s="5">
        <v>4170906</v>
      </c>
      <c r="B56" s="8">
        <f t="shared" si="3"/>
        <v>31070918</v>
      </c>
      <c r="C56" s="8">
        <f t="shared" si="3"/>
        <v>31070919</v>
      </c>
      <c r="D56" s="19">
        <f t="shared" si="2"/>
        <v>31070922</v>
      </c>
      <c r="E56" s="17">
        <f t="shared" si="3"/>
        <v>31070920</v>
      </c>
      <c r="F56" s="16">
        <f t="shared" si="3"/>
        <v>31070921</v>
      </c>
      <c r="G56" s="20" t="str">
        <f>辅助!M56</f>
        <v>生灵</v>
      </c>
      <c r="H56" s="7" t="str">
        <f>辅助!N56</f>
        <v>神灵</v>
      </c>
      <c r="I56" s="13">
        <v>0.2</v>
      </c>
      <c r="J56" s="6">
        <v>6</v>
      </c>
      <c r="K56" s="6">
        <v>4</v>
      </c>
      <c r="L56" s="6">
        <f t="shared" si="0"/>
        <v>31070922</v>
      </c>
      <c r="M56" s="7">
        <v>0.9</v>
      </c>
    </row>
    <row r="57" spans="1:13" ht="16.5" x14ac:dyDescent="0.15">
      <c r="A57" s="5">
        <v>4171001</v>
      </c>
      <c r="B57" s="8">
        <f t="shared" si="3"/>
        <v>31071001</v>
      </c>
      <c r="C57" s="8">
        <f t="shared" si="3"/>
        <v>31071001</v>
      </c>
      <c r="D57" s="15">
        <f t="shared" si="2"/>
        <v>31071003</v>
      </c>
      <c r="E57" s="14">
        <f t="shared" si="3"/>
        <v>31071002</v>
      </c>
      <c r="F57" s="8">
        <f t="shared" si="3"/>
        <v>31071002</v>
      </c>
      <c r="G57" s="20" t="str">
        <f>辅助!M57</f>
        <v>兽灵</v>
      </c>
      <c r="H57" s="7" t="str">
        <f>辅助!N57</f>
        <v>神灵</v>
      </c>
      <c r="I57" s="13">
        <v>0.2</v>
      </c>
      <c r="J57" s="6">
        <v>1</v>
      </c>
      <c r="K57" s="6">
        <v>2</v>
      </c>
      <c r="L57" s="6">
        <f t="shared" si="0"/>
        <v>31071003</v>
      </c>
      <c r="M57" s="7">
        <v>0.9</v>
      </c>
    </row>
    <row r="58" spans="1:13" ht="16.5" x14ac:dyDescent="0.15">
      <c r="A58" s="5">
        <v>4171002</v>
      </c>
      <c r="B58" s="8">
        <f t="shared" si="3"/>
        <v>31071004</v>
      </c>
      <c r="C58" s="8">
        <f t="shared" si="3"/>
        <v>31071004</v>
      </c>
      <c r="D58" s="15">
        <f t="shared" si="2"/>
        <v>31071006</v>
      </c>
      <c r="E58" s="8">
        <f t="shared" si="3"/>
        <v>31071005</v>
      </c>
      <c r="F58" s="14">
        <f t="shared" si="3"/>
        <v>31071005</v>
      </c>
      <c r="G58" s="20" t="str">
        <f>辅助!M58</f>
        <v>兽灵</v>
      </c>
      <c r="H58" s="7" t="str">
        <f>辅助!N58</f>
        <v>魔灵</v>
      </c>
      <c r="I58" s="13">
        <v>0.2</v>
      </c>
      <c r="J58" s="6">
        <v>2</v>
      </c>
      <c r="K58" s="6">
        <v>2</v>
      </c>
      <c r="L58" s="6">
        <f t="shared" si="0"/>
        <v>31071006</v>
      </c>
      <c r="M58" s="7">
        <v>0.9</v>
      </c>
    </row>
    <row r="59" spans="1:13" ht="16.5" x14ac:dyDescent="0.15">
      <c r="A59" s="5">
        <v>4171003</v>
      </c>
      <c r="B59" s="8">
        <f t="shared" si="3"/>
        <v>31071007</v>
      </c>
      <c r="C59" s="8">
        <f t="shared" si="3"/>
        <v>31071007</v>
      </c>
      <c r="D59" s="19">
        <v>31071022</v>
      </c>
      <c r="E59" s="14">
        <f t="shared" si="3"/>
        <v>31071008</v>
      </c>
      <c r="F59" s="8">
        <f t="shared" si="3"/>
        <v>31071008</v>
      </c>
      <c r="G59" s="20" t="str">
        <f>辅助!M59</f>
        <v>神灵</v>
      </c>
      <c r="H59" s="7" t="str">
        <f>辅助!N59</f>
        <v>魔灵</v>
      </c>
      <c r="I59" s="13">
        <v>0.2</v>
      </c>
      <c r="J59" s="6">
        <v>3</v>
      </c>
      <c r="K59" s="6">
        <v>2</v>
      </c>
      <c r="L59" s="6">
        <f t="shared" si="0"/>
        <v>31071022</v>
      </c>
      <c r="M59" s="7">
        <v>0.9</v>
      </c>
    </row>
    <row r="60" spans="1:13" ht="16.5" x14ac:dyDescent="0.15">
      <c r="A60" s="5">
        <v>4171004</v>
      </c>
      <c r="B60" s="8">
        <f t="shared" si="3"/>
        <v>31071010</v>
      </c>
      <c r="C60" s="8">
        <f t="shared" si="3"/>
        <v>31071010</v>
      </c>
      <c r="D60" s="18">
        <f t="shared" si="2"/>
        <v>31071013</v>
      </c>
      <c r="E60" s="8">
        <f t="shared" si="3"/>
        <v>31071011</v>
      </c>
      <c r="F60" s="17">
        <f t="shared" si="3"/>
        <v>31071012</v>
      </c>
      <c r="G60" s="20" t="str">
        <f>辅助!M60</f>
        <v>生灵</v>
      </c>
      <c r="H60" s="7" t="str">
        <f>辅助!N60</f>
        <v>兽灵</v>
      </c>
      <c r="I60" s="13">
        <v>0.2</v>
      </c>
      <c r="J60" s="6">
        <v>4</v>
      </c>
      <c r="K60" s="6">
        <v>3</v>
      </c>
      <c r="L60" s="6">
        <f t="shared" si="0"/>
        <v>31071013</v>
      </c>
      <c r="M60" s="7">
        <v>0.9</v>
      </c>
    </row>
    <row r="61" spans="1:13" ht="16.5" x14ac:dyDescent="0.15">
      <c r="A61" s="5">
        <v>4171005</v>
      </c>
      <c r="B61" s="8">
        <f t="shared" si="3"/>
        <v>31071014</v>
      </c>
      <c r="C61" s="8">
        <f t="shared" si="3"/>
        <v>31071014</v>
      </c>
      <c r="D61" s="18">
        <f t="shared" si="2"/>
        <v>31071017</v>
      </c>
      <c r="E61" s="8">
        <f t="shared" si="3"/>
        <v>31071015</v>
      </c>
      <c r="F61" s="17">
        <f t="shared" si="3"/>
        <v>31071016</v>
      </c>
      <c r="G61" s="20" t="str">
        <f>辅助!M61</f>
        <v>生灵</v>
      </c>
      <c r="H61" s="7" t="str">
        <f>辅助!N61</f>
        <v>神灵</v>
      </c>
      <c r="I61" s="13">
        <v>0.2</v>
      </c>
      <c r="J61" s="6">
        <v>5</v>
      </c>
      <c r="K61" s="6">
        <v>3</v>
      </c>
      <c r="L61" s="6">
        <f t="shared" si="0"/>
        <v>31071017</v>
      </c>
      <c r="M61" s="7">
        <v>0.9</v>
      </c>
    </row>
    <row r="62" spans="1:13" ht="16.5" x14ac:dyDescent="0.15">
      <c r="A62" s="5">
        <v>4171006</v>
      </c>
      <c r="B62" s="8">
        <f t="shared" si="3"/>
        <v>31071018</v>
      </c>
      <c r="C62" s="8">
        <f t="shared" si="3"/>
        <v>31071019</v>
      </c>
      <c r="D62" s="15">
        <v>31071009</v>
      </c>
      <c r="E62" s="17">
        <f t="shared" si="3"/>
        <v>31071020</v>
      </c>
      <c r="F62" s="16">
        <f t="shared" si="3"/>
        <v>31071021</v>
      </c>
      <c r="G62" s="20" t="str">
        <f>辅助!M62</f>
        <v>生灵</v>
      </c>
      <c r="H62" s="7" t="str">
        <f>辅助!N62</f>
        <v>魔灵</v>
      </c>
      <c r="I62" s="13">
        <v>0.2</v>
      </c>
      <c r="J62" s="6">
        <v>6</v>
      </c>
      <c r="K62" s="6">
        <v>4</v>
      </c>
      <c r="L62" s="6">
        <f t="shared" si="0"/>
        <v>31071009</v>
      </c>
      <c r="M62" s="7"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>
      <selection activeCell="D3" sqref="D3:D62"/>
    </sheetView>
  </sheetViews>
  <sheetFormatPr defaultRowHeight="13.5" x14ac:dyDescent="0.15"/>
  <cols>
    <col min="1" max="1" width="9.625" style="20" bestFit="1" customWidth="1"/>
    <col min="2" max="2" width="10.375" style="20" bestFit="1" customWidth="1"/>
    <col min="3" max="3" width="9.625" style="20" bestFit="1" customWidth="1"/>
    <col min="4" max="4" width="13.375" style="20" bestFit="1" customWidth="1"/>
    <col min="5" max="16384" width="9" style="20"/>
  </cols>
  <sheetData>
    <row r="1" spans="1:4" ht="16.5" x14ac:dyDescent="0.15">
      <c r="A1" s="40" t="s">
        <v>43</v>
      </c>
      <c r="B1" s="6" t="s">
        <v>45</v>
      </c>
      <c r="C1" s="6" t="s">
        <v>46</v>
      </c>
      <c r="D1" s="6" t="s">
        <v>47</v>
      </c>
    </row>
    <row r="2" spans="1:4" ht="16.5" x14ac:dyDescent="0.15">
      <c r="A2" s="40" t="s">
        <v>44</v>
      </c>
      <c r="B2" s="6" t="s">
        <v>48</v>
      </c>
      <c r="C2" s="6" t="s">
        <v>49</v>
      </c>
      <c r="D2" s="6" t="s">
        <v>50</v>
      </c>
    </row>
    <row r="3" spans="1:4" ht="16.5" x14ac:dyDescent="0.15">
      <c r="A3" s="40">
        <v>4170101</v>
      </c>
      <c r="B3" s="6" t="s">
        <v>73</v>
      </c>
      <c r="C3" s="6">
        <v>0</v>
      </c>
      <c r="D3" s="6">
        <v>20</v>
      </c>
    </row>
    <row r="4" spans="1:4" ht="16.5" x14ac:dyDescent="0.15">
      <c r="A4" s="40">
        <v>4170102</v>
      </c>
      <c r="B4" s="6" t="s">
        <v>73</v>
      </c>
      <c r="C4" s="6">
        <v>0</v>
      </c>
      <c r="D4" s="6">
        <v>20</v>
      </c>
    </row>
    <row r="5" spans="1:4" ht="16.5" x14ac:dyDescent="0.15">
      <c r="A5" s="40">
        <v>4170103</v>
      </c>
      <c r="B5" s="6" t="s">
        <v>73</v>
      </c>
      <c r="C5" s="6">
        <v>0</v>
      </c>
      <c r="D5" s="6">
        <v>20</v>
      </c>
    </row>
    <row r="6" spans="1:4" ht="16.5" x14ac:dyDescent="0.15">
      <c r="A6" s="40">
        <v>4170104</v>
      </c>
      <c r="B6" s="6" t="s">
        <v>73</v>
      </c>
      <c r="C6" s="6">
        <v>0</v>
      </c>
      <c r="D6" s="6">
        <v>20</v>
      </c>
    </row>
    <row r="7" spans="1:4" ht="16.5" x14ac:dyDescent="0.15">
      <c r="A7" s="40">
        <v>4170105</v>
      </c>
      <c r="B7" s="6" t="s">
        <v>73</v>
      </c>
      <c r="C7" s="6">
        <v>0</v>
      </c>
      <c r="D7" s="6">
        <v>20</v>
      </c>
    </row>
    <row r="8" spans="1:4" ht="16.5" x14ac:dyDescent="0.15">
      <c r="A8" s="40">
        <v>4170106</v>
      </c>
      <c r="B8" s="6" t="s">
        <v>73</v>
      </c>
      <c r="C8" s="6">
        <v>0</v>
      </c>
      <c r="D8" s="6">
        <v>20</v>
      </c>
    </row>
    <row r="9" spans="1:4" ht="16.5" x14ac:dyDescent="0.15">
      <c r="A9" s="40">
        <v>4170201</v>
      </c>
      <c r="B9" s="6" t="s">
        <v>73</v>
      </c>
      <c r="C9" s="6">
        <v>0</v>
      </c>
      <c r="D9" s="6">
        <v>20</v>
      </c>
    </row>
    <row r="10" spans="1:4" ht="16.5" x14ac:dyDescent="0.15">
      <c r="A10" s="40">
        <v>4170202</v>
      </c>
      <c r="B10" s="6" t="s">
        <v>73</v>
      </c>
      <c r="C10" s="6">
        <v>0</v>
      </c>
      <c r="D10" s="6">
        <v>20</v>
      </c>
    </row>
    <row r="11" spans="1:4" ht="16.5" x14ac:dyDescent="0.15">
      <c r="A11" s="40">
        <v>4170203</v>
      </c>
      <c r="B11" s="6" t="s">
        <v>73</v>
      </c>
      <c r="C11" s="6">
        <v>0</v>
      </c>
      <c r="D11" s="6">
        <v>20</v>
      </c>
    </row>
    <row r="12" spans="1:4" ht="16.5" x14ac:dyDescent="0.15">
      <c r="A12" s="40">
        <v>4170204</v>
      </c>
      <c r="B12" s="6" t="s">
        <v>73</v>
      </c>
      <c r="C12" s="6">
        <v>0</v>
      </c>
      <c r="D12" s="6">
        <v>20</v>
      </c>
    </row>
    <row r="13" spans="1:4" ht="16.5" x14ac:dyDescent="0.15">
      <c r="A13" s="40">
        <v>4170205</v>
      </c>
      <c r="B13" s="6" t="s">
        <v>73</v>
      </c>
      <c r="C13" s="6">
        <v>0</v>
      </c>
      <c r="D13" s="6">
        <v>20</v>
      </c>
    </row>
    <row r="14" spans="1:4" ht="16.5" x14ac:dyDescent="0.15">
      <c r="A14" s="40">
        <v>4170206</v>
      </c>
      <c r="B14" s="6" t="s">
        <v>73</v>
      </c>
      <c r="C14" s="6">
        <v>0</v>
      </c>
      <c r="D14" s="6">
        <v>20</v>
      </c>
    </row>
    <row r="15" spans="1:4" ht="16.5" x14ac:dyDescent="0.15">
      <c r="A15" s="40">
        <v>4170301</v>
      </c>
      <c r="B15" s="6" t="s">
        <v>73</v>
      </c>
      <c r="C15" s="6">
        <v>0</v>
      </c>
      <c r="D15" s="6">
        <v>20</v>
      </c>
    </row>
    <row r="16" spans="1:4" ht="16.5" x14ac:dyDescent="0.15">
      <c r="A16" s="40">
        <v>4170302</v>
      </c>
      <c r="B16" s="6" t="s">
        <v>73</v>
      </c>
      <c r="C16" s="6">
        <v>0</v>
      </c>
      <c r="D16" s="6">
        <v>20</v>
      </c>
    </row>
    <row r="17" spans="1:4" ht="16.5" x14ac:dyDescent="0.15">
      <c r="A17" s="40">
        <v>4170303</v>
      </c>
      <c r="B17" s="6" t="s">
        <v>73</v>
      </c>
      <c r="C17" s="6">
        <v>0</v>
      </c>
      <c r="D17" s="6">
        <v>20</v>
      </c>
    </row>
    <row r="18" spans="1:4" ht="16.5" x14ac:dyDescent="0.15">
      <c r="A18" s="40">
        <v>4170304</v>
      </c>
      <c r="B18" s="6" t="s">
        <v>73</v>
      </c>
      <c r="C18" s="6">
        <v>0</v>
      </c>
      <c r="D18" s="6">
        <v>20</v>
      </c>
    </row>
    <row r="19" spans="1:4" ht="16.5" x14ac:dyDescent="0.15">
      <c r="A19" s="40">
        <v>4170305</v>
      </c>
      <c r="B19" s="6" t="s">
        <v>73</v>
      </c>
      <c r="C19" s="6">
        <v>0</v>
      </c>
      <c r="D19" s="6">
        <v>20</v>
      </c>
    </row>
    <row r="20" spans="1:4" ht="16.5" x14ac:dyDescent="0.15">
      <c r="A20" s="40">
        <v>4170306</v>
      </c>
      <c r="B20" s="6" t="s">
        <v>73</v>
      </c>
      <c r="C20" s="6">
        <v>0</v>
      </c>
      <c r="D20" s="6">
        <v>20</v>
      </c>
    </row>
    <row r="21" spans="1:4" ht="16.5" x14ac:dyDescent="0.15">
      <c r="A21" s="40">
        <v>4170401</v>
      </c>
      <c r="B21" s="6" t="s">
        <v>73</v>
      </c>
      <c r="C21" s="6">
        <v>0</v>
      </c>
      <c r="D21" s="6">
        <v>20</v>
      </c>
    </row>
    <row r="22" spans="1:4" ht="16.5" x14ac:dyDescent="0.15">
      <c r="A22" s="40">
        <v>4170402</v>
      </c>
      <c r="B22" s="6" t="s">
        <v>73</v>
      </c>
      <c r="C22" s="6">
        <v>0</v>
      </c>
      <c r="D22" s="6">
        <v>20</v>
      </c>
    </row>
    <row r="23" spans="1:4" ht="16.5" x14ac:dyDescent="0.15">
      <c r="A23" s="40">
        <v>4170403</v>
      </c>
      <c r="B23" s="6" t="s">
        <v>73</v>
      </c>
      <c r="C23" s="6">
        <v>0</v>
      </c>
      <c r="D23" s="6">
        <v>20</v>
      </c>
    </row>
    <row r="24" spans="1:4" ht="16.5" x14ac:dyDescent="0.15">
      <c r="A24" s="40">
        <v>4170404</v>
      </c>
      <c r="B24" s="6" t="s">
        <v>73</v>
      </c>
      <c r="C24" s="6">
        <v>0</v>
      </c>
      <c r="D24" s="6">
        <v>20</v>
      </c>
    </row>
    <row r="25" spans="1:4" ht="16.5" x14ac:dyDescent="0.15">
      <c r="A25" s="40">
        <v>4170405</v>
      </c>
      <c r="B25" s="6" t="s">
        <v>73</v>
      </c>
      <c r="C25" s="6">
        <v>0</v>
      </c>
      <c r="D25" s="6">
        <v>20</v>
      </c>
    </row>
    <row r="26" spans="1:4" ht="16.5" x14ac:dyDescent="0.15">
      <c r="A26" s="40">
        <v>4170406</v>
      </c>
      <c r="B26" s="6" t="s">
        <v>73</v>
      </c>
      <c r="C26" s="6">
        <v>0</v>
      </c>
      <c r="D26" s="6">
        <v>20</v>
      </c>
    </row>
    <row r="27" spans="1:4" ht="16.5" x14ac:dyDescent="0.15">
      <c r="A27" s="40">
        <v>4170501</v>
      </c>
      <c r="B27" s="6" t="s">
        <v>73</v>
      </c>
      <c r="C27" s="6">
        <v>0</v>
      </c>
      <c r="D27" s="6">
        <v>20</v>
      </c>
    </row>
    <row r="28" spans="1:4" ht="16.5" x14ac:dyDescent="0.15">
      <c r="A28" s="40">
        <v>4170502</v>
      </c>
      <c r="B28" s="6" t="s">
        <v>73</v>
      </c>
      <c r="C28" s="6">
        <v>0</v>
      </c>
      <c r="D28" s="6">
        <v>20</v>
      </c>
    </row>
    <row r="29" spans="1:4" ht="16.5" x14ac:dyDescent="0.15">
      <c r="A29" s="40">
        <v>4170503</v>
      </c>
      <c r="B29" s="6" t="s">
        <v>73</v>
      </c>
      <c r="C29" s="6">
        <v>0</v>
      </c>
      <c r="D29" s="6">
        <v>20</v>
      </c>
    </row>
    <row r="30" spans="1:4" ht="16.5" x14ac:dyDescent="0.15">
      <c r="A30" s="40">
        <v>4170504</v>
      </c>
      <c r="B30" s="6" t="s">
        <v>73</v>
      </c>
      <c r="C30" s="6">
        <v>0</v>
      </c>
      <c r="D30" s="6">
        <v>20</v>
      </c>
    </row>
    <row r="31" spans="1:4" ht="16.5" x14ac:dyDescent="0.15">
      <c r="A31" s="40">
        <v>4170505</v>
      </c>
      <c r="B31" s="6" t="s">
        <v>73</v>
      </c>
      <c r="C31" s="6">
        <v>0</v>
      </c>
      <c r="D31" s="6">
        <v>20</v>
      </c>
    </row>
    <row r="32" spans="1:4" ht="16.5" x14ac:dyDescent="0.15">
      <c r="A32" s="40">
        <v>4170506</v>
      </c>
      <c r="B32" s="6" t="s">
        <v>73</v>
      </c>
      <c r="C32" s="6">
        <v>0</v>
      </c>
      <c r="D32" s="6">
        <v>20</v>
      </c>
    </row>
    <row r="33" spans="1:4" ht="16.5" x14ac:dyDescent="0.15">
      <c r="A33" s="40">
        <v>4170601</v>
      </c>
      <c r="B33" s="6" t="s">
        <v>73</v>
      </c>
      <c r="C33" s="6">
        <v>0</v>
      </c>
      <c r="D33" s="6">
        <v>20</v>
      </c>
    </row>
    <row r="34" spans="1:4" ht="16.5" x14ac:dyDescent="0.15">
      <c r="A34" s="40">
        <v>4170602</v>
      </c>
      <c r="B34" s="6" t="s">
        <v>73</v>
      </c>
      <c r="C34" s="6">
        <v>0</v>
      </c>
      <c r="D34" s="6">
        <v>20</v>
      </c>
    </row>
    <row r="35" spans="1:4" ht="16.5" x14ac:dyDescent="0.15">
      <c r="A35" s="40">
        <v>4170603</v>
      </c>
      <c r="B35" s="6" t="s">
        <v>73</v>
      </c>
      <c r="C35" s="6">
        <v>0</v>
      </c>
      <c r="D35" s="6">
        <v>20</v>
      </c>
    </row>
    <row r="36" spans="1:4" ht="16.5" x14ac:dyDescent="0.15">
      <c r="A36" s="40">
        <v>4170604</v>
      </c>
      <c r="B36" s="6" t="s">
        <v>73</v>
      </c>
      <c r="C36" s="6">
        <v>0</v>
      </c>
      <c r="D36" s="6">
        <v>20</v>
      </c>
    </row>
    <row r="37" spans="1:4" ht="16.5" x14ac:dyDescent="0.15">
      <c r="A37" s="40">
        <v>4170605</v>
      </c>
      <c r="B37" s="6" t="s">
        <v>73</v>
      </c>
      <c r="C37" s="6">
        <v>0</v>
      </c>
      <c r="D37" s="6">
        <v>20</v>
      </c>
    </row>
    <row r="38" spans="1:4" ht="16.5" x14ac:dyDescent="0.15">
      <c r="A38" s="40">
        <v>4170606</v>
      </c>
      <c r="B38" s="6" t="s">
        <v>73</v>
      </c>
      <c r="C38" s="6">
        <v>0</v>
      </c>
      <c r="D38" s="6">
        <v>20</v>
      </c>
    </row>
    <row r="39" spans="1:4" ht="16.5" x14ac:dyDescent="0.15">
      <c r="A39" s="40">
        <v>4170701</v>
      </c>
      <c r="B39" s="6" t="s">
        <v>73</v>
      </c>
      <c r="C39" s="6">
        <v>0</v>
      </c>
      <c r="D39" s="6">
        <v>20</v>
      </c>
    </row>
    <row r="40" spans="1:4" ht="16.5" x14ac:dyDescent="0.15">
      <c r="A40" s="40">
        <v>4170702</v>
      </c>
      <c r="B40" s="6" t="s">
        <v>73</v>
      </c>
      <c r="C40" s="6">
        <v>0</v>
      </c>
      <c r="D40" s="6">
        <v>20</v>
      </c>
    </row>
    <row r="41" spans="1:4" ht="16.5" x14ac:dyDescent="0.15">
      <c r="A41" s="40">
        <v>4170703</v>
      </c>
      <c r="B41" s="6" t="s">
        <v>73</v>
      </c>
      <c r="C41" s="6">
        <v>0</v>
      </c>
      <c r="D41" s="6">
        <v>20</v>
      </c>
    </row>
    <row r="42" spans="1:4" ht="16.5" x14ac:dyDescent="0.15">
      <c r="A42" s="40">
        <v>4170704</v>
      </c>
      <c r="B42" s="6" t="s">
        <v>73</v>
      </c>
      <c r="C42" s="6">
        <v>0</v>
      </c>
      <c r="D42" s="6">
        <v>20</v>
      </c>
    </row>
    <row r="43" spans="1:4" ht="16.5" x14ac:dyDescent="0.15">
      <c r="A43" s="40">
        <v>4170705</v>
      </c>
      <c r="B43" s="6" t="s">
        <v>73</v>
      </c>
      <c r="C43" s="6">
        <v>0</v>
      </c>
      <c r="D43" s="6">
        <v>20</v>
      </c>
    </row>
    <row r="44" spans="1:4" ht="16.5" x14ac:dyDescent="0.15">
      <c r="A44" s="40">
        <v>4170706</v>
      </c>
      <c r="B44" s="6" t="s">
        <v>73</v>
      </c>
      <c r="C44" s="6">
        <v>0</v>
      </c>
      <c r="D44" s="6">
        <v>20</v>
      </c>
    </row>
    <row r="45" spans="1:4" ht="16.5" x14ac:dyDescent="0.15">
      <c r="A45" s="40">
        <v>4170801</v>
      </c>
      <c r="B45" s="6" t="s">
        <v>73</v>
      </c>
      <c r="C45" s="6">
        <v>0</v>
      </c>
      <c r="D45" s="6">
        <v>20</v>
      </c>
    </row>
    <row r="46" spans="1:4" ht="16.5" x14ac:dyDescent="0.15">
      <c r="A46" s="40">
        <v>4170802</v>
      </c>
      <c r="B46" s="6" t="s">
        <v>73</v>
      </c>
      <c r="C46" s="6">
        <v>0</v>
      </c>
      <c r="D46" s="6">
        <v>20</v>
      </c>
    </row>
    <row r="47" spans="1:4" ht="16.5" x14ac:dyDescent="0.15">
      <c r="A47" s="40">
        <v>4170803</v>
      </c>
      <c r="B47" s="6" t="s">
        <v>73</v>
      </c>
      <c r="C47" s="6">
        <v>0</v>
      </c>
      <c r="D47" s="6">
        <v>20</v>
      </c>
    </row>
    <row r="48" spans="1:4" ht="16.5" x14ac:dyDescent="0.15">
      <c r="A48" s="40">
        <v>4170804</v>
      </c>
      <c r="B48" s="6" t="s">
        <v>73</v>
      </c>
      <c r="C48" s="6">
        <v>0</v>
      </c>
      <c r="D48" s="6">
        <v>20</v>
      </c>
    </row>
    <row r="49" spans="1:4" ht="16.5" x14ac:dyDescent="0.15">
      <c r="A49" s="40">
        <v>4170805</v>
      </c>
      <c r="B49" s="6" t="s">
        <v>73</v>
      </c>
      <c r="C49" s="6">
        <v>0</v>
      </c>
      <c r="D49" s="6">
        <v>20</v>
      </c>
    </row>
    <row r="50" spans="1:4" ht="16.5" x14ac:dyDescent="0.15">
      <c r="A50" s="40">
        <v>4170806</v>
      </c>
      <c r="B50" s="6" t="s">
        <v>73</v>
      </c>
      <c r="C50" s="6">
        <v>0</v>
      </c>
      <c r="D50" s="6">
        <v>20</v>
      </c>
    </row>
    <row r="51" spans="1:4" ht="16.5" x14ac:dyDescent="0.15">
      <c r="A51" s="40">
        <v>4170901</v>
      </c>
      <c r="B51" s="6" t="s">
        <v>73</v>
      </c>
      <c r="C51" s="6">
        <v>0</v>
      </c>
      <c r="D51" s="6">
        <v>20</v>
      </c>
    </row>
    <row r="52" spans="1:4" ht="16.5" x14ac:dyDescent="0.15">
      <c r="A52" s="40">
        <v>4170902</v>
      </c>
      <c r="B52" s="6" t="s">
        <v>73</v>
      </c>
      <c r="C52" s="6">
        <v>0</v>
      </c>
      <c r="D52" s="6">
        <v>20</v>
      </c>
    </row>
    <row r="53" spans="1:4" ht="16.5" x14ac:dyDescent="0.15">
      <c r="A53" s="40">
        <v>4170903</v>
      </c>
      <c r="B53" s="6" t="s">
        <v>73</v>
      </c>
      <c r="C53" s="6">
        <v>0</v>
      </c>
      <c r="D53" s="6">
        <v>20</v>
      </c>
    </row>
    <row r="54" spans="1:4" ht="16.5" x14ac:dyDescent="0.15">
      <c r="A54" s="40">
        <v>4170904</v>
      </c>
      <c r="B54" s="6" t="s">
        <v>73</v>
      </c>
      <c r="C54" s="6">
        <v>0</v>
      </c>
      <c r="D54" s="6">
        <v>20</v>
      </c>
    </row>
    <row r="55" spans="1:4" ht="16.5" x14ac:dyDescent="0.15">
      <c r="A55" s="40">
        <v>4170905</v>
      </c>
      <c r="B55" s="6" t="s">
        <v>73</v>
      </c>
      <c r="C55" s="6">
        <v>0</v>
      </c>
      <c r="D55" s="6">
        <v>20</v>
      </c>
    </row>
    <row r="56" spans="1:4" ht="16.5" x14ac:dyDescent="0.15">
      <c r="A56" s="40">
        <v>4170906</v>
      </c>
      <c r="B56" s="6" t="s">
        <v>73</v>
      </c>
      <c r="C56" s="6">
        <v>0</v>
      </c>
      <c r="D56" s="6">
        <v>20</v>
      </c>
    </row>
    <row r="57" spans="1:4" ht="16.5" x14ac:dyDescent="0.15">
      <c r="A57" s="40">
        <v>4171001</v>
      </c>
      <c r="B57" s="6" t="s">
        <v>73</v>
      </c>
      <c r="C57" s="6">
        <v>0</v>
      </c>
      <c r="D57" s="6">
        <v>20</v>
      </c>
    </row>
    <row r="58" spans="1:4" ht="16.5" x14ac:dyDescent="0.15">
      <c r="A58" s="40">
        <v>4171002</v>
      </c>
      <c r="B58" s="6" t="s">
        <v>73</v>
      </c>
      <c r="C58" s="6">
        <v>0</v>
      </c>
      <c r="D58" s="6">
        <v>20</v>
      </c>
    </row>
    <row r="59" spans="1:4" ht="16.5" x14ac:dyDescent="0.15">
      <c r="A59" s="40">
        <v>4171003</v>
      </c>
      <c r="B59" s="6" t="s">
        <v>73</v>
      </c>
      <c r="C59" s="6">
        <v>0</v>
      </c>
      <c r="D59" s="6">
        <v>20</v>
      </c>
    </row>
    <row r="60" spans="1:4" ht="16.5" x14ac:dyDescent="0.15">
      <c r="A60" s="40">
        <v>4171004</v>
      </c>
      <c r="B60" s="6" t="s">
        <v>73</v>
      </c>
      <c r="C60" s="6">
        <v>0</v>
      </c>
      <c r="D60" s="6">
        <v>20</v>
      </c>
    </row>
    <row r="61" spans="1:4" ht="16.5" x14ac:dyDescent="0.15">
      <c r="A61" s="40">
        <v>4171005</v>
      </c>
      <c r="B61" s="6" t="s">
        <v>73</v>
      </c>
      <c r="C61" s="6">
        <v>0</v>
      </c>
      <c r="D61" s="6">
        <v>20</v>
      </c>
    </row>
    <row r="62" spans="1:4" ht="16.5" x14ac:dyDescent="0.15">
      <c r="A62" s="40">
        <v>4171006</v>
      </c>
      <c r="B62" s="6" t="s">
        <v>73</v>
      </c>
      <c r="C62" s="6">
        <v>0</v>
      </c>
      <c r="D62" s="6">
        <v>20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>
      <selection activeCell="G20" sqref="G20"/>
    </sheetView>
  </sheetViews>
  <sheetFormatPr defaultRowHeight="13.5" x14ac:dyDescent="0.15"/>
  <cols>
    <col min="2" max="2" width="10.375" bestFit="1" customWidth="1"/>
    <col min="3" max="3" width="9.625" bestFit="1" customWidth="1"/>
    <col min="4" max="4" width="13.375" bestFit="1" customWidth="1"/>
  </cols>
  <sheetData>
    <row r="1" spans="1:4" s="5" customFormat="1" ht="16.5" x14ac:dyDescent="0.15">
      <c r="A1" s="5" t="s">
        <v>43</v>
      </c>
      <c r="B1" s="6" t="s">
        <v>45</v>
      </c>
      <c r="C1" s="6" t="s">
        <v>46</v>
      </c>
      <c r="D1" s="6" t="s">
        <v>47</v>
      </c>
    </row>
    <row r="2" spans="1:4" s="5" customFormat="1" ht="16.5" x14ac:dyDescent="0.15">
      <c r="A2" s="5" t="s">
        <v>44</v>
      </c>
      <c r="B2" s="6" t="s">
        <v>48</v>
      </c>
      <c r="C2" s="6" t="s">
        <v>49</v>
      </c>
      <c r="D2" s="6" t="s">
        <v>50</v>
      </c>
    </row>
    <row r="3" spans="1:4" s="5" customFormat="1" ht="16.5" x14ac:dyDescent="0.15">
      <c r="A3" s="5">
        <v>4170101</v>
      </c>
      <c r="B3" s="6" t="s">
        <v>73</v>
      </c>
      <c r="C3" s="6">
        <v>0</v>
      </c>
      <c r="D3" s="6">
        <f>挑战奖励!D3*5</f>
        <v>100</v>
      </c>
    </row>
    <row r="4" spans="1:4" s="5" customFormat="1" ht="16.5" x14ac:dyDescent="0.15">
      <c r="A4" s="5">
        <v>4170102</v>
      </c>
      <c r="B4" s="6" t="s">
        <v>73</v>
      </c>
      <c r="C4" s="6">
        <v>0</v>
      </c>
      <c r="D4" s="6">
        <f>挑战奖励!D4*5</f>
        <v>100</v>
      </c>
    </row>
    <row r="5" spans="1:4" s="5" customFormat="1" ht="16.5" x14ac:dyDescent="0.15">
      <c r="A5" s="5">
        <v>4170103</v>
      </c>
      <c r="B5" s="6" t="s">
        <v>73</v>
      </c>
      <c r="C5" s="6">
        <v>0</v>
      </c>
      <c r="D5" s="6">
        <f>挑战奖励!D5*5</f>
        <v>100</v>
      </c>
    </row>
    <row r="6" spans="1:4" s="5" customFormat="1" ht="16.5" x14ac:dyDescent="0.15">
      <c r="A6" s="5">
        <v>4170104</v>
      </c>
      <c r="B6" s="6" t="s">
        <v>73</v>
      </c>
      <c r="C6" s="6">
        <v>0</v>
      </c>
      <c r="D6" s="6">
        <f>挑战奖励!D6*5</f>
        <v>100</v>
      </c>
    </row>
    <row r="7" spans="1:4" s="5" customFormat="1" ht="16.5" x14ac:dyDescent="0.15">
      <c r="A7" s="5">
        <v>4170105</v>
      </c>
      <c r="B7" s="6" t="s">
        <v>73</v>
      </c>
      <c r="C7" s="6">
        <v>0</v>
      </c>
      <c r="D7" s="6">
        <f>挑战奖励!D7*5</f>
        <v>100</v>
      </c>
    </row>
    <row r="8" spans="1:4" s="5" customFormat="1" ht="16.5" x14ac:dyDescent="0.15">
      <c r="A8" s="5">
        <v>4170106</v>
      </c>
      <c r="B8" s="6" t="s">
        <v>73</v>
      </c>
      <c r="C8" s="6">
        <v>0</v>
      </c>
      <c r="D8" s="6">
        <f>挑战奖励!D8*5</f>
        <v>100</v>
      </c>
    </row>
    <row r="9" spans="1:4" s="5" customFormat="1" ht="16.5" x14ac:dyDescent="0.15">
      <c r="A9" s="5">
        <v>4170201</v>
      </c>
      <c r="B9" s="6" t="s">
        <v>73</v>
      </c>
      <c r="C9" s="6">
        <v>0</v>
      </c>
      <c r="D9" s="6">
        <f>挑战奖励!D9*5</f>
        <v>100</v>
      </c>
    </row>
    <row r="10" spans="1:4" s="5" customFormat="1" ht="16.5" x14ac:dyDescent="0.15">
      <c r="A10" s="5">
        <v>4170202</v>
      </c>
      <c r="B10" s="6" t="s">
        <v>73</v>
      </c>
      <c r="C10" s="6">
        <v>0</v>
      </c>
      <c r="D10" s="6">
        <f>挑战奖励!D10*5</f>
        <v>100</v>
      </c>
    </row>
    <row r="11" spans="1:4" s="5" customFormat="1" ht="16.5" x14ac:dyDescent="0.15">
      <c r="A11" s="5">
        <v>4170203</v>
      </c>
      <c r="B11" s="6" t="s">
        <v>73</v>
      </c>
      <c r="C11" s="6">
        <v>0</v>
      </c>
      <c r="D11" s="6">
        <f>挑战奖励!D11*5</f>
        <v>100</v>
      </c>
    </row>
    <row r="12" spans="1:4" s="5" customFormat="1" ht="16.5" x14ac:dyDescent="0.15">
      <c r="A12" s="5">
        <v>4170204</v>
      </c>
      <c r="B12" s="6" t="s">
        <v>73</v>
      </c>
      <c r="C12" s="6">
        <v>0</v>
      </c>
      <c r="D12" s="6">
        <f>挑战奖励!D12*5</f>
        <v>100</v>
      </c>
    </row>
    <row r="13" spans="1:4" s="5" customFormat="1" ht="16.5" x14ac:dyDescent="0.15">
      <c r="A13" s="5">
        <v>4170205</v>
      </c>
      <c r="B13" s="6" t="s">
        <v>73</v>
      </c>
      <c r="C13" s="6">
        <v>0</v>
      </c>
      <c r="D13" s="6">
        <f>挑战奖励!D13*5</f>
        <v>100</v>
      </c>
    </row>
    <row r="14" spans="1:4" s="5" customFormat="1" ht="16.5" x14ac:dyDescent="0.15">
      <c r="A14" s="5">
        <v>4170206</v>
      </c>
      <c r="B14" s="6" t="s">
        <v>73</v>
      </c>
      <c r="C14" s="6">
        <v>0</v>
      </c>
      <c r="D14" s="6">
        <f>挑战奖励!D14*5</f>
        <v>100</v>
      </c>
    </row>
    <row r="15" spans="1:4" s="5" customFormat="1" ht="16.5" x14ac:dyDescent="0.15">
      <c r="A15" s="5">
        <v>4170301</v>
      </c>
      <c r="B15" s="6" t="s">
        <v>73</v>
      </c>
      <c r="C15" s="6">
        <v>0</v>
      </c>
      <c r="D15" s="6">
        <f>挑战奖励!D15*5</f>
        <v>100</v>
      </c>
    </row>
    <row r="16" spans="1:4" s="5" customFormat="1" ht="16.5" x14ac:dyDescent="0.15">
      <c r="A16" s="5">
        <v>4170302</v>
      </c>
      <c r="B16" s="6" t="s">
        <v>73</v>
      </c>
      <c r="C16" s="6">
        <v>0</v>
      </c>
      <c r="D16" s="6">
        <f>挑战奖励!D16*5</f>
        <v>100</v>
      </c>
    </row>
    <row r="17" spans="1:4" s="5" customFormat="1" ht="16.5" x14ac:dyDescent="0.15">
      <c r="A17" s="5">
        <v>4170303</v>
      </c>
      <c r="B17" s="6" t="s">
        <v>73</v>
      </c>
      <c r="C17" s="6">
        <v>0</v>
      </c>
      <c r="D17" s="6">
        <f>挑战奖励!D17*5</f>
        <v>100</v>
      </c>
    </row>
    <row r="18" spans="1:4" s="5" customFormat="1" ht="16.5" x14ac:dyDescent="0.15">
      <c r="A18" s="5">
        <v>4170304</v>
      </c>
      <c r="B18" s="6" t="s">
        <v>73</v>
      </c>
      <c r="C18" s="6">
        <v>0</v>
      </c>
      <c r="D18" s="6">
        <f>挑战奖励!D18*5</f>
        <v>100</v>
      </c>
    </row>
    <row r="19" spans="1:4" s="5" customFormat="1" ht="16.5" x14ac:dyDescent="0.15">
      <c r="A19" s="5">
        <v>4170305</v>
      </c>
      <c r="B19" s="6" t="s">
        <v>73</v>
      </c>
      <c r="C19" s="6">
        <v>0</v>
      </c>
      <c r="D19" s="6">
        <f>挑战奖励!D19*5</f>
        <v>100</v>
      </c>
    </row>
    <row r="20" spans="1:4" s="5" customFormat="1" ht="16.5" x14ac:dyDescent="0.15">
      <c r="A20" s="5">
        <v>4170306</v>
      </c>
      <c r="B20" s="6" t="s">
        <v>73</v>
      </c>
      <c r="C20" s="6">
        <v>0</v>
      </c>
      <c r="D20" s="6">
        <f>挑战奖励!D20*5</f>
        <v>100</v>
      </c>
    </row>
    <row r="21" spans="1:4" s="5" customFormat="1" ht="16.5" x14ac:dyDescent="0.15">
      <c r="A21" s="5">
        <v>4170401</v>
      </c>
      <c r="B21" s="6" t="s">
        <v>73</v>
      </c>
      <c r="C21" s="6">
        <v>0</v>
      </c>
      <c r="D21" s="6">
        <f>挑战奖励!D21*5</f>
        <v>100</v>
      </c>
    </row>
    <row r="22" spans="1:4" s="5" customFormat="1" ht="16.5" x14ac:dyDescent="0.15">
      <c r="A22" s="5">
        <v>4170402</v>
      </c>
      <c r="B22" s="6" t="s">
        <v>73</v>
      </c>
      <c r="C22" s="6">
        <v>0</v>
      </c>
      <c r="D22" s="6">
        <f>挑战奖励!D22*5</f>
        <v>100</v>
      </c>
    </row>
    <row r="23" spans="1:4" s="5" customFormat="1" ht="16.5" x14ac:dyDescent="0.15">
      <c r="A23" s="5">
        <v>4170403</v>
      </c>
      <c r="B23" s="6" t="s">
        <v>73</v>
      </c>
      <c r="C23" s="6">
        <v>0</v>
      </c>
      <c r="D23" s="6">
        <f>挑战奖励!D23*5</f>
        <v>100</v>
      </c>
    </row>
    <row r="24" spans="1:4" s="5" customFormat="1" ht="16.5" x14ac:dyDescent="0.15">
      <c r="A24" s="5">
        <v>4170404</v>
      </c>
      <c r="B24" s="6" t="s">
        <v>73</v>
      </c>
      <c r="C24" s="6">
        <v>0</v>
      </c>
      <c r="D24" s="6">
        <f>挑战奖励!D24*5</f>
        <v>100</v>
      </c>
    </row>
    <row r="25" spans="1:4" s="5" customFormat="1" ht="16.5" x14ac:dyDescent="0.15">
      <c r="A25" s="5">
        <v>4170405</v>
      </c>
      <c r="B25" s="6" t="s">
        <v>73</v>
      </c>
      <c r="C25" s="6">
        <v>0</v>
      </c>
      <c r="D25" s="6">
        <f>挑战奖励!D25*5</f>
        <v>100</v>
      </c>
    </row>
    <row r="26" spans="1:4" s="5" customFormat="1" ht="16.5" x14ac:dyDescent="0.15">
      <c r="A26" s="5">
        <v>4170406</v>
      </c>
      <c r="B26" s="6" t="s">
        <v>73</v>
      </c>
      <c r="C26" s="6">
        <v>0</v>
      </c>
      <c r="D26" s="6">
        <f>挑战奖励!D26*5</f>
        <v>100</v>
      </c>
    </row>
    <row r="27" spans="1:4" s="5" customFormat="1" ht="16.5" x14ac:dyDescent="0.15">
      <c r="A27" s="5">
        <v>4170501</v>
      </c>
      <c r="B27" s="6" t="s">
        <v>73</v>
      </c>
      <c r="C27" s="6">
        <v>0</v>
      </c>
      <c r="D27" s="6">
        <f>挑战奖励!D27*5</f>
        <v>100</v>
      </c>
    </row>
    <row r="28" spans="1:4" s="5" customFormat="1" ht="16.5" x14ac:dyDescent="0.15">
      <c r="A28" s="5">
        <v>4170502</v>
      </c>
      <c r="B28" s="6" t="s">
        <v>73</v>
      </c>
      <c r="C28" s="6">
        <v>0</v>
      </c>
      <c r="D28" s="6">
        <f>挑战奖励!D28*5</f>
        <v>100</v>
      </c>
    </row>
    <row r="29" spans="1:4" ht="16.5" x14ac:dyDescent="0.15">
      <c r="A29" s="5">
        <v>4170503</v>
      </c>
      <c r="B29" s="6" t="s">
        <v>73</v>
      </c>
      <c r="C29" s="6">
        <v>0</v>
      </c>
      <c r="D29" s="6">
        <f>挑战奖励!D29*5</f>
        <v>100</v>
      </c>
    </row>
    <row r="30" spans="1:4" ht="16.5" x14ac:dyDescent="0.15">
      <c r="A30" s="5">
        <v>4170504</v>
      </c>
      <c r="B30" s="6" t="s">
        <v>73</v>
      </c>
      <c r="C30" s="6">
        <v>0</v>
      </c>
      <c r="D30" s="6">
        <f>挑战奖励!D30*5</f>
        <v>100</v>
      </c>
    </row>
    <row r="31" spans="1:4" ht="16.5" x14ac:dyDescent="0.15">
      <c r="A31" s="5">
        <v>4170505</v>
      </c>
      <c r="B31" s="6" t="s">
        <v>73</v>
      </c>
      <c r="C31" s="6">
        <v>0</v>
      </c>
      <c r="D31" s="6">
        <f>挑战奖励!D31*5</f>
        <v>100</v>
      </c>
    </row>
    <row r="32" spans="1:4" ht="16.5" x14ac:dyDescent="0.15">
      <c r="A32" s="5">
        <v>4170506</v>
      </c>
      <c r="B32" s="6" t="s">
        <v>73</v>
      </c>
      <c r="C32" s="6">
        <v>0</v>
      </c>
      <c r="D32" s="6">
        <f>挑战奖励!D32*5</f>
        <v>100</v>
      </c>
    </row>
    <row r="33" spans="1:4" ht="16.5" x14ac:dyDescent="0.15">
      <c r="A33" s="5">
        <v>4170601</v>
      </c>
      <c r="B33" s="6" t="s">
        <v>73</v>
      </c>
      <c r="C33" s="6">
        <v>0</v>
      </c>
      <c r="D33" s="6">
        <f>挑战奖励!D33*5</f>
        <v>100</v>
      </c>
    </row>
    <row r="34" spans="1:4" ht="16.5" x14ac:dyDescent="0.15">
      <c r="A34" s="5">
        <v>4170602</v>
      </c>
      <c r="B34" s="6" t="s">
        <v>73</v>
      </c>
      <c r="C34" s="6">
        <v>0</v>
      </c>
      <c r="D34" s="6">
        <f>挑战奖励!D34*5</f>
        <v>100</v>
      </c>
    </row>
    <row r="35" spans="1:4" ht="16.5" x14ac:dyDescent="0.15">
      <c r="A35" s="5">
        <v>4170603</v>
      </c>
      <c r="B35" s="6" t="s">
        <v>73</v>
      </c>
      <c r="C35" s="6">
        <v>0</v>
      </c>
      <c r="D35" s="6">
        <f>挑战奖励!D35*5</f>
        <v>100</v>
      </c>
    </row>
    <row r="36" spans="1:4" ht="16.5" x14ac:dyDescent="0.15">
      <c r="A36" s="5">
        <v>4170604</v>
      </c>
      <c r="B36" s="6" t="s">
        <v>73</v>
      </c>
      <c r="C36" s="6">
        <v>0</v>
      </c>
      <c r="D36" s="6">
        <f>挑战奖励!D36*5</f>
        <v>100</v>
      </c>
    </row>
    <row r="37" spans="1:4" ht="16.5" x14ac:dyDescent="0.15">
      <c r="A37" s="5">
        <v>4170605</v>
      </c>
      <c r="B37" s="6" t="s">
        <v>73</v>
      </c>
      <c r="C37" s="6">
        <v>0</v>
      </c>
      <c r="D37" s="6">
        <f>挑战奖励!D37*5</f>
        <v>100</v>
      </c>
    </row>
    <row r="38" spans="1:4" ht="16.5" x14ac:dyDescent="0.15">
      <c r="A38" s="5">
        <v>4170606</v>
      </c>
      <c r="B38" s="6" t="s">
        <v>73</v>
      </c>
      <c r="C38" s="6">
        <v>0</v>
      </c>
      <c r="D38" s="6">
        <f>挑战奖励!D38*5</f>
        <v>100</v>
      </c>
    </row>
    <row r="39" spans="1:4" ht="16.5" x14ac:dyDescent="0.15">
      <c r="A39" s="5">
        <v>4170701</v>
      </c>
      <c r="B39" s="6" t="s">
        <v>73</v>
      </c>
      <c r="C39" s="6">
        <v>0</v>
      </c>
      <c r="D39" s="6">
        <f>挑战奖励!D39*5</f>
        <v>100</v>
      </c>
    </row>
    <row r="40" spans="1:4" ht="16.5" x14ac:dyDescent="0.15">
      <c r="A40" s="5">
        <v>4170702</v>
      </c>
      <c r="B40" s="6" t="s">
        <v>73</v>
      </c>
      <c r="C40" s="6">
        <v>0</v>
      </c>
      <c r="D40" s="6">
        <f>挑战奖励!D40*5</f>
        <v>100</v>
      </c>
    </row>
    <row r="41" spans="1:4" ht="16.5" x14ac:dyDescent="0.15">
      <c r="A41" s="5">
        <v>4170703</v>
      </c>
      <c r="B41" s="6" t="s">
        <v>73</v>
      </c>
      <c r="C41" s="6">
        <v>0</v>
      </c>
      <c r="D41" s="6">
        <f>挑战奖励!D41*5</f>
        <v>100</v>
      </c>
    </row>
    <row r="42" spans="1:4" ht="16.5" x14ac:dyDescent="0.15">
      <c r="A42" s="5">
        <v>4170704</v>
      </c>
      <c r="B42" s="6" t="s">
        <v>73</v>
      </c>
      <c r="C42" s="6">
        <v>0</v>
      </c>
      <c r="D42" s="6">
        <f>挑战奖励!D42*5</f>
        <v>100</v>
      </c>
    </row>
    <row r="43" spans="1:4" ht="16.5" x14ac:dyDescent="0.15">
      <c r="A43" s="5">
        <v>4170705</v>
      </c>
      <c r="B43" s="6" t="s">
        <v>73</v>
      </c>
      <c r="C43" s="6">
        <v>0</v>
      </c>
      <c r="D43" s="6">
        <f>挑战奖励!D43*5</f>
        <v>100</v>
      </c>
    </row>
    <row r="44" spans="1:4" ht="16.5" x14ac:dyDescent="0.15">
      <c r="A44" s="5">
        <v>4170706</v>
      </c>
      <c r="B44" s="6" t="s">
        <v>73</v>
      </c>
      <c r="C44" s="6">
        <v>0</v>
      </c>
      <c r="D44" s="6">
        <f>挑战奖励!D44*5</f>
        <v>100</v>
      </c>
    </row>
    <row r="45" spans="1:4" ht="16.5" x14ac:dyDescent="0.15">
      <c r="A45" s="5">
        <v>4170801</v>
      </c>
      <c r="B45" s="6" t="s">
        <v>73</v>
      </c>
      <c r="C45" s="6">
        <v>0</v>
      </c>
      <c r="D45" s="6">
        <f>挑战奖励!D45*5</f>
        <v>100</v>
      </c>
    </row>
    <row r="46" spans="1:4" ht="16.5" x14ac:dyDescent="0.15">
      <c r="A46" s="5">
        <v>4170802</v>
      </c>
      <c r="B46" s="6" t="s">
        <v>73</v>
      </c>
      <c r="C46" s="6">
        <v>0</v>
      </c>
      <c r="D46" s="6">
        <f>挑战奖励!D46*5</f>
        <v>100</v>
      </c>
    </row>
    <row r="47" spans="1:4" ht="16.5" x14ac:dyDescent="0.15">
      <c r="A47" s="5">
        <v>4170803</v>
      </c>
      <c r="B47" s="6" t="s">
        <v>73</v>
      </c>
      <c r="C47" s="6">
        <v>0</v>
      </c>
      <c r="D47" s="6">
        <f>挑战奖励!D47*5</f>
        <v>100</v>
      </c>
    </row>
    <row r="48" spans="1:4" ht="16.5" x14ac:dyDescent="0.15">
      <c r="A48" s="5">
        <v>4170804</v>
      </c>
      <c r="B48" s="6" t="s">
        <v>73</v>
      </c>
      <c r="C48" s="6">
        <v>0</v>
      </c>
      <c r="D48" s="6">
        <f>挑战奖励!D48*5</f>
        <v>100</v>
      </c>
    </row>
    <row r="49" spans="1:4" ht="16.5" x14ac:dyDescent="0.15">
      <c r="A49" s="5">
        <v>4170805</v>
      </c>
      <c r="B49" s="6" t="s">
        <v>73</v>
      </c>
      <c r="C49" s="6">
        <v>0</v>
      </c>
      <c r="D49" s="6">
        <f>挑战奖励!D49*5</f>
        <v>100</v>
      </c>
    </row>
    <row r="50" spans="1:4" ht="16.5" x14ac:dyDescent="0.15">
      <c r="A50" s="5">
        <v>4170806</v>
      </c>
      <c r="B50" s="6" t="s">
        <v>73</v>
      </c>
      <c r="C50" s="6">
        <v>0</v>
      </c>
      <c r="D50" s="6">
        <f>挑战奖励!D50*5</f>
        <v>100</v>
      </c>
    </row>
    <row r="51" spans="1:4" ht="16.5" x14ac:dyDescent="0.15">
      <c r="A51" s="5">
        <v>4170901</v>
      </c>
      <c r="B51" s="6" t="s">
        <v>73</v>
      </c>
      <c r="C51" s="6">
        <v>0</v>
      </c>
      <c r="D51" s="6">
        <f>挑战奖励!D51*5</f>
        <v>100</v>
      </c>
    </row>
    <row r="52" spans="1:4" ht="16.5" x14ac:dyDescent="0.15">
      <c r="A52" s="5">
        <v>4170902</v>
      </c>
      <c r="B52" s="6" t="s">
        <v>73</v>
      </c>
      <c r="C52" s="6">
        <v>0</v>
      </c>
      <c r="D52" s="6">
        <f>挑战奖励!D52*5</f>
        <v>100</v>
      </c>
    </row>
    <row r="53" spans="1:4" ht="16.5" x14ac:dyDescent="0.15">
      <c r="A53" s="5">
        <v>4170903</v>
      </c>
      <c r="B53" s="6" t="s">
        <v>73</v>
      </c>
      <c r="C53" s="6">
        <v>0</v>
      </c>
      <c r="D53" s="6">
        <f>挑战奖励!D53*5</f>
        <v>100</v>
      </c>
    </row>
    <row r="54" spans="1:4" ht="16.5" x14ac:dyDescent="0.15">
      <c r="A54" s="5">
        <v>4170904</v>
      </c>
      <c r="B54" s="6" t="s">
        <v>73</v>
      </c>
      <c r="C54" s="6">
        <v>0</v>
      </c>
      <c r="D54" s="6">
        <f>挑战奖励!D54*5</f>
        <v>100</v>
      </c>
    </row>
    <row r="55" spans="1:4" ht="16.5" x14ac:dyDescent="0.15">
      <c r="A55" s="5">
        <v>4170905</v>
      </c>
      <c r="B55" s="6" t="s">
        <v>73</v>
      </c>
      <c r="C55" s="6">
        <v>0</v>
      </c>
      <c r="D55" s="6">
        <f>挑战奖励!D55*5</f>
        <v>100</v>
      </c>
    </row>
    <row r="56" spans="1:4" ht="16.5" x14ac:dyDescent="0.15">
      <c r="A56" s="5">
        <v>4170906</v>
      </c>
      <c r="B56" s="6" t="s">
        <v>73</v>
      </c>
      <c r="C56" s="6">
        <v>0</v>
      </c>
      <c r="D56" s="6">
        <f>挑战奖励!D56*5</f>
        <v>100</v>
      </c>
    </row>
    <row r="57" spans="1:4" ht="16.5" x14ac:dyDescent="0.15">
      <c r="A57" s="5">
        <v>4171001</v>
      </c>
      <c r="B57" s="6" t="s">
        <v>73</v>
      </c>
      <c r="C57" s="6">
        <v>0</v>
      </c>
      <c r="D57" s="6">
        <f>挑战奖励!D57*5</f>
        <v>100</v>
      </c>
    </row>
    <row r="58" spans="1:4" ht="16.5" x14ac:dyDescent="0.15">
      <c r="A58" s="5">
        <v>4171002</v>
      </c>
      <c r="B58" s="6" t="s">
        <v>73</v>
      </c>
      <c r="C58" s="6">
        <v>0</v>
      </c>
      <c r="D58" s="6">
        <f>挑战奖励!D58*5</f>
        <v>100</v>
      </c>
    </row>
    <row r="59" spans="1:4" ht="16.5" x14ac:dyDescent="0.15">
      <c r="A59" s="5">
        <v>4171003</v>
      </c>
      <c r="B59" s="6" t="s">
        <v>73</v>
      </c>
      <c r="C59" s="6">
        <v>0</v>
      </c>
      <c r="D59" s="6">
        <f>挑战奖励!D59*5</f>
        <v>100</v>
      </c>
    </row>
    <row r="60" spans="1:4" ht="16.5" x14ac:dyDescent="0.15">
      <c r="A60" s="5">
        <v>4171004</v>
      </c>
      <c r="B60" s="6" t="s">
        <v>73</v>
      </c>
      <c r="C60" s="6">
        <v>0</v>
      </c>
      <c r="D60" s="6">
        <f>挑战奖励!D60*5</f>
        <v>100</v>
      </c>
    </row>
    <row r="61" spans="1:4" ht="16.5" x14ac:dyDescent="0.15">
      <c r="A61" s="5">
        <v>4171005</v>
      </c>
      <c r="B61" s="6" t="s">
        <v>73</v>
      </c>
      <c r="C61" s="6">
        <v>0</v>
      </c>
      <c r="D61" s="6">
        <f>挑战奖励!D61*5</f>
        <v>100</v>
      </c>
    </row>
    <row r="62" spans="1:4" ht="16.5" x14ac:dyDescent="0.15">
      <c r="A62" s="5">
        <v>4171006</v>
      </c>
      <c r="B62" s="6" t="s">
        <v>73</v>
      </c>
      <c r="C62" s="6">
        <v>0</v>
      </c>
      <c r="D62" s="6">
        <f>挑战奖励!D62*5</f>
        <v>100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"/>
  <sheetViews>
    <sheetView workbookViewId="0">
      <selection activeCell="B14" sqref="B14"/>
    </sheetView>
  </sheetViews>
  <sheetFormatPr defaultRowHeight="13.5" x14ac:dyDescent="0.15"/>
  <cols>
    <col min="1" max="1" width="14.875" customWidth="1"/>
    <col min="2" max="2" width="21.625" bestFit="1" customWidth="1"/>
    <col min="3" max="3" width="14.5" bestFit="1" customWidth="1"/>
    <col min="4" max="4" width="16.125" bestFit="1" customWidth="1"/>
    <col min="5" max="5" width="23.375" customWidth="1"/>
  </cols>
  <sheetData>
    <row r="1" spans="1:5" ht="16.5" x14ac:dyDescent="0.15">
      <c r="A1" s="1" t="s">
        <v>142</v>
      </c>
      <c r="B1" s="1" t="s">
        <v>30</v>
      </c>
      <c r="C1" s="1" t="s">
        <v>29</v>
      </c>
      <c r="D1" s="1" t="s">
        <v>28</v>
      </c>
      <c r="E1" s="1" t="s">
        <v>93</v>
      </c>
    </row>
    <row r="2" spans="1:5" ht="16.5" x14ac:dyDescent="0.15">
      <c r="A2" s="1" t="s">
        <v>27</v>
      </c>
      <c r="B2" s="1" t="s">
        <v>26</v>
      </c>
      <c r="C2" s="1" t="s">
        <v>25</v>
      </c>
      <c r="D2" s="1" t="s">
        <v>24</v>
      </c>
      <c r="E2" s="1" t="s">
        <v>94</v>
      </c>
    </row>
    <row r="3" spans="1:5" ht="16.5" x14ac:dyDescent="0.15">
      <c r="A3" s="1">
        <v>30</v>
      </c>
      <c r="B3" s="1">
        <v>5</v>
      </c>
      <c r="C3" s="1">
        <v>10</v>
      </c>
      <c r="D3" s="1">
        <v>60</v>
      </c>
      <c r="E3" s="1">
        <v>50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G9" sqref="G9"/>
    </sheetView>
  </sheetViews>
  <sheetFormatPr defaultRowHeight="13.5" x14ac:dyDescent="0.15"/>
  <cols>
    <col min="1" max="1" width="9.25" bestFit="1" customWidth="1"/>
    <col min="2" max="3" width="13.25" bestFit="1" customWidth="1"/>
  </cols>
  <sheetData>
    <row r="1" spans="1:3" ht="16.5" x14ac:dyDescent="0.15">
      <c r="A1" s="1" t="s">
        <v>36</v>
      </c>
      <c r="B1" s="1" t="s">
        <v>35</v>
      </c>
      <c r="C1" s="1" t="s">
        <v>34</v>
      </c>
    </row>
    <row r="2" spans="1:3" ht="16.5" x14ac:dyDescent="0.15">
      <c r="A2" s="1" t="s">
        <v>33</v>
      </c>
      <c r="B2" s="1" t="s">
        <v>32</v>
      </c>
      <c r="C2" s="1" t="s">
        <v>31</v>
      </c>
    </row>
    <row r="3" spans="1:3" ht="16.5" x14ac:dyDescent="0.15">
      <c r="A3" s="1">
        <v>1</v>
      </c>
      <c r="B3" s="1">
        <v>30</v>
      </c>
      <c r="C3" s="1">
        <v>800</v>
      </c>
    </row>
    <row r="4" spans="1:3" ht="16.5" x14ac:dyDescent="0.15">
      <c r="A4" s="1">
        <v>2</v>
      </c>
      <c r="B4" s="1">
        <v>30</v>
      </c>
      <c r="C4" s="1">
        <v>800</v>
      </c>
    </row>
    <row r="5" spans="1:3" ht="16.5" x14ac:dyDescent="0.15">
      <c r="A5" s="1">
        <v>3</v>
      </c>
      <c r="B5" s="1">
        <v>50</v>
      </c>
      <c r="C5" s="1">
        <v>1200</v>
      </c>
    </row>
    <row r="6" spans="1:3" ht="16.5" x14ac:dyDescent="0.15">
      <c r="A6" s="1">
        <v>4</v>
      </c>
      <c r="B6" s="1">
        <v>50</v>
      </c>
      <c r="C6" s="1">
        <v>1200</v>
      </c>
    </row>
    <row r="7" spans="1:3" ht="16.5" x14ac:dyDescent="0.15">
      <c r="A7" s="1">
        <v>5</v>
      </c>
      <c r="B7" s="1">
        <v>80</v>
      </c>
      <c r="C7" s="1">
        <v>1700</v>
      </c>
    </row>
    <row r="8" spans="1:3" ht="16.5" x14ac:dyDescent="0.15">
      <c r="A8" s="1">
        <v>6</v>
      </c>
      <c r="B8" s="1">
        <v>80</v>
      </c>
      <c r="C8" s="1">
        <v>1700</v>
      </c>
    </row>
    <row r="9" spans="1:3" ht="16.5" x14ac:dyDescent="0.15">
      <c r="A9" s="1">
        <v>7</v>
      </c>
      <c r="B9" s="1">
        <v>100</v>
      </c>
      <c r="C9" s="1">
        <v>2200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I14" sqref="I14"/>
    </sheetView>
  </sheetViews>
  <sheetFormatPr defaultRowHeight="13.5" x14ac:dyDescent="0.15"/>
  <cols>
    <col min="1" max="1" width="10.625" bestFit="1" customWidth="1"/>
    <col min="2" max="2" width="10" bestFit="1" customWidth="1"/>
    <col min="3" max="3" width="9.625" bestFit="1" customWidth="1"/>
  </cols>
  <sheetData>
    <row r="1" spans="1:3" ht="16.5" x14ac:dyDescent="0.15">
      <c r="A1" s="1" t="s">
        <v>42</v>
      </c>
      <c r="B1" s="1" t="s">
        <v>41</v>
      </c>
      <c r="C1" s="1" t="s">
        <v>40</v>
      </c>
    </row>
    <row r="2" spans="1:3" ht="16.5" x14ac:dyDescent="0.15">
      <c r="A2" s="1" t="s">
        <v>39</v>
      </c>
      <c r="B2" s="1" t="s">
        <v>38</v>
      </c>
      <c r="C2" s="1" t="s">
        <v>37</v>
      </c>
    </row>
    <row r="3" spans="1:3" ht="16.5" x14ac:dyDescent="0.15">
      <c r="A3" s="1">
        <v>1</v>
      </c>
      <c r="B3" s="1">
        <v>1</v>
      </c>
      <c r="C3" s="1">
        <v>9103301</v>
      </c>
    </row>
    <row r="4" spans="1:3" ht="16.5" x14ac:dyDescent="0.15">
      <c r="A4" s="1">
        <v>2</v>
      </c>
      <c r="B4" s="1">
        <v>2</v>
      </c>
      <c r="C4" s="1">
        <v>9103302</v>
      </c>
    </row>
    <row r="5" spans="1:3" ht="16.5" x14ac:dyDescent="0.15">
      <c r="A5" s="1">
        <v>3</v>
      </c>
      <c r="B5" s="1">
        <v>3</v>
      </c>
      <c r="C5" s="1">
        <v>9103303</v>
      </c>
    </row>
    <row r="6" spans="1:3" ht="16.5" x14ac:dyDescent="0.15">
      <c r="A6" s="1">
        <v>4</v>
      </c>
      <c r="B6" s="1">
        <v>10</v>
      </c>
      <c r="C6" s="1">
        <v>9103304</v>
      </c>
    </row>
    <row r="7" spans="1:3" ht="16.5" x14ac:dyDescent="0.15">
      <c r="A7" s="1">
        <v>11</v>
      </c>
      <c r="B7" s="1">
        <v>20</v>
      </c>
      <c r="C7" s="1">
        <v>9103305</v>
      </c>
    </row>
    <row r="8" spans="1:3" ht="16.5" x14ac:dyDescent="0.15">
      <c r="A8" s="1">
        <v>21</v>
      </c>
      <c r="B8" s="1">
        <v>50</v>
      </c>
      <c r="C8" s="1">
        <v>9103306</v>
      </c>
    </row>
    <row r="9" spans="1:3" ht="16.5" x14ac:dyDescent="0.15">
      <c r="A9" s="1">
        <v>51</v>
      </c>
      <c r="B9" s="1">
        <v>100</v>
      </c>
      <c r="C9" s="1">
        <v>9103307</v>
      </c>
    </row>
    <row r="10" spans="1:3" ht="16.5" x14ac:dyDescent="0.15">
      <c r="A10" s="1">
        <v>101</v>
      </c>
      <c r="B10" s="1">
        <v>500</v>
      </c>
      <c r="C10" s="1">
        <v>9103308</v>
      </c>
    </row>
    <row r="11" spans="1:3" ht="16.5" x14ac:dyDescent="0.15">
      <c r="A11" s="1">
        <v>501</v>
      </c>
      <c r="B11" s="1"/>
      <c r="C11" s="1">
        <v>9103309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12" sqref="C12"/>
    </sheetView>
  </sheetViews>
  <sheetFormatPr defaultRowHeight="16.5" x14ac:dyDescent="0.15"/>
  <cols>
    <col min="1" max="2" width="9.25" style="21" bestFit="1" customWidth="1"/>
    <col min="3" max="3" width="14.125" style="21" bestFit="1" customWidth="1"/>
    <col min="4" max="16384" width="9" style="21"/>
  </cols>
  <sheetData>
    <row r="1" spans="1:3" x14ac:dyDescent="0.15">
      <c r="A1" s="21" t="s">
        <v>156</v>
      </c>
      <c r="B1" s="21" t="s">
        <v>157</v>
      </c>
      <c r="C1" s="21" t="s">
        <v>158</v>
      </c>
    </row>
    <row r="2" spans="1:3" x14ac:dyDescent="0.15">
      <c r="A2" s="21" t="s">
        <v>159</v>
      </c>
      <c r="B2" s="21" t="s">
        <v>160</v>
      </c>
      <c r="C2" s="21" t="s">
        <v>161</v>
      </c>
    </row>
    <row r="3" spans="1:3" x14ac:dyDescent="0.15">
      <c r="A3" s="21">
        <v>1</v>
      </c>
      <c r="B3" s="21">
        <v>10000</v>
      </c>
      <c r="C3" s="21">
        <f>700*60*5*5*5</f>
        <v>5250000</v>
      </c>
    </row>
    <row r="4" spans="1:3" x14ac:dyDescent="0.15">
      <c r="A4" s="21">
        <f>B3+1</f>
        <v>10001</v>
      </c>
      <c r="B4" s="21">
        <f>B3+10000</f>
        <v>20000</v>
      </c>
      <c r="C4" s="21">
        <f>1000*60*5*5*5</f>
        <v>7500000</v>
      </c>
    </row>
    <row r="5" spans="1:3" x14ac:dyDescent="0.15">
      <c r="A5" s="21">
        <f>B4+1</f>
        <v>20001</v>
      </c>
      <c r="B5" s="21">
        <f t="shared" ref="B5:B6" si="0">B4+10000</f>
        <v>30000</v>
      </c>
      <c r="C5" s="21">
        <f>1500*60*5*5*5</f>
        <v>11250000</v>
      </c>
    </row>
    <row r="6" spans="1:3" x14ac:dyDescent="0.15">
      <c r="A6" s="21">
        <f>B5+1</f>
        <v>30001</v>
      </c>
      <c r="B6" s="21">
        <f t="shared" si="0"/>
        <v>40000</v>
      </c>
      <c r="C6" s="21">
        <f>2000*60*5*5*5</f>
        <v>15000000</v>
      </c>
    </row>
    <row r="7" spans="1:3" x14ac:dyDescent="0.15">
      <c r="A7" s="21">
        <f t="shared" ref="A7:A20" si="1">B6+1</f>
        <v>40001</v>
      </c>
      <c r="B7" s="21">
        <f>B6+20000</f>
        <v>60000</v>
      </c>
      <c r="C7" s="21">
        <f>2800*60*5*5*5</f>
        <v>21000000</v>
      </c>
    </row>
    <row r="8" spans="1:3" x14ac:dyDescent="0.15">
      <c r="A8" s="21">
        <f t="shared" si="1"/>
        <v>60001</v>
      </c>
      <c r="B8" s="21">
        <f t="shared" ref="B8:B9" si="2">B7+20000</f>
        <v>80000</v>
      </c>
      <c r="C8" s="21">
        <f>3900*60*5*5*5</f>
        <v>29250000</v>
      </c>
    </row>
    <row r="9" spans="1:3" x14ac:dyDescent="0.15">
      <c r="A9" s="21">
        <f t="shared" si="1"/>
        <v>80001</v>
      </c>
      <c r="B9" s="21">
        <f t="shared" si="2"/>
        <v>100000</v>
      </c>
      <c r="C9" s="21">
        <f>4700*60*5*5*5</f>
        <v>35250000</v>
      </c>
    </row>
    <row r="10" spans="1:3" x14ac:dyDescent="0.15">
      <c r="A10" s="21">
        <f t="shared" si="1"/>
        <v>100001</v>
      </c>
      <c r="B10" s="21">
        <f>B9+20000</f>
        <v>120000</v>
      </c>
      <c r="C10" s="21">
        <f>5500*60*5*5*5</f>
        <v>41250000</v>
      </c>
    </row>
    <row r="11" spans="1:3" x14ac:dyDescent="0.15">
      <c r="A11" s="21">
        <f t="shared" si="1"/>
        <v>120001</v>
      </c>
      <c r="B11" s="21">
        <f t="shared" ref="B11:B18" si="3">B10+20000</f>
        <v>140000</v>
      </c>
      <c r="C11" s="21">
        <f>6500*60*5*5*5</f>
        <v>48750000</v>
      </c>
    </row>
    <row r="12" spans="1:3" x14ac:dyDescent="0.15">
      <c r="A12" s="21">
        <f t="shared" si="1"/>
        <v>140001</v>
      </c>
      <c r="B12" s="21">
        <f t="shared" si="3"/>
        <v>160000</v>
      </c>
      <c r="C12" s="21">
        <f>7500*60*5*5*5</f>
        <v>56250000</v>
      </c>
    </row>
    <row r="13" spans="1:3" x14ac:dyDescent="0.15">
      <c r="A13" s="21">
        <f t="shared" si="1"/>
        <v>160001</v>
      </c>
      <c r="B13" s="21">
        <f t="shared" si="3"/>
        <v>180000</v>
      </c>
      <c r="C13" s="21">
        <f>9000*60*5*5*5</f>
        <v>67500000</v>
      </c>
    </row>
    <row r="14" spans="1:3" x14ac:dyDescent="0.15">
      <c r="A14" s="21">
        <f t="shared" si="1"/>
        <v>180001</v>
      </c>
      <c r="B14" s="21">
        <f t="shared" si="3"/>
        <v>200000</v>
      </c>
      <c r="C14" s="21">
        <f>9500*60*5*5*5</f>
        <v>71250000</v>
      </c>
    </row>
    <row r="15" spans="1:3" x14ac:dyDescent="0.15">
      <c r="A15" s="21">
        <f t="shared" si="1"/>
        <v>200001</v>
      </c>
      <c r="B15" s="21">
        <f t="shared" si="3"/>
        <v>220000</v>
      </c>
      <c r="C15" s="21">
        <f>10500*60*5*5*5</f>
        <v>78750000</v>
      </c>
    </row>
    <row r="16" spans="1:3" x14ac:dyDescent="0.15">
      <c r="A16" s="21">
        <f t="shared" si="1"/>
        <v>220001</v>
      </c>
      <c r="B16" s="21">
        <f t="shared" si="3"/>
        <v>240000</v>
      </c>
      <c r="C16" s="21">
        <f>11800*60*5*5*5</f>
        <v>88500000</v>
      </c>
    </row>
    <row r="17" spans="1:3" x14ac:dyDescent="0.15">
      <c r="A17" s="21">
        <f t="shared" si="1"/>
        <v>240001</v>
      </c>
      <c r="B17" s="21">
        <f t="shared" si="3"/>
        <v>260000</v>
      </c>
      <c r="C17" s="21">
        <f>12100*60*5*5*5</f>
        <v>90750000</v>
      </c>
    </row>
    <row r="18" spans="1:3" x14ac:dyDescent="0.15">
      <c r="A18" s="21">
        <f t="shared" si="1"/>
        <v>260001</v>
      </c>
      <c r="B18" s="21">
        <f t="shared" si="3"/>
        <v>280000</v>
      </c>
      <c r="C18" s="21">
        <f>12800*60*5*5*5</f>
        <v>96000000</v>
      </c>
    </row>
    <row r="19" spans="1:3" x14ac:dyDescent="0.15">
      <c r="A19" s="21">
        <f t="shared" si="1"/>
        <v>280001</v>
      </c>
      <c r="B19" s="21">
        <f>B18+50000</f>
        <v>330000</v>
      </c>
      <c r="C19" s="21">
        <f>14500*60*5*5*5</f>
        <v>108750000</v>
      </c>
    </row>
    <row r="20" spans="1:3" x14ac:dyDescent="0.15">
      <c r="A20" s="21">
        <f t="shared" si="1"/>
        <v>330001</v>
      </c>
      <c r="B20" s="21">
        <v>400000</v>
      </c>
      <c r="C20" s="21">
        <f>18000*60*5*5*5</f>
        <v>135000000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章节</vt:lpstr>
      <vt:lpstr>通关奖励库</vt:lpstr>
      <vt:lpstr>敌方阵容</vt:lpstr>
      <vt:lpstr>挑战奖励</vt:lpstr>
      <vt:lpstr>击杀奖励</vt:lpstr>
      <vt:lpstr>配置</vt:lpstr>
      <vt:lpstr>购买次数</vt:lpstr>
      <vt:lpstr>排名奖励</vt:lpstr>
      <vt:lpstr>防作弊</vt:lpstr>
      <vt:lpstr>辅助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2016-05-27T07:16:49Z</dcterms:modified>
</cp:coreProperties>
</file>