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hao\branch\b_int_urgent\ChaosDesigner\配置表格\loc\cht\"/>
    </mc:Choice>
  </mc:AlternateContent>
  <bookViews>
    <workbookView xWindow="0" yWindow="0" windowWidth="28800" windowHeight="11895" tabRatio="667"/>
  </bookViews>
  <sheets>
    <sheet name="new_activity(活动)" sheetId="1" r:id="rId1"/>
    <sheet name="new_activity(条件子活动)" sheetId="2" r:id="rId2"/>
    <sheet name="new_activity(进阶条件子活动)" sheetId="7" r:id="rId3"/>
    <sheet name="new_activity(限购子活动)" sheetId="4" r:id="rId4"/>
    <sheet name="new_activity(搜集子活动)" sheetId="8" r:id="rId5"/>
    <sheet name="new_activity(宝箱活动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6" l="1"/>
  <c r="AL7" i="6"/>
  <c r="AL6" i="6"/>
  <c r="AL5" i="6"/>
  <c r="AL4" i="6"/>
  <c r="AL3" i="6"/>
  <c r="D3" i="2" l="1"/>
  <c r="D30" i="2" l="1"/>
  <c r="D29" i="2"/>
  <c r="D28" i="2"/>
  <c r="D27" i="2"/>
  <c r="D26" i="2"/>
  <c r="D25" i="2"/>
  <c r="D24" i="2"/>
  <c r="D9" i="2"/>
  <c r="D8" i="2"/>
  <c r="D7" i="2"/>
  <c r="D6" i="2"/>
  <c r="D5" i="2"/>
  <c r="D4" i="2"/>
  <c r="C30" i="2"/>
  <c r="C29" i="2"/>
  <c r="C28" i="2"/>
  <c r="C27" i="2"/>
  <c r="C26" i="2"/>
  <c r="C25" i="2"/>
  <c r="C24" i="2"/>
  <c r="C9" i="2"/>
  <c r="C8" i="2"/>
  <c r="C7" i="2"/>
  <c r="C6" i="2"/>
  <c r="C5" i="2"/>
  <c r="C4" i="2"/>
  <c r="C3" i="2"/>
  <c r="N3" i="4" l="1"/>
  <c r="O3" i="4"/>
  <c r="P3" i="4"/>
  <c r="Q3" i="4" s="1"/>
  <c r="N4" i="4"/>
  <c r="O4" i="4"/>
  <c r="P4" i="4"/>
  <c r="Q4" i="4" s="1"/>
  <c r="N5" i="4"/>
  <c r="O5" i="4"/>
  <c r="P5" i="4"/>
  <c r="Q5" i="4" s="1"/>
  <c r="N6" i="4"/>
  <c r="O6" i="4"/>
  <c r="P6" i="4"/>
  <c r="Q6" i="4" s="1"/>
  <c r="N7" i="4"/>
  <c r="O7" i="4"/>
  <c r="P7" i="4"/>
  <c r="Q7" i="4" s="1"/>
</calcChain>
</file>

<file path=xl/comments1.xml><?xml version="1.0" encoding="utf-8"?>
<comments xmlns="http://schemas.openxmlformats.org/spreadsheetml/2006/main">
  <authors>
    <author>yongshuaiwang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ID唯一
精彩活动界面中，按照ID从小到大，从低到高排序
（所有活动，包括非灵活配置的活动的ID，不可重复，统一纳入排序）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1：表示开启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必须填写生效的服务器
不填就全服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界面模板：
gift：分档条件领奖
mart：限购商城的界面模板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跳转界面的名称，找程序要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limit：活动持续一段时间
server_open：开服后持续X天。默认最后1天24点结束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type_buy：购买类活动，数据在sheet限购子活动中填写。
Type_cond：条件类活动，数据在sheet条件子活动。</t>
        </r>
      </text>
    </comment>
  </commentList>
</comments>
</file>

<file path=xl/comments2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D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3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D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4.xml><?xml version="1.0" encoding="utf-8"?>
<comments xmlns="http://schemas.openxmlformats.org/spreadsheetml/2006/main">
  <authors>
    <author>yongshuaiwang</author>
  </authors>
  <commentLis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限制购买多少次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物品原价</t>
        </r>
      </text>
    </comment>
  </commentList>
</comments>
</file>

<file path=xl/comments5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D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</commentList>
</comments>
</file>

<file path=xl/sharedStrings.xml><?xml version="1.0" encoding="utf-8"?>
<sst xmlns="http://schemas.openxmlformats.org/spreadsheetml/2006/main" count="954" uniqueCount="413">
  <si>
    <t>编号</t>
    <phoneticPr fontId="2" type="noConversion"/>
  </si>
  <si>
    <t>id</t>
    <phoneticPr fontId="2" type="noConversion"/>
  </si>
  <si>
    <t>名称</t>
    <phoneticPr fontId="2" type="noConversion"/>
  </si>
  <si>
    <t>name</t>
    <phoneticPr fontId="2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</si>
  <si>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</si>
  <si>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</si>
  <si>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</si>
  <si>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name</t>
    <phoneticPr fontId="2" type="noConversion"/>
  </si>
  <si>
    <t>条件1</t>
    <phoneticPr fontId="2" type="noConversion"/>
  </si>
  <si>
    <t>条件1参数1</t>
    <phoneticPr fontId="2" type="noConversion"/>
  </si>
  <si>
    <t>cond1parm1</t>
    <phoneticPr fontId="2" type="noConversion"/>
  </si>
  <si>
    <t>open</t>
    <phoneticPr fontId="2" type="noConversion"/>
  </si>
  <si>
    <t>cond1</t>
    <phoneticPr fontId="2" type="noConversion"/>
  </si>
  <si>
    <t>开启条件1</t>
    <phoneticPr fontId="2" type="noConversion"/>
  </si>
  <si>
    <t>开启条件1参数1</t>
    <phoneticPr fontId="2" type="noConversion"/>
  </si>
  <si>
    <t>开启条件1参数2</t>
    <phoneticPr fontId="2" type="noConversion"/>
  </si>
  <si>
    <t>cond1parm1</t>
    <phoneticPr fontId="2" type="noConversion"/>
  </si>
  <si>
    <t>cond1parm2</t>
    <phoneticPr fontId="2" type="noConversion"/>
  </si>
  <si>
    <t>总开关</t>
    <phoneticPr fontId="2" type="noConversion"/>
  </si>
  <si>
    <t>图标</t>
    <phoneticPr fontId="2" type="noConversion"/>
  </si>
  <si>
    <t>icon</t>
    <phoneticPr fontId="2" type="noConversion"/>
  </si>
  <si>
    <t>条件描述</t>
    <phoneticPr fontId="2" type="noConversion"/>
  </si>
  <si>
    <t>开启服务器列表</t>
    <phoneticPr fontId="2" type="noConversion"/>
  </si>
  <si>
    <t>serverlist</t>
    <phoneticPr fontId="2" type="noConversion"/>
  </si>
  <si>
    <t>顺序</t>
    <phoneticPr fontId="2" type="noConversion"/>
  </si>
  <si>
    <t>seq</t>
    <phoneticPr fontId="2" type="noConversion"/>
  </si>
  <si>
    <t>ui_type</t>
    <phoneticPr fontId="2" type="noConversion"/>
  </si>
  <si>
    <t>ui模版</t>
    <phoneticPr fontId="2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</si>
  <si>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</si>
  <si>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</si>
  <si>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</si>
  <si>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奖励数量2</t>
    <phoneticPr fontId="3" type="noConversion"/>
  </si>
  <si>
    <t>奖励类型3</t>
    <phoneticPr fontId="3" type="noConversion"/>
  </si>
  <si>
    <t>奖励ID3</t>
    <phoneticPr fontId="3" type="noConversion"/>
  </si>
  <si>
    <t>奖励数量3</t>
    <phoneticPr fontId="3" type="noConversion"/>
  </si>
  <si>
    <t>奖励类型4</t>
    <phoneticPr fontId="3" type="noConversion"/>
  </si>
  <si>
    <t>奖励ID4</t>
    <phoneticPr fontId="3" type="noConversion"/>
  </si>
  <si>
    <t>奖励数量4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</si>
  <si>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</si>
  <si>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</si>
  <si>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</si>
  <si>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reward2num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</si>
  <si>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</si>
  <si>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</si>
  <si>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</si>
  <si>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reward4type</t>
    <phoneticPr fontId="3" type="noConversion"/>
  </si>
  <si>
    <t>reward4id</t>
    <phoneticPr fontId="3" type="noConversion"/>
  </si>
  <si>
    <t>reward4num</t>
    <phoneticPr fontId="3" type="noConversion"/>
  </si>
  <si>
    <t>奖励类型1</t>
    <phoneticPr fontId="3" type="noConversion"/>
  </si>
  <si>
    <t>奖励ID1</t>
    <phoneticPr fontId="3" type="noConversion"/>
  </si>
  <si>
    <t>reward1type</t>
    <phoneticPr fontId="3" type="noConversion"/>
  </si>
  <si>
    <t>reward1id</t>
    <phoneticPr fontId="3" type="noConversion"/>
  </si>
  <si>
    <t>item</t>
  </si>
  <si>
    <t>time_type</t>
    <phoneticPr fontId="2" type="noConversion"/>
  </si>
  <si>
    <t>time_parm1</t>
    <phoneticPr fontId="2" type="noConversion"/>
  </si>
  <si>
    <t>time_parm2</t>
    <phoneticPr fontId="2" type="noConversion"/>
  </si>
  <si>
    <t>开启时间参数1</t>
    <phoneticPr fontId="2" type="noConversion"/>
  </si>
  <si>
    <t>开启时间参数2</t>
    <phoneticPr fontId="2" type="noConversion"/>
  </si>
  <si>
    <t>type</t>
    <phoneticPr fontId="2" type="noConversion"/>
  </si>
  <si>
    <t>活动类型</t>
    <phoneticPr fontId="2" type="noConversion"/>
  </si>
  <si>
    <t>描述</t>
    <phoneticPr fontId="2" type="noConversion"/>
  </si>
  <si>
    <t>desc</t>
    <phoneticPr fontId="2" type="noConversion"/>
  </si>
  <si>
    <t>desc</t>
    <phoneticPr fontId="2" type="noConversion"/>
  </si>
  <si>
    <t>限购物品类型</t>
    <phoneticPr fontId="3" type="noConversion"/>
  </si>
  <si>
    <t>限购物品ID</t>
    <phoneticPr fontId="3" type="noConversion"/>
  </si>
  <si>
    <t>goods_type</t>
    <phoneticPr fontId="3" type="noConversion"/>
  </si>
  <si>
    <t>goods_id</t>
    <phoneticPr fontId="3" type="noConversion"/>
  </si>
  <si>
    <t>buy_id</t>
    <phoneticPr fontId="2" type="noConversion"/>
  </si>
  <si>
    <t>buy_num</t>
    <phoneticPr fontId="2" type="noConversion"/>
  </si>
  <si>
    <t>开启时间类型</t>
    <phoneticPr fontId="2" type="noConversion"/>
  </si>
  <si>
    <t>跳转功能</t>
    <phoneticPr fontId="2" type="noConversion"/>
  </si>
  <si>
    <t>ui_navi_to</t>
    <phoneticPr fontId="2" type="noConversion"/>
  </si>
  <si>
    <t>buy_old_num</t>
    <phoneticPr fontId="2" type="noConversion"/>
  </si>
  <si>
    <t>buy_type</t>
    <phoneticPr fontId="2" type="noConversion"/>
  </si>
  <si>
    <t>diamond</t>
  </si>
  <si>
    <t>奖励名称1</t>
    <phoneticPr fontId="2" type="noConversion"/>
  </si>
  <si>
    <t>奖励名称2</t>
    <phoneticPr fontId="2" type="noConversion"/>
  </si>
  <si>
    <t>奖励名称3</t>
    <phoneticPr fontId="2" type="noConversion"/>
  </si>
  <si>
    <t>奖励名称4</t>
    <phoneticPr fontId="2" type="noConversion"/>
  </si>
  <si>
    <t>inner_num</t>
    <phoneticPr fontId="2" type="noConversion"/>
  </si>
  <si>
    <t>神力结晶*10</t>
  </si>
  <si>
    <t>限购物品总数量
(自动计算)</t>
    <phoneticPr fontId="2" type="noConversion"/>
  </si>
  <si>
    <t>商品(打包后)折扣价
(策划填)</t>
    <phoneticPr fontId="2" type="noConversion"/>
  </si>
  <si>
    <t>单个物品原价
务必保证是整数
(自动计算)</t>
    <phoneticPr fontId="2" type="noConversion"/>
  </si>
  <si>
    <t>单个物品折扣价
务必保证是整数
(自动计算)</t>
    <phoneticPr fontId="2" type="noConversion"/>
  </si>
  <si>
    <t>goods_num</t>
    <phoneticPr fontId="2" type="noConversion"/>
  </si>
  <si>
    <t>折扣
无需care整数
(自动计算)</t>
    <phoneticPr fontId="2" type="noConversion"/>
  </si>
  <si>
    <t>可以购买次数
(策划填)</t>
    <phoneticPr fontId="2" type="noConversion"/>
  </si>
  <si>
    <t>货币类型
(策划填)</t>
    <phoneticPr fontId="2" type="noConversion"/>
  </si>
  <si>
    <t>商品(打包后)原价
(策划填)</t>
    <phoneticPr fontId="2" type="noConversion"/>
  </si>
  <si>
    <t>兑换类型id
(策划填)</t>
    <phoneticPr fontId="2" type="noConversion"/>
  </si>
  <si>
    <t>每一个商品内物品数量
即打包一起卖的个数
(策划填)</t>
    <phoneticPr fontId="2" type="noConversion"/>
  </si>
  <si>
    <t>活动类型参数</t>
  </si>
  <si>
    <t>type_parm</t>
  </si>
  <si>
    <t>活动说明
(用于福利活动限时内容)</t>
    <phoneticPr fontId="2" type="noConversion"/>
  </si>
  <si>
    <t>desc</t>
    <phoneticPr fontId="2" type="noConversion"/>
  </si>
  <si>
    <t>史诗附魔粉尘*5</t>
    <phoneticPr fontId="2" type="noConversion"/>
  </si>
  <si>
    <t>史诗宝珠*5</t>
    <phoneticPr fontId="2" type="noConversion"/>
  </si>
  <si>
    <t>史诗圣物精华*1</t>
    <phoneticPr fontId="2" type="noConversion"/>
  </si>
  <si>
    <t>鸡尾酒*4</t>
    <phoneticPr fontId="2" type="noConversion"/>
  </si>
  <si>
    <t>time_parm3</t>
    <phoneticPr fontId="2" type="noConversion"/>
  </si>
  <si>
    <t>time_parm4</t>
    <phoneticPr fontId="2" type="noConversion"/>
  </si>
  <si>
    <t>开启时间参数3</t>
  </si>
  <si>
    <t>开启时间参数4</t>
  </si>
  <si>
    <t>顺序</t>
    <phoneticPr fontId="3" type="noConversion"/>
  </si>
  <si>
    <t>描述</t>
    <phoneticPr fontId="3" type="noConversion"/>
  </si>
  <si>
    <t>消耗数量</t>
    <phoneticPr fontId="3" type="noConversion"/>
  </si>
  <si>
    <t>用来抽出宝箱的produceid</t>
    <phoneticPr fontId="3" type="noConversion"/>
  </si>
  <si>
    <t>seq</t>
    <phoneticPr fontId="3" type="noConversion"/>
  </si>
  <si>
    <t>name</t>
    <phoneticPr fontId="3" type="noConversion"/>
  </si>
  <si>
    <t>show_prob</t>
    <phoneticPr fontId="3" type="noConversion"/>
  </si>
  <si>
    <t>buy_type</t>
    <phoneticPr fontId="3" type="noConversion"/>
  </si>
  <si>
    <t>buy_id</t>
    <phoneticPr fontId="3" type="noConversion"/>
  </si>
  <si>
    <t>buy_num</t>
    <phoneticPr fontId="3" type="noConversion"/>
  </si>
  <si>
    <t>produceid</t>
    <phoneticPr fontId="3" type="noConversion"/>
  </si>
  <si>
    <t>type_collect</t>
    <phoneticPr fontId="2" type="noConversion"/>
  </si>
  <si>
    <t>搜集类型1</t>
    <phoneticPr fontId="3" type="noConversion"/>
  </si>
  <si>
    <t>搜集ID1</t>
    <phoneticPr fontId="3" type="noConversion"/>
  </si>
  <si>
    <t>搜集数量1</t>
    <phoneticPr fontId="3" type="noConversion"/>
  </si>
  <si>
    <t>搜集类型2</t>
    <phoneticPr fontId="3" type="noConversion"/>
  </si>
  <si>
    <t>搜集ID2</t>
    <phoneticPr fontId="3" type="noConversion"/>
  </si>
  <si>
    <t>搜集数量2</t>
    <phoneticPr fontId="3" type="noConversion"/>
  </si>
  <si>
    <t>搜集类型3</t>
    <phoneticPr fontId="3" type="noConversion"/>
  </si>
  <si>
    <t>搜集ID3</t>
    <phoneticPr fontId="3" type="noConversion"/>
  </si>
  <si>
    <t>搜集数量3</t>
    <phoneticPr fontId="3" type="noConversion"/>
  </si>
  <si>
    <t>搜集类型4</t>
    <phoneticPr fontId="3" type="noConversion"/>
  </si>
  <si>
    <t>搜集ID4</t>
    <phoneticPr fontId="3" type="noConversion"/>
  </si>
  <si>
    <t>搜集数量4</t>
    <phoneticPr fontId="3" type="noConversion"/>
  </si>
  <si>
    <t>c1type</t>
    <phoneticPr fontId="2" type="noConversion"/>
  </si>
  <si>
    <t>c1id</t>
    <phoneticPr fontId="2" type="noConversion"/>
  </si>
  <si>
    <t>c1num</t>
    <phoneticPr fontId="2" type="noConversion"/>
  </si>
  <si>
    <t>c2type</t>
    <phoneticPr fontId="2" type="noConversion"/>
  </si>
  <si>
    <t>c2id</t>
    <phoneticPr fontId="2" type="noConversion"/>
  </si>
  <si>
    <t>c2num</t>
    <phoneticPr fontId="2" type="noConversion"/>
  </si>
  <si>
    <t>c3type</t>
    <phoneticPr fontId="2" type="noConversion"/>
  </si>
  <si>
    <t>c3id</t>
    <phoneticPr fontId="2" type="noConversion"/>
  </si>
  <si>
    <t>c3num</t>
    <phoneticPr fontId="2" type="noConversion"/>
  </si>
  <si>
    <t>c4type</t>
    <phoneticPr fontId="2" type="noConversion"/>
  </si>
  <si>
    <t>c4id</t>
    <phoneticPr fontId="2" type="noConversion"/>
  </si>
  <si>
    <t>c4num</t>
    <phoneticPr fontId="2" type="noConversion"/>
  </si>
  <si>
    <t>collect</t>
    <phoneticPr fontId="2" type="noConversion"/>
  </si>
  <si>
    <t>dcnt_tavern_cost</t>
    <phoneticPr fontId="2" type="noConversion"/>
  </si>
  <si>
    <t>玩家条件1</t>
    <phoneticPr fontId="2" type="noConversion"/>
  </si>
  <si>
    <t>a_cond1</t>
    <phoneticPr fontId="2" type="noConversion"/>
  </si>
  <si>
    <t>a_cond1parm1</t>
    <phoneticPr fontId="2" type="noConversion"/>
  </si>
  <si>
    <t>玩家条件1参数1</t>
    <phoneticPr fontId="2" type="noConversion"/>
  </si>
  <si>
    <t>create</t>
    <phoneticPr fontId="2" type="noConversion"/>
  </si>
  <si>
    <t>server_open</t>
  </si>
  <si>
    <t>event_ui_txt_word_rep_14</t>
  </si>
  <si>
    <t>搜集名称1</t>
    <phoneticPr fontId="2" type="noConversion"/>
  </si>
  <si>
    <t>搜集名称2</t>
    <phoneticPr fontId="2" type="noConversion"/>
  </si>
  <si>
    <t>搜集名称3</t>
    <phoneticPr fontId="3" type="noConversion"/>
  </si>
  <si>
    <t>搜集名称4</t>
    <phoneticPr fontId="2" type="noConversion"/>
  </si>
  <si>
    <t>暗矛战斧</t>
  </si>
  <si>
    <t>风晶护腿</t>
  </si>
  <si>
    <t>中士利刃</t>
  </si>
  <si>
    <t>中士护腿</t>
  </si>
  <si>
    <t>残酷倒钩</t>
  </si>
  <si>
    <t>灰链护腿</t>
  </si>
  <si>
    <t>强袭利刃</t>
  </si>
  <si>
    <t>强袭腿甲</t>
  </si>
  <si>
    <t>龙血利刃</t>
  </si>
  <si>
    <t>龙血腿甲</t>
  </si>
  <si>
    <t>游侠面具</t>
  </si>
  <si>
    <t>三珠坠饰</t>
  </si>
  <si>
    <t>中士头盔</t>
  </si>
  <si>
    <t>中士坠饰</t>
  </si>
  <si>
    <t>琥珀风帽</t>
  </si>
  <si>
    <t>骨质护符</t>
  </si>
  <si>
    <t>强袭头盔</t>
  </si>
  <si>
    <t>强袭坠饰</t>
  </si>
  <si>
    <t>龙血头盔</t>
  </si>
  <si>
    <t>龙血坠饰</t>
  </si>
  <si>
    <t>乌木链甲</t>
  </si>
  <si>
    <t>荒寂戒指</t>
  </si>
  <si>
    <t>中士胸甲</t>
  </si>
  <si>
    <t>中士戒指</t>
  </si>
  <si>
    <t>光荣胸甲</t>
  </si>
  <si>
    <t>黑火指环</t>
  </si>
  <si>
    <t>强袭胸甲</t>
  </si>
  <si>
    <t>强袭戒指</t>
  </si>
  <si>
    <t>龙血胸甲</t>
  </si>
  <si>
    <t>龙血戒指</t>
  </si>
  <si>
    <t>equip</t>
  </si>
  <si>
    <t>equip</t>
    <phoneticPr fontId="2" type="noConversion"/>
  </si>
  <si>
    <t>2W金币</t>
  </si>
  <si>
    <t>5W金币</t>
  </si>
  <si>
    <t>100钻</t>
  </si>
  <si>
    <t>200钻</t>
  </si>
  <si>
    <t>500钻</t>
  </si>
  <si>
    <t>diamond</t>
    <phoneticPr fontId="2" type="noConversion"/>
  </si>
  <si>
    <t>coin</t>
  </si>
  <si>
    <t>50体力</t>
  </si>
  <si>
    <t>500星玉</t>
  </si>
  <si>
    <t>1000星玉</t>
  </si>
  <si>
    <t>黄金宝箱20</t>
  </si>
  <si>
    <t>黄金钥匙20</t>
  </si>
  <si>
    <t>白金宝箱10</t>
  </si>
  <si>
    <t>白金钥匙20</t>
  </si>
  <si>
    <t>白金宝箱30</t>
  </si>
  <si>
    <t>item</t>
    <phoneticPr fontId="2" type="noConversion"/>
  </si>
  <si>
    <t>hero_coin</t>
  </si>
  <si>
    <t>hero_coin</t>
    <phoneticPr fontId="2" type="noConversion"/>
  </si>
  <si>
    <t>gift</t>
  </si>
  <si>
    <t>vip_panel</t>
  </si>
  <si>
    <t>type_cond</t>
  </si>
  <si>
    <t>荣耀宝库（装备）</t>
    <phoneticPr fontId="2" type="noConversion"/>
  </si>
  <si>
    <t>荣耀宝库（英雄）</t>
    <phoneticPr fontId="2" type="noConversion"/>
  </si>
  <si>
    <t>hero</t>
    <phoneticPr fontId="2" type="noConversion"/>
  </si>
  <si>
    <t>圣光使者</t>
  </si>
  <si>
    <t>精灵游侠</t>
  </si>
  <si>
    <t>牛头勇士</t>
  </si>
  <si>
    <t>鳄鱼战士</t>
  </si>
  <si>
    <t>吉尔伽美什</t>
  </si>
  <si>
    <t>爱之天使</t>
  </si>
  <si>
    <t>食人魔</t>
  </si>
  <si>
    <t>骷髅射手</t>
  </si>
  <si>
    <t>美队</t>
  </si>
  <si>
    <t>黑魔导少女</t>
  </si>
  <si>
    <t>胡尔克</t>
  </si>
  <si>
    <t>咕叽咕叽</t>
  </si>
  <si>
    <t>女武神</t>
  </si>
  <si>
    <t>娅美蝶</t>
  </si>
  <si>
    <t>德古拉</t>
  </si>
  <si>
    <t>瘟疫骑士</t>
  </si>
  <si>
    <t>格斗小子</t>
  </si>
  <si>
    <t>先知圣者</t>
  </si>
  <si>
    <t>风暴之灵</t>
  </si>
  <si>
    <t>人鱼公主</t>
  </si>
  <si>
    <t>米迦勒</t>
  </si>
  <si>
    <t>雷神索尔</t>
  </si>
  <si>
    <t>饥荒骑士</t>
  </si>
  <si>
    <t>蛇发女妖</t>
  </si>
  <si>
    <t>黄金宝箱X2</t>
  </si>
  <si>
    <t>gift</t>
    <phoneticPr fontId="2" type="noConversion"/>
  </si>
  <si>
    <t>market_mall</t>
    <phoneticPr fontId="2" type="noConversion"/>
  </si>
  <si>
    <t>type_cond</t>
    <phoneticPr fontId="2" type="noConversion"/>
  </si>
  <si>
    <t>累计消费</t>
    <phoneticPr fontId="2" type="noConversion"/>
  </si>
  <si>
    <t>4,5</t>
    <phoneticPr fontId="2" type="noConversion"/>
  </si>
  <si>
    <t>diamond_acc_cost</t>
    <phoneticPr fontId="2" type="noConversion"/>
  </si>
  <si>
    <t>diamond_acc_cost</t>
    <phoneticPr fontId="2" type="noConversion"/>
  </si>
  <si>
    <t>diamond_acc_cost</t>
    <phoneticPr fontId="2" type="noConversion"/>
  </si>
  <si>
    <t>进阶石100</t>
  </si>
  <si>
    <t>进阶石200</t>
  </si>
  <si>
    <t>进阶石500</t>
  </si>
  <si>
    <t>equip</t>
    <phoneticPr fontId="2" type="noConversion"/>
  </si>
  <si>
    <t>event_ui_txt_word_rep_04</t>
  </si>
  <si>
    <t>累计充值</t>
    <phoneticPr fontId="2" type="noConversion"/>
  </si>
  <si>
    <t>300钻</t>
  </si>
  <si>
    <t>恶魔之击</t>
  </si>
  <si>
    <t>4000星玉</t>
  </si>
  <si>
    <t>充值累计（第1天）</t>
    <phoneticPr fontId="2" type="noConversion"/>
  </si>
  <si>
    <t>充值累计（第2天）</t>
  </si>
  <si>
    <t>充值累计（第3天）</t>
  </si>
  <si>
    <t>充值累计（第4天）</t>
  </si>
  <si>
    <t>充值累计（第5天）</t>
  </si>
  <si>
    <t>充值累计（第6天）</t>
  </si>
  <si>
    <t>充值累计（第7天）</t>
  </si>
  <si>
    <t>100钻</t>
    <phoneticPr fontId="2" type="noConversion"/>
  </si>
  <si>
    <t>50体力</t>
    <phoneticPr fontId="2" type="noConversion"/>
  </si>
  <si>
    <t>gift</t>
    <phoneticPr fontId="2" type="noConversion"/>
  </si>
  <si>
    <t>单笔充值</t>
    <phoneticPr fontId="2" type="noConversion"/>
  </si>
  <si>
    <t>金币100W</t>
  </si>
  <si>
    <t>星玉2000</t>
  </si>
  <si>
    <t>神力结晶200</t>
  </si>
  <si>
    <t>coin</t>
    <phoneticPr fontId="2" type="noConversion"/>
  </si>
  <si>
    <t>hero_coin</t>
    <phoneticPr fontId="2" type="noConversion"/>
  </si>
  <si>
    <t>史诗宝珠50</t>
    <phoneticPr fontId="2" type="noConversion"/>
  </si>
  <si>
    <t>史诗圣物精华40</t>
    <phoneticPr fontId="2" type="noConversion"/>
  </si>
  <si>
    <t>event_ui_txt_word_rep_15</t>
  </si>
  <si>
    <t>event_ui_txt_word_rep_05</t>
  </si>
  <si>
    <t>开服冲战力</t>
  </si>
  <si>
    <t>event_ui_txt_word_rep_06</t>
  </si>
  <si>
    <t>team_gearscore</t>
  </si>
  <si>
    <t>普通附魔粉尘</t>
  </si>
  <si>
    <t>荒寂指环</t>
  </si>
  <si>
    <t>三珠垂饰</t>
  </si>
  <si>
    <t>优良附魔粉尘</t>
  </si>
  <si>
    <t>琥珀风帽碎片</t>
  </si>
  <si>
    <t>精致附魔粉尘</t>
  </si>
  <si>
    <t>史诗附魔粉尘</t>
  </si>
  <si>
    <t>1,3</t>
    <phoneticPr fontId="2" type="noConversion"/>
  </si>
  <si>
    <t>4,7</t>
    <phoneticPr fontId="2" type="noConversion"/>
  </si>
  <si>
    <t>1,3</t>
    <phoneticPr fontId="2" type="noConversion"/>
  </si>
  <si>
    <t>1,1</t>
    <phoneticPr fontId="2" type="noConversion"/>
  </si>
  <si>
    <t>2,2</t>
    <phoneticPr fontId="2" type="noConversion"/>
  </si>
  <si>
    <t>3,3</t>
    <phoneticPr fontId="2" type="noConversion"/>
  </si>
  <si>
    <t>4,4</t>
    <phoneticPr fontId="2" type="noConversion"/>
  </si>
  <si>
    <t>5,5</t>
    <phoneticPr fontId="2" type="noConversion"/>
  </si>
  <si>
    <t>6,6</t>
    <phoneticPr fontId="2" type="noConversion"/>
  </si>
  <si>
    <t>7,7</t>
    <phoneticPr fontId="2" type="noConversion"/>
  </si>
  <si>
    <t>1,7</t>
    <phoneticPr fontId="2" type="noConversion"/>
  </si>
  <si>
    <t>5,7</t>
    <phoneticPr fontId="2" type="noConversion"/>
  </si>
  <si>
    <t>type_cond_adv</t>
    <phoneticPr fontId="2" type="noConversion"/>
  </si>
  <si>
    <t>rmb_acc_cost</t>
  </si>
  <si>
    <t>item</t>
    <phoneticPr fontId="2" type="noConversion"/>
  </si>
  <si>
    <t>黄金宝箱5</t>
    <phoneticPr fontId="2" type="noConversion"/>
  </si>
  <si>
    <t>team_gearscore</t>
    <phoneticPr fontId="2" type="noConversion"/>
  </si>
  <si>
    <t>编号</t>
    <phoneticPr fontId="3" type="noConversion"/>
  </si>
  <si>
    <t>名称</t>
    <phoneticPr fontId="3" type="noConversion"/>
  </si>
  <si>
    <t>显示给玩家的中奖概率</t>
    <phoneticPr fontId="3" type="noConversion"/>
  </si>
  <si>
    <t>消耗</t>
    <phoneticPr fontId="3" type="noConversion"/>
  </si>
  <si>
    <t>消耗id</t>
    <phoneticPr fontId="3" type="noConversion"/>
  </si>
  <si>
    <t>奖励类型1</t>
    <phoneticPr fontId="3" type="noConversion"/>
  </si>
  <si>
    <t>奖励类型2</t>
    <phoneticPr fontId="3" type="noConversion"/>
  </si>
  <si>
    <t>奖励ID2</t>
    <phoneticPr fontId="3" type="noConversion"/>
  </si>
  <si>
    <t>奖励名称3</t>
    <phoneticPr fontId="2" type="noConversion"/>
  </si>
  <si>
    <t>奖励类型4</t>
    <phoneticPr fontId="3" type="noConversion"/>
  </si>
  <si>
    <t>奖励类型5</t>
    <phoneticPr fontId="3" type="noConversion"/>
  </si>
  <si>
    <t>奖励ID5</t>
    <phoneticPr fontId="3" type="noConversion"/>
  </si>
  <si>
    <t>奖励名称5</t>
    <phoneticPr fontId="2" type="noConversion"/>
  </si>
  <si>
    <t>奖励数量5</t>
    <phoneticPr fontId="3" type="noConversion"/>
  </si>
  <si>
    <t>奖励类型6</t>
    <phoneticPr fontId="3" type="noConversion"/>
  </si>
  <si>
    <t>奖励ID6</t>
    <phoneticPr fontId="3" type="noConversion"/>
  </si>
  <si>
    <t>奖励名称6</t>
    <phoneticPr fontId="2" type="noConversion"/>
  </si>
  <si>
    <t>奖励数量6</t>
    <phoneticPr fontId="3" type="noConversion"/>
  </si>
  <si>
    <t>id</t>
    <phoneticPr fontId="3" type="noConversion"/>
  </si>
  <si>
    <t>desc</t>
    <phoneticPr fontId="3" type="noConversion"/>
  </si>
  <si>
    <t>reward2id</t>
    <phoneticPr fontId="3" type="noConversion"/>
  </si>
  <si>
    <t>reward2num</t>
    <phoneticPr fontId="3" type="noConversion"/>
  </si>
  <si>
    <t>reward5type</t>
    <phoneticPr fontId="3" type="noConversion"/>
  </si>
  <si>
    <t>reward5id</t>
    <phoneticPr fontId="3" type="noConversion"/>
  </si>
  <si>
    <t>reward5num</t>
    <phoneticPr fontId="3" type="noConversion"/>
  </si>
  <si>
    <t>reward6type</t>
    <phoneticPr fontId="3" type="noConversion"/>
  </si>
  <si>
    <t>reward6id</t>
    <phoneticPr fontId="3" type="noConversion"/>
  </si>
  <si>
    <t>reward6num</t>
    <phoneticPr fontId="3" type="noConversion"/>
  </si>
  <si>
    <t>type_box</t>
  </si>
  <si>
    <t>幸运转盘</t>
    <phoneticPr fontId="2" type="noConversion"/>
  </si>
  <si>
    <t>collect</t>
    <phoneticPr fontId="2" type="noConversion"/>
  </si>
  <si>
    <t>6,7</t>
    <phoneticPr fontId="2" type="noConversion"/>
  </si>
  <si>
    <t>lottery</t>
    <phoneticPr fontId="2" type="noConversion"/>
  </si>
  <si>
    <t>十连抽</t>
    <phoneticPr fontId="2" type="noConversion"/>
  </si>
  <si>
    <t>tavern_serial_acc</t>
  </si>
  <si>
    <t>gift</t>
    <phoneticPr fontId="2" type="noConversion"/>
  </si>
  <si>
    <t>400钻</t>
  </si>
  <si>
    <t>600钻</t>
  </si>
  <si>
    <t>1000钻</t>
  </si>
  <si>
    <t>1500钻</t>
  </si>
  <si>
    <t>2000钻</t>
  </si>
  <si>
    <t>黄金宝箱5</t>
  </si>
  <si>
    <t>黄金宝箱10</t>
  </si>
  <si>
    <t>星玉4000</t>
  </si>
  <si>
    <t>星玉6000</t>
  </si>
  <si>
    <t>白金宝箱20</t>
  </si>
  <si>
    <t>白金钥匙30</t>
  </si>
  <si>
    <t>星玉10000</t>
  </si>
  <si>
    <t>coin</t>
    <phoneticPr fontId="2" type="noConversion"/>
  </si>
  <si>
    <t>diamond</t>
    <phoneticPr fontId="2" type="noConversion"/>
  </si>
  <si>
    <t>item</t>
    <phoneticPr fontId="2" type="noConversion"/>
  </si>
  <si>
    <t>hero_coin</t>
    <phoneticPr fontId="2" type="noConversion"/>
  </si>
  <si>
    <t>event_ui_txt_word_rep_34</t>
  </si>
  <si>
    <t>event_ui_txt_word_rep_32</t>
  </si>
  <si>
    <t>event_ui_txt_word_rep_33</t>
  </si>
  <si>
    <t>event_ui_txt_word_rep_31</t>
  </si>
  <si>
    <t>dcnt_tavern_cost</t>
  </si>
  <si>
    <t xml:space="preserve">dcnt_market </t>
  </si>
  <si>
    <t>中文备注</t>
    <phoneticPr fontId="2" type="noConversion"/>
  </si>
  <si>
    <t>中文名称备注</t>
    <phoneticPr fontId="2" type="noConversion"/>
  </si>
  <si>
    <t>中文备注</t>
    <phoneticPr fontId="2" type="noConversion"/>
  </si>
  <si>
    <t>中文备注</t>
    <phoneticPr fontId="2" type="noConversion"/>
  </si>
  <si>
    <t>已召集英雄</t>
  </si>
  <si>
    <t>已收集装备</t>
  </si>
  <si>
    <t>收集奖励</t>
    <phoneticPr fontId="2" type="noConversion"/>
  </si>
  <si>
    <t>已收集套装</t>
  </si>
  <si>
    <t>召集奖励</t>
    <phoneticPr fontId="2" type="noConversion"/>
  </si>
  <si>
    <t>完成顶级/传奇“征召十次”</t>
    <phoneticPr fontId="2" type="noConversion"/>
  </si>
  <si>
    <t>charge_dia_360</t>
    <phoneticPr fontId="2" type="noConversion"/>
  </si>
  <si>
    <t>单笔充值180NT</t>
    <phoneticPr fontId="2" type="noConversion"/>
  </si>
  <si>
    <t>charge_dia_600</t>
    <phoneticPr fontId="2" type="noConversion"/>
  </si>
  <si>
    <t>charge_dia_1980</t>
    <phoneticPr fontId="2" type="noConversion"/>
  </si>
  <si>
    <t>charge_dia_2980</t>
    <phoneticPr fontId="2" type="noConversion"/>
  </si>
  <si>
    <t>charge_dia_3980</t>
    <phoneticPr fontId="2" type="noConversion"/>
  </si>
  <si>
    <t>charge_dia_5980</t>
    <phoneticPr fontId="2" type="noConversion"/>
  </si>
  <si>
    <t>单笔充值300NT</t>
    <phoneticPr fontId="2" type="noConversion"/>
  </si>
  <si>
    <t>单笔充值990NT</t>
    <phoneticPr fontId="2" type="noConversion"/>
  </si>
  <si>
    <t>单笔充值1490NT</t>
    <phoneticPr fontId="2" type="noConversion"/>
  </si>
  <si>
    <t>单笔充值1990NT</t>
    <phoneticPr fontId="2" type="noConversion"/>
  </si>
  <si>
    <t>单笔充值2990NT</t>
    <phoneticPr fontId="2" type="noConversion"/>
  </si>
  <si>
    <t>只需充值NT$1</t>
  </si>
  <si>
    <t>只需充值NT$1</t>
    <phoneticPr fontId="2" type="noConversion"/>
  </si>
  <si>
    <t>完成頂級/傳奇“徵召十次”</t>
    <phoneticPr fontId="2" type="noConversion"/>
  </si>
  <si>
    <t>單筆充值180NT</t>
    <phoneticPr fontId="2" type="noConversion"/>
  </si>
  <si>
    <t>單筆充值300NT</t>
    <phoneticPr fontId="2" type="noConversion"/>
  </si>
  <si>
    <t>單筆充值990NT</t>
    <phoneticPr fontId="2" type="noConversion"/>
  </si>
  <si>
    <t>單筆充值1990NT</t>
    <phoneticPr fontId="2" type="noConversion"/>
  </si>
  <si>
    <t>單筆充值1490NT</t>
    <phoneticPr fontId="2" type="noConversion"/>
  </si>
  <si>
    <t>單筆充值2990NT</t>
    <phoneticPr fontId="2" type="noConversion"/>
  </si>
  <si>
    <t>已收集裝備</t>
    <phoneticPr fontId="2" type="noConversion"/>
  </si>
  <si>
    <t>收集獎勵</t>
    <phoneticPr fontId="2" type="noConversion"/>
  </si>
  <si>
    <t>累计充值NT$300</t>
  </si>
  <si>
    <t>累计充值NT$980</t>
  </si>
  <si>
    <t>累计充值NT$1980</t>
  </si>
  <si>
    <t>累计充值NT$3280</t>
  </si>
  <si>
    <t>累计充值NT$6480</t>
  </si>
  <si>
    <t>累计充值NT$12000</t>
  </si>
  <si>
    <t>累计充值NT$20000</t>
  </si>
  <si>
    <t>累計充值滿&lt;&amp;image:5190002_s&gt;&lt;&amp;/&gt;300</t>
  </si>
  <si>
    <t>累計充值滿&lt;&amp;image:5190002_s&gt;&lt;&amp;/&gt;980</t>
  </si>
  <si>
    <t>累計充值滿&lt;&amp;image:5190002_s&gt;&lt;&amp;/&gt;1980</t>
  </si>
  <si>
    <t>累計充值滿&lt;&amp;image:5190002_s&gt;&lt;&amp;/&gt;3280</t>
  </si>
  <si>
    <t>累計充值滿&lt;&amp;image:5190002_s&gt;&lt;&amp;/&gt;6480</t>
  </si>
  <si>
    <t>累計充值滿&lt;&amp;image:5190002_s&gt;&lt;&amp;/&gt;12000</t>
  </si>
  <si>
    <t>累計充值滿&lt;&amp;image:5190002_s&gt;&lt;&amp;/&gt;20000</t>
  </si>
  <si>
    <t>vip_exp_acc_cost</t>
  </si>
  <si>
    <t>大奖类型</t>
    <phoneticPr fontId="2" type="noConversion"/>
  </si>
  <si>
    <t>大奖id</t>
    <phoneticPr fontId="2" type="noConversion"/>
  </si>
  <si>
    <t>大奖名称</t>
    <phoneticPr fontId="2" type="noConversion"/>
  </si>
  <si>
    <t>大奖数量</t>
    <phoneticPr fontId="2" type="noConversion"/>
  </si>
  <si>
    <t>topreward_type</t>
    <phoneticPr fontId="2" type="noConversion"/>
  </si>
  <si>
    <t>topreward_id</t>
    <phoneticPr fontId="2" type="noConversion"/>
  </si>
  <si>
    <t>topreward_num</t>
    <phoneticPr fontId="2" type="noConversion"/>
  </si>
  <si>
    <t>non_serverlist</t>
    <phoneticPr fontId="2" type="noConversion"/>
  </si>
  <si>
    <t>不开启服务器列表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</si>
</sst>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>
      <alignment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1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超链接 2" xfId="2"/>
  </cellStyles>
  <dxfs count="0"/>
  <tableStyles count="0" defaultTableStyle="TableStyleMedium2" defaultPivotStyle="PivotStyleLight16"/>
  <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G9" sqref="G9"/>
    </sheetView>
  </sheetViews>
  <sheetFormatPr defaultColWidth="9" defaultRowHeight="16.5" x14ac:dyDescent="0.15"/>
  <cols>
    <col min="1" max="1" width="9" style="15"/>
    <col min="2" max="2" width="13" style="15" customWidth="1"/>
    <col min="3" max="3" width="17.375" style="15" customWidth="1"/>
    <col min="4" max="4" width="7.375" style="15" bestFit="1" customWidth="1"/>
    <col min="5" max="6" width="15.375" style="18" bestFit="1" customWidth="1"/>
    <col min="7" max="7" width="27.125" style="15" bestFit="1" customWidth="1"/>
    <col min="8" max="8" width="13" style="15" customWidth="1"/>
    <col min="9" max="9" width="16.375" style="15" customWidth="1"/>
    <col min="10" max="10" width="13.25" style="15" bestFit="1" customWidth="1"/>
    <col min="11" max="11" width="23.25" style="16" customWidth="1"/>
    <col min="12" max="12" width="20.375" style="16" customWidth="1"/>
    <col min="13" max="13" width="12.75" style="16" customWidth="1"/>
    <col min="14" max="14" width="12.125" style="16" customWidth="1"/>
    <col min="15" max="15" width="14" style="15" customWidth="1"/>
    <col min="16" max="16" width="10.375" style="15" customWidth="1"/>
    <col min="17" max="17" width="10" style="15" customWidth="1"/>
    <col min="18" max="18" width="19" style="15" customWidth="1"/>
    <col min="19" max="19" width="23.875" style="15" customWidth="1"/>
    <col min="20" max="20" width="25.25" style="15" bestFit="1" customWidth="1"/>
    <col min="21" max="21" width="45.375" style="15" customWidth="1"/>
    <col min="22" max="22" width="26.375" style="15" customWidth="1"/>
    <col min="23" max="16384" width="9" style="15"/>
  </cols>
  <sheetData>
    <row r="1" spans="1:23" ht="27.6" customHeight="1" x14ac:dyDescent="0.15">
      <c r="A1" s="2" t="s">
        <v>0</v>
      </c>
      <c r="B1" s="2" t="s">
        <v>2</v>
      </c>
      <c r="C1" s="2" t="s">
        <v>2</v>
      </c>
      <c r="D1" s="2" t="s">
        <v>18</v>
      </c>
      <c r="E1" s="13" t="s">
        <v>22</v>
      </c>
      <c r="F1" s="13" t="s">
        <v>412</v>
      </c>
      <c r="G1" s="2" t="s">
        <v>19</v>
      </c>
      <c r="H1" s="2" t="s">
        <v>27</v>
      </c>
      <c r="I1" s="2" t="s">
        <v>70</v>
      </c>
      <c r="J1" s="2" t="s">
        <v>69</v>
      </c>
      <c r="K1" s="2" t="s">
        <v>56</v>
      </c>
      <c r="L1" s="2" t="s">
        <v>57</v>
      </c>
      <c r="M1" s="2" t="s">
        <v>102</v>
      </c>
      <c r="N1" s="2" t="s">
        <v>103</v>
      </c>
      <c r="O1" s="2" t="s">
        <v>13</v>
      </c>
      <c r="P1" s="2" t="s">
        <v>14</v>
      </c>
      <c r="Q1" s="2" t="s">
        <v>15</v>
      </c>
      <c r="R1" s="2" t="s">
        <v>142</v>
      </c>
      <c r="S1" s="2" t="s">
        <v>145</v>
      </c>
      <c r="T1" s="2" t="s">
        <v>59</v>
      </c>
      <c r="U1" s="2" t="s">
        <v>92</v>
      </c>
      <c r="V1" s="14" t="s">
        <v>94</v>
      </c>
    </row>
    <row r="2" spans="1:23" x14ac:dyDescent="0.15">
      <c r="A2" s="2" t="s">
        <v>1</v>
      </c>
      <c r="B2" s="2" t="s">
        <v>3</v>
      </c>
      <c r="C2" s="2"/>
      <c r="D2" s="2" t="s">
        <v>11</v>
      </c>
      <c r="E2" s="13" t="s">
        <v>23</v>
      </c>
      <c r="F2" s="13" t="s">
        <v>411</v>
      </c>
      <c r="G2" s="2" t="s">
        <v>20</v>
      </c>
      <c r="H2" s="2" t="s">
        <v>26</v>
      </c>
      <c r="I2" s="2" t="s">
        <v>71</v>
      </c>
      <c r="J2" s="2" t="s">
        <v>53</v>
      </c>
      <c r="K2" s="2" t="s">
        <v>54</v>
      </c>
      <c r="L2" s="2" t="s">
        <v>55</v>
      </c>
      <c r="M2" s="16" t="s">
        <v>100</v>
      </c>
      <c r="N2" s="16" t="s">
        <v>101</v>
      </c>
      <c r="O2" s="2" t="s">
        <v>12</v>
      </c>
      <c r="P2" s="2" t="s">
        <v>16</v>
      </c>
      <c r="Q2" s="2" t="s">
        <v>17</v>
      </c>
      <c r="R2" s="2" t="s">
        <v>143</v>
      </c>
      <c r="S2" s="2" t="s">
        <v>144</v>
      </c>
      <c r="T2" s="2" t="s">
        <v>58</v>
      </c>
      <c r="U2" s="2" t="s">
        <v>93</v>
      </c>
      <c r="V2" s="2" t="s">
        <v>95</v>
      </c>
    </row>
    <row r="3" spans="1:23" x14ac:dyDescent="0.15">
      <c r="A3" s="2">
        <v>101</v>
      </c>
      <c r="C3" s="2" t="s">
        <v>206</v>
      </c>
      <c r="D3" s="2">
        <v>1</v>
      </c>
      <c r="E3" s="17"/>
      <c r="F3" s="17"/>
      <c r="G3" s="2" t="s">
        <v>353</v>
      </c>
      <c r="H3" s="2" t="s">
        <v>328</v>
      </c>
      <c r="I3" s="2" t="s">
        <v>355</v>
      </c>
      <c r="J3" s="2" t="s">
        <v>147</v>
      </c>
      <c r="K3" s="2">
        <v>9999</v>
      </c>
      <c r="L3" s="2"/>
      <c r="M3" s="2"/>
      <c r="N3" s="2"/>
      <c r="O3" s="2"/>
      <c r="P3" s="2"/>
      <c r="Q3" s="2"/>
      <c r="R3" s="2" t="s">
        <v>146</v>
      </c>
      <c r="S3" s="2" t="s">
        <v>282</v>
      </c>
      <c r="T3" s="2" t="s">
        <v>115</v>
      </c>
      <c r="U3" s="2"/>
      <c r="V3" s="2"/>
    </row>
    <row r="4" spans="1:23" x14ac:dyDescent="0.15">
      <c r="A4" s="2">
        <v>102</v>
      </c>
      <c r="C4" s="2" t="s">
        <v>207</v>
      </c>
      <c r="D4" s="2">
        <v>1</v>
      </c>
      <c r="E4" s="17"/>
      <c r="F4" s="17"/>
      <c r="G4" s="2" t="s">
        <v>352</v>
      </c>
      <c r="H4" s="2" t="s">
        <v>140</v>
      </c>
      <c r="I4" s="2" t="s">
        <v>141</v>
      </c>
      <c r="J4" s="2" t="s">
        <v>147</v>
      </c>
      <c r="K4" s="2">
        <v>9999</v>
      </c>
      <c r="L4" s="2"/>
      <c r="M4" s="2"/>
      <c r="N4" s="2"/>
      <c r="O4" s="2"/>
      <c r="P4" s="2"/>
      <c r="Q4" s="2"/>
      <c r="R4" s="2" t="s">
        <v>146</v>
      </c>
      <c r="S4" s="2" t="s">
        <v>281</v>
      </c>
      <c r="T4" s="2" t="s">
        <v>115</v>
      </c>
      <c r="U4" s="2"/>
      <c r="V4" s="2"/>
    </row>
    <row r="5" spans="1:23" x14ac:dyDescent="0.15">
      <c r="A5" s="2">
        <v>103</v>
      </c>
      <c r="B5" s="2"/>
      <c r="C5" s="2" t="s">
        <v>237</v>
      </c>
      <c r="D5" s="2">
        <v>1</v>
      </c>
      <c r="E5" s="2"/>
      <c r="F5" s="2"/>
      <c r="G5" s="2" t="s">
        <v>270</v>
      </c>
      <c r="H5" s="2" t="s">
        <v>234</v>
      </c>
      <c r="I5" s="2" t="s">
        <v>235</v>
      </c>
      <c r="J5" s="2" t="s">
        <v>147</v>
      </c>
      <c r="K5" s="2">
        <v>9999</v>
      </c>
      <c r="L5" s="2"/>
      <c r="M5" s="15"/>
      <c r="N5" s="15"/>
      <c r="O5" s="2"/>
      <c r="P5" s="2"/>
      <c r="Q5" s="2"/>
      <c r="R5" s="2" t="s">
        <v>146</v>
      </c>
      <c r="S5" s="2" t="s">
        <v>238</v>
      </c>
      <c r="T5" s="2" t="s">
        <v>236</v>
      </c>
    </row>
    <row r="6" spans="1:23" s="2" customFormat="1" x14ac:dyDescent="0.15">
      <c r="A6" s="2">
        <v>104</v>
      </c>
      <c r="C6" s="2" t="s">
        <v>247</v>
      </c>
      <c r="D6" s="2">
        <v>1</v>
      </c>
      <c r="E6" s="13"/>
      <c r="F6" s="13"/>
      <c r="G6" s="2" t="s">
        <v>246</v>
      </c>
      <c r="H6" s="2" t="s">
        <v>203</v>
      </c>
      <c r="I6" s="2" t="s">
        <v>204</v>
      </c>
      <c r="J6" s="2" t="s">
        <v>147</v>
      </c>
      <c r="K6" s="2">
        <v>9999</v>
      </c>
      <c r="R6" s="2" t="s">
        <v>146</v>
      </c>
      <c r="S6" s="2" t="s">
        <v>283</v>
      </c>
      <c r="T6" s="2" t="s">
        <v>205</v>
      </c>
    </row>
    <row r="7" spans="1:23" x14ac:dyDescent="0.15">
      <c r="A7" s="2">
        <v>105</v>
      </c>
      <c r="C7" s="2" t="s">
        <v>251</v>
      </c>
      <c r="D7" s="2">
        <v>1</v>
      </c>
      <c r="E7" s="17"/>
      <c r="F7" s="17"/>
      <c r="G7" s="2" t="s">
        <v>148</v>
      </c>
      <c r="H7" s="2" t="s">
        <v>203</v>
      </c>
      <c r="I7" s="2" t="s">
        <v>204</v>
      </c>
      <c r="J7" s="2" t="s">
        <v>147</v>
      </c>
      <c r="K7" s="2">
        <v>9999</v>
      </c>
      <c r="L7" s="2"/>
      <c r="M7" s="2"/>
      <c r="N7" s="2"/>
      <c r="O7" s="2"/>
      <c r="P7" s="2"/>
      <c r="Q7" s="2"/>
      <c r="R7" s="2" t="s">
        <v>146</v>
      </c>
      <c r="S7" s="2" t="s">
        <v>284</v>
      </c>
      <c r="T7" s="2" t="s">
        <v>205</v>
      </c>
      <c r="U7" s="2"/>
      <c r="V7" s="2"/>
    </row>
    <row r="8" spans="1:23" x14ac:dyDescent="0.15">
      <c r="A8" s="2">
        <v>106</v>
      </c>
      <c r="C8" s="2" t="s">
        <v>252</v>
      </c>
      <c r="D8" s="2">
        <v>1</v>
      </c>
      <c r="E8" s="17"/>
      <c r="F8" s="17"/>
      <c r="G8" s="2" t="s">
        <v>148</v>
      </c>
      <c r="H8" s="2" t="s">
        <v>203</v>
      </c>
      <c r="I8" s="2" t="s">
        <v>204</v>
      </c>
      <c r="J8" s="2" t="s">
        <v>147</v>
      </c>
      <c r="K8" s="2">
        <v>9999</v>
      </c>
      <c r="L8" s="2"/>
      <c r="M8" s="2"/>
      <c r="N8" s="2"/>
      <c r="O8" s="2"/>
      <c r="P8" s="2"/>
      <c r="Q8" s="2"/>
      <c r="R8" s="2" t="s">
        <v>146</v>
      </c>
      <c r="S8" s="2" t="s">
        <v>285</v>
      </c>
      <c r="T8" s="2" t="s">
        <v>205</v>
      </c>
      <c r="U8" s="2"/>
      <c r="V8" s="2"/>
    </row>
    <row r="9" spans="1:23" x14ac:dyDescent="0.15">
      <c r="A9" s="2">
        <v>107</v>
      </c>
      <c r="C9" s="2" t="s">
        <v>253</v>
      </c>
      <c r="D9" s="2">
        <v>1</v>
      </c>
      <c r="E9" s="17"/>
      <c r="F9" s="17"/>
      <c r="G9" s="2" t="s">
        <v>148</v>
      </c>
      <c r="H9" s="2" t="s">
        <v>203</v>
      </c>
      <c r="I9" s="2" t="s">
        <v>204</v>
      </c>
      <c r="J9" s="2" t="s">
        <v>147</v>
      </c>
      <c r="K9" s="2">
        <v>9999</v>
      </c>
      <c r="L9" s="2"/>
      <c r="M9" s="2"/>
      <c r="N9" s="2"/>
      <c r="O9" s="2"/>
      <c r="P9" s="2"/>
      <c r="Q9" s="2"/>
      <c r="R9" s="2" t="s">
        <v>146</v>
      </c>
      <c r="S9" s="2" t="s">
        <v>286</v>
      </c>
      <c r="T9" s="2" t="s">
        <v>205</v>
      </c>
      <c r="U9" s="2"/>
      <c r="V9" s="2"/>
    </row>
    <row r="10" spans="1:23" x14ac:dyDescent="0.15">
      <c r="A10" s="2">
        <v>108</v>
      </c>
      <c r="C10" s="2" t="s">
        <v>254</v>
      </c>
      <c r="D10" s="2">
        <v>1</v>
      </c>
      <c r="E10" s="17"/>
      <c r="F10" s="17"/>
      <c r="G10" s="2" t="s">
        <v>148</v>
      </c>
      <c r="H10" s="2" t="s">
        <v>203</v>
      </c>
      <c r="I10" s="2" t="s">
        <v>204</v>
      </c>
      <c r="J10" s="2" t="s">
        <v>147</v>
      </c>
      <c r="K10" s="2">
        <v>9999</v>
      </c>
      <c r="L10" s="2"/>
      <c r="M10" s="2"/>
      <c r="N10" s="2"/>
      <c r="O10" s="2"/>
      <c r="P10" s="2"/>
      <c r="Q10" s="2"/>
      <c r="R10" s="2" t="s">
        <v>146</v>
      </c>
      <c r="S10" s="2" t="s">
        <v>287</v>
      </c>
      <c r="T10" s="2" t="s">
        <v>205</v>
      </c>
      <c r="U10" s="2"/>
      <c r="V10" s="2"/>
    </row>
    <row r="11" spans="1:23" x14ac:dyDescent="0.15">
      <c r="A11" s="2">
        <v>109</v>
      </c>
      <c r="C11" s="2" t="s">
        <v>255</v>
      </c>
      <c r="D11" s="2">
        <v>1</v>
      </c>
      <c r="E11" s="17"/>
      <c r="F11" s="17"/>
      <c r="G11" s="2" t="s">
        <v>148</v>
      </c>
      <c r="H11" s="2" t="s">
        <v>203</v>
      </c>
      <c r="I11" s="2" t="s">
        <v>204</v>
      </c>
      <c r="J11" s="2" t="s">
        <v>147</v>
      </c>
      <c r="K11" s="2">
        <v>9999</v>
      </c>
      <c r="L11" s="2"/>
      <c r="M11" s="2"/>
      <c r="N11" s="2"/>
      <c r="O11" s="2"/>
      <c r="P11" s="2"/>
      <c r="Q11" s="2"/>
      <c r="R11" s="2" t="s">
        <v>146</v>
      </c>
      <c r="S11" s="2" t="s">
        <v>288</v>
      </c>
      <c r="T11" s="2" t="s">
        <v>205</v>
      </c>
      <c r="U11" s="2"/>
      <c r="V11" s="2"/>
    </row>
    <row r="12" spans="1:23" x14ac:dyDescent="0.15">
      <c r="A12" s="2">
        <v>110</v>
      </c>
      <c r="C12" s="2" t="s">
        <v>256</v>
      </c>
      <c r="D12" s="2">
        <v>1</v>
      </c>
      <c r="E12" s="17"/>
      <c r="F12" s="17"/>
      <c r="G12" s="2" t="s">
        <v>148</v>
      </c>
      <c r="H12" s="2" t="s">
        <v>203</v>
      </c>
      <c r="I12" s="2" t="s">
        <v>204</v>
      </c>
      <c r="J12" s="2" t="s">
        <v>147</v>
      </c>
      <c r="K12" s="2">
        <v>9999</v>
      </c>
      <c r="L12" s="2"/>
      <c r="M12" s="2"/>
      <c r="N12" s="2"/>
      <c r="O12" s="2"/>
      <c r="P12" s="2"/>
      <c r="Q12" s="2"/>
      <c r="R12" s="2" t="s">
        <v>146</v>
      </c>
      <c r="S12" s="2" t="s">
        <v>289</v>
      </c>
      <c r="T12" s="2" t="s">
        <v>205</v>
      </c>
      <c r="U12" s="2"/>
      <c r="V12" s="2"/>
    </row>
    <row r="13" spans="1:23" x14ac:dyDescent="0.15">
      <c r="A13" s="2">
        <v>111</v>
      </c>
      <c r="C13" s="2" t="s">
        <v>257</v>
      </c>
      <c r="D13" s="2">
        <v>1</v>
      </c>
      <c r="E13" s="17"/>
      <c r="F13" s="17"/>
      <c r="G13" s="2" t="s">
        <v>148</v>
      </c>
      <c r="H13" s="2" t="s">
        <v>203</v>
      </c>
      <c r="I13" s="2" t="s">
        <v>204</v>
      </c>
      <c r="J13" s="2" t="s">
        <v>147</v>
      </c>
      <c r="K13" s="2">
        <v>9999</v>
      </c>
      <c r="L13" s="2"/>
      <c r="M13" s="2"/>
      <c r="N13" s="2"/>
      <c r="O13" s="2"/>
      <c r="P13" s="2"/>
      <c r="Q13" s="2"/>
      <c r="R13" s="2" t="s">
        <v>146</v>
      </c>
      <c r="S13" s="2" t="s">
        <v>290</v>
      </c>
      <c r="T13" s="2" t="s">
        <v>205</v>
      </c>
      <c r="U13" s="2"/>
      <c r="V13" s="2"/>
    </row>
    <row r="14" spans="1:23" x14ac:dyDescent="0.15">
      <c r="A14" s="2">
        <v>112</v>
      </c>
      <c r="B14" s="2"/>
      <c r="C14" s="2" t="s">
        <v>261</v>
      </c>
      <c r="D14" s="2">
        <v>1</v>
      </c>
      <c r="G14" s="2" t="s">
        <v>269</v>
      </c>
      <c r="H14" s="2" t="s">
        <v>260</v>
      </c>
      <c r="I14" s="2" t="s">
        <v>204</v>
      </c>
      <c r="J14" s="2" t="s">
        <v>147</v>
      </c>
      <c r="K14" s="2">
        <v>9999</v>
      </c>
      <c r="L14" s="2"/>
      <c r="M14" s="2"/>
      <c r="N14" s="2"/>
      <c r="O14" s="2"/>
      <c r="P14" s="2"/>
      <c r="Q14" s="2"/>
      <c r="R14" s="2" t="s">
        <v>146</v>
      </c>
      <c r="S14" s="2" t="s">
        <v>292</v>
      </c>
      <c r="T14" s="2" t="s">
        <v>293</v>
      </c>
      <c r="U14" s="2"/>
      <c r="V14" s="2"/>
      <c r="W14" s="2"/>
    </row>
    <row r="15" spans="1:23" s="2" customFormat="1" x14ac:dyDescent="0.15">
      <c r="A15" s="2">
        <v>113</v>
      </c>
      <c r="C15" s="2" t="s">
        <v>271</v>
      </c>
      <c r="D15" s="2">
        <v>1</v>
      </c>
      <c r="E15" s="13"/>
      <c r="F15" s="13"/>
      <c r="G15" s="2" t="s">
        <v>272</v>
      </c>
      <c r="H15" s="2" t="s">
        <v>203</v>
      </c>
      <c r="J15" s="2" t="s">
        <v>147</v>
      </c>
      <c r="K15" s="2">
        <v>9999</v>
      </c>
      <c r="R15" s="2" t="s">
        <v>146</v>
      </c>
      <c r="S15" s="2" t="s">
        <v>291</v>
      </c>
      <c r="T15" s="2" t="s">
        <v>205</v>
      </c>
    </row>
    <row r="16" spans="1:23" x14ac:dyDescent="0.15">
      <c r="A16" s="2">
        <v>114</v>
      </c>
      <c r="C16" s="2" t="s">
        <v>327</v>
      </c>
      <c r="D16" s="2">
        <v>1</v>
      </c>
      <c r="E16" s="13"/>
      <c r="F16" s="13"/>
      <c r="G16" s="2" t="s">
        <v>351</v>
      </c>
      <c r="H16" s="2" t="s">
        <v>330</v>
      </c>
      <c r="I16" s="2"/>
      <c r="J16" s="2" t="s">
        <v>147</v>
      </c>
      <c r="K16" s="2">
        <v>9999</v>
      </c>
      <c r="L16" s="2"/>
      <c r="M16" s="2"/>
      <c r="N16" s="2"/>
      <c r="O16" s="2"/>
      <c r="P16" s="2"/>
      <c r="Q16" s="2"/>
      <c r="R16" s="2" t="s">
        <v>146</v>
      </c>
      <c r="S16" s="2" t="s">
        <v>329</v>
      </c>
      <c r="T16" s="2" t="s">
        <v>326</v>
      </c>
      <c r="U16" s="2"/>
      <c r="V16" s="2"/>
    </row>
    <row r="17" spans="1:22" x14ac:dyDescent="0.15">
      <c r="A17" s="2">
        <v>115</v>
      </c>
      <c r="C17" s="2" t="s">
        <v>331</v>
      </c>
      <c r="D17" s="2">
        <v>1</v>
      </c>
      <c r="E17" s="13"/>
      <c r="F17" s="13"/>
      <c r="G17" s="2" t="s">
        <v>350</v>
      </c>
      <c r="H17" s="2" t="s">
        <v>333</v>
      </c>
      <c r="I17" s="2" t="s">
        <v>354</v>
      </c>
      <c r="J17" s="2" t="s">
        <v>147</v>
      </c>
      <c r="K17" s="2">
        <v>9999</v>
      </c>
      <c r="L17" s="2"/>
      <c r="M17" s="2"/>
      <c r="N17" s="2"/>
      <c r="O17" s="2"/>
      <c r="P17" s="2"/>
      <c r="Q17" s="2"/>
      <c r="R17" s="2" t="s">
        <v>146</v>
      </c>
      <c r="S17" s="2" t="s">
        <v>281</v>
      </c>
      <c r="T17" s="2" t="s">
        <v>205</v>
      </c>
      <c r="U17" s="2"/>
      <c r="V17" s="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zoomScale="85" zoomScaleNormal="85" workbookViewId="0">
      <pane ySplit="1" topLeftCell="A2" activePane="bottomLeft" state="frozen"/>
      <selection pane="bottomLeft" activeCell="F24" sqref="F24"/>
    </sheetView>
  </sheetViews>
  <sheetFormatPr defaultColWidth="9" defaultRowHeight="16.5" x14ac:dyDescent="0.15"/>
  <cols>
    <col min="1" max="1" width="9" style="1"/>
    <col min="2" max="2" width="5.375" style="1" bestFit="1" customWidth="1"/>
    <col min="3" max="3" width="53.625" style="1" bestFit="1" customWidth="1"/>
    <col min="4" max="4" width="41.25" style="1" bestFit="1" customWidth="1"/>
    <col min="5" max="5" width="9.25" style="1" bestFit="1" customWidth="1"/>
    <col min="6" max="6" width="19.375" style="1" bestFit="1" customWidth="1"/>
    <col min="7" max="7" width="18.625" style="1" bestFit="1" customWidth="1"/>
    <col min="8" max="8" width="13.75" style="1" bestFit="1" customWidth="1"/>
    <col min="9" max="9" width="11.125" style="1" bestFit="1" customWidth="1"/>
    <col min="10" max="10" width="13.875" style="1" bestFit="1" customWidth="1"/>
    <col min="11" max="11" width="13.625" style="6" bestFit="1" customWidth="1"/>
    <col min="12" max="12" width="13.75" style="1" bestFit="1" customWidth="1"/>
    <col min="13" max="13" width="11.125" style="1" bestFit="1" customWidth="1"/>
    <col min="14" max="14" width="13.25" style="1" bestFit="1" customWidth="1"/>
    <col min="15" max="15" width="13.625" style="1" bestFit="1" customWidth="1"/>
    <col min="16" max="16" width="13.75" style="1" bestFit="1" customWidth="1"/>
    <col min="17" max="17" width="11.125" style="1" bestFit="1" customWidth="1"/>
    <col min="18" max="18" width="13.25" style="1" bestFit="1" customWidth="1"/>
    <col min="19" max="19" width="13.625" style="1" bestFit="1" customWidth="1"/>
    <col min="20" max="20" width="13.75" style="1" bestFit="1" customWidth="1"/>
    <col min="21" max="21" width="11.125" style="1" bestFit="1" customWidth="1"/>
    <col min="22" max="22" width="11.125" style="1" customWidth="1"/>
    <col min="23" max="23" width="13.625" style="1" bestFit="1" customWidth="1"/>
    <col min="24" max="16384" width="9" style="1"/>
  </cols>
  <sheetData>
    <row r="1" spans="1:23" x14ac:dyDescent="0.15">
      <c r="A1" s="2" t="s">
        <v>4</v>
      </c>
      <c r="B1" s="2" t="s">
        <v>24</v>
      </c>
      <c r="C1" s="2" t="s">
        <v>356</v>
      </c>
      <c r="D1" s="2" t="s">
        <v>5</v>
      </c>
      <c r="E1" s="2" t="s">
        <v>21</v>
      </c>
      <c r="F1" s="2" t="s">
        <v>8</v>
      </c>
      <c r="G1" s="2" t="s">
        <v>9</v>
      </c>
      <c r="H1" s="2" t="s">
        <v>48</v>
      </c>
      <c r="I1" s="2" t="s">
        <v>49</v>
      </c>
      <c r="J1" s="2" t="s">
        <v>75</v>
      </c>
      <c r="K1" s="10" t="s">
        <v>28</v>
      </c>
      <c r="L1" s="2" t="s">
        <v>29</v>
      </c>
      <c r="M1" s="2" t="s">
        <v>30</v>
      </c>
      <c r="N1" s="2" t="s">
        <v>76</v>
      </c>
      <c r="O1" s="2" t="s">
        <v>31</v>
      </c>
      <c r="P1" s="2" t="s">
        <v>32</v>
      </c>
      <c r="Q1" s="2" t="s">
        <v>33</v>
      </c>
      <c r="R1" s="2" t="s">
        <v>77</v>
      </c>
      <c r="S1" s="2" t="s">
        <v>34</v>
      </c>
      <c r="T1" s="2" t="s">
        <v>35</v>
      </c>
      <c r="U1" s="2" t="s">
        <v>36</v>
      </c>
      <c r="V1" s="2" t="s">
        <v>78</v>
      </c>
      <c r="W1" s="2" t="s">
        <v>37</v>
      </c>
    </row>
    <row r="2" spans="1:23" x14ac:dyDescent="0.15">
      <c r="A2" s="2" t="s">
        <v>6</v>
      </c>
      <c r="B2" s="2" t="s">
        <v>25</v>
      </c>
      <c r="C2" s="2"/>
      <c r="D2" s="2" t="s">
        <v>7</v>
      </c>
      <c r="E2" s="2" t="s">
        <v>62</v>
      </c>
      <c r="F2" s="2" t="s">
        <v>12</v>
      </c>
      <c r="G2" s="2" t="s">
        <v>10</v>
      </c>
      <c r="H2" s="2" t="s">
        <v>50</v>
      </c>
      <c r="I2" s="2" t="s">
        <v>51</v>
      </c>
      <c r="J2" s="2"/>
      <c r="K2" s="10" t="s">
        <v>38</v>
      </c>
      <c r="L2" s="2" t="s">
        <v>39</v>
      </c>
      <c r="M2" s="2" t="s">
        <v>40</v>
      </c>
      <c r="N2" s="2"/>
      <c r="O2" s="2" t="s">
        <v>41</v>
      </c>
      <c r="P2" s="2" t="s">
        <v>42</v>
      </c>
      <c r="Q2" s="2" t="s">
        <v>43</v>
      </c>
      <c r="R2" s="2"/>
      <c r="S2" s="2" t="s">
        <v>44</v>
      </c>
      <c r="T2" s="2" t="s">
        <v>45</v>
      </c>
      <c r="U2" s="2" t="s">
        <v>46</v>
      </c>
      <c r="V2" s="2"/>
      <c r="W2" s="2" t="s">
        <v>47</v>
      </c>
    </row>
    <row r="3" spans="1:23" s="5" customFormat="1" x14ac:dyDescent="0.3">
      <c r="A3" s="2">
        <v>103</v>
      </c>
      <c r="B3" s="2">
        <v>1</v>
      </c>
      <c r="C3" s="2" t="str">
        <f t="shared" ref="C3:C8" si="0">"消费满&lt;&amp;image:5190002_s&gt;&lt;&amp;/&gt;"&amp;F3</f>
        <v>消费满&lt;&amp;image:5190002_s&gt;&lt;&amp;/&gt;diamond_acc_cost</v>
      </c>
      <c r="D3" s="3" t="str">
        <f>"消費滿&lt;&amp;image:5190002_s&gt;&lt;&amp;/&gt;"&amp;G3</f>
        <v>消費滿&lt;&amp;image:5190002_s&gt;&lt;&amp;/&gt;500</v>
      </c>
      <c r="E3" s="2"/>
      <c r="F3" s="2" t="s">
        <v>240</v>
      </c>
      <c r="G3" s="2">
        <v>500</v>
      </c>
      <c r="H3" s="2" t="s">
        <v>190</v>
      </c>
      <c r="I3" s="2"/>
      <c r="J3" s="2" t="s">
        <v>187</v>
      </c>
      <c r="K3" s="10">
        <v>100</v>
      </c>
      <c r="L3" s="2"/>
      <c r="M3" s="2"/>
      <c r="N3" s="2"/>
      <c r="O3" s="2"/>
      <c r="P3" s="2"/>
      <c r="Q3" s="2"/>
      <c r="R3" s="2"/>
      <c r="S3" s="2"/>
      <c r="T3" s="2"/>
      <c r="U3" s="11"/>
      <c r="V3" s="2"/>
      <c r="W3" s="2"/>
    </row>
    <row r="4" spans="1:23" s="5" customFormat="1" x14ac:dyDescent="0.3">
      <c r="A4" s="2">
        <v>103</v>
      </c>
      <c r="B4" s="2">
        <v>2</v>
      </c>
      <c r="C4" s="2" t="str">
        <f t="shared" si="0"/>
        <v>消费满&lt;&amp;image:5190002_s&gt;&lt;&amp;/&gt;diamond_acc_cost</v>
      </c>
      <c r="D4" s="3" t="str">
        <f t="shared" ref="D4:D9" si="1">"消費滿&lt;&amp;image:5190002_s&gt;&lt;&amp;/&gt;"&amp;G4</f>
        <v>消費滿&lt;&amp;image:5190002_s&gt;&lt;&amp;/&gt;1000</v>
      </c>
      <c r="E4" s="2"/>
      <c r="F4" s="2" t="s">
        <v>239</v>
      </c>
      <c r="G4" s="2">
        <v>1000</v>
      </c>
      <c r="H4" s="2" t="s">
        <v>52</v>
      </c>
      <c r="I4" s="2">
        <v>5140104</v>
      </c>
      <c r="J4" s="2" t="s">
        <v>296</v>
      </c>
      <c r="K4" s="10">
        <v>5</v>
      </c>
      <c r="L4" s="2"/>
      <c r="M4" s="2"/>
      <c r="N4" s="2"/>
      <c r="O4" s="2"/>
      <c r="P4" s="2"/>
      <c r="Q4" s="2"/>
      <c r="R4" s="2"/>
      <c r="S4" s="2"/>
      <c r="T4" s="2"/>
      <c r="U4" s="11"/>
      <c r="V4" s="11"/>
      <c r="W4" s="2"/>
    </row>
    <row r="5" spans="1:23" s="5" customFormat="1" x14ac:dyDescent="0.3">
      <c r="A5" s="2">
        <v>103</v>
      </c>
      <c r="B5" s="2">
        <v>3</v>
      </c>
      <c r="C5" s="2" t="str">
        <f t="shared" si="0"/>
        <v>消费满&lt;&amp;image:5190002_s&gt;&lt;&amp;/&gt;diamond_acc_cost</v>
      </c>
      <c r="D5" s="3" t="str">
        <f t="shared" si="1"/>
        <v>消費滿&lt;&amp;image:5190002_s&gt;&lt;&amp;/&gt;2000</v>
      </c>
      <c r="E5" s="2"/>
      <c r="F5" s="2" t="s">
        <v>241</v>
      </c>
      <c r="G5" s="2">
        <v>2000</v>
      </c>
      <c r="H5" s="2" t="s">
        <v>52</v>
      </c>
      <c r="I5" s="2">
        <v>5120031</v>
      </c>
      <c r="J5" s="2" t="s">
        <v>242</v>
      </c>
      <c r="K5" s="10">
        <v>100</v>
      </c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2"/>
    </row>
    <row r="6" spans="1:23" s="5" customFormat="1" x14ac:dyDescent="0.3">
      <c r="A6" s="2">
        <v>103</v>
      </c>
      <c r="B6" s="2">
        <v>4</v>
      </c>
      <c r="C6" s="2" t="str">
        <f t="shared" si="0"/>
        <v>消费满&lt;&amp;image:5190002_s&gt;&lt;&amp;/&gt;diamond_acc_cost</v>
      </c>
      <c r="D6" s="3" t="str">
        <f t="shared" si="1"/>
        <v>消費滿&lt;&amp;image:5190002_s&gt;&lt;&amp;/&gt;3000</v>
      </c>
      <c r="E6" s="2"/>
      <c r="F6" s="2" t="s">
        <v>239</v>
      </c>
      <c r="G6" s="2">
        <v>3000</v>
      </c>
      <c r="H6" s="2" t="s">
        <v>52</v>
      </c>
      <c r="I6" s="2">
        <v>5120031</v>
      </c>
      <c r="J6" s="2" t="s">
        <v>243</v>
      </c>
      <c r="K6" s="10">
        <v>200</v>
      </c>
      <c r="L6" s="2"/>
      <c r="M6" s="2"/>
      <c r="N6" s="2"/>
      <c r="O6" s="10"/>
      <c r="P6" s="2"/>
      <c r="Q6" s="2"/>
      <c r="R6" s="2"/>
      <c r="S6" s="2"/>
      <c r="T6" s="2"/>
      <c r="U6" s="11"/>
      <c r="V6" s="11"/>
      <c r="W6" s="2"/>
    </row>
    <row r="7" spans="1:23" s="5" customFormat="1" x14ac:dyDescent="0.3">
      <c r="A7" s="2">
        <v>103</v>
      </c>
      <c r="B7" s="2">
        <v>5</v>
      </c>
      <c r="C7" s="2" t="str">
        <f t="shared" si="0"/>
        <v>消费满&lt;&amp;image:5190002_s&gt;&lt;&amp;/&gt;diamond_acc_cost</v>
      </c>
      <c r="D7" s="3" t="str">
        <f t="shared" si="1"/>
        <v>消費滿&lt;&amp;image:5190002_s&gt;&lt;&amp;/&gt;5000</v>
      </c>
      <c r="E7" s="2"/>
      <c r="F7" s="2" t="s">
        <v>240</v>
      </c>
      <c r="G7" s="2">
        <v>5000</v>
      </c>
      <c r="H7" s="2" t="s">
        <v>52</v>
      </c>
      <c r="I7" s="2">
        <v>5120031</v>
      </c>
      <c r="J7" s="2" t="s">
        <v>244</v>
      </c>
      <c r="K7" s="10">
        <v>500</v>
      </c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2"/>
    </row>
    <row r="8" spans="1:23" s="5" customFormat="1" x14ac:dyDescent="0.3">
      <c r="A8" s="2">
        <v>103</v>
      </c>
      <c r="B8" s="2">
        <v>6</v>
      </c>
      <c r="C8" s="2" t="str">
        <f t="shared" si="0"/>
        <v>消费满&lt;&amp;image:5190002_s&gt;&lt;&amp;/&gt;diamond_acc_cost</v>
      </c>
      <c r="D8" s="3" t="str">
        <f t="shared" si="1"/>
        <v>消費滿&lt;&amp;image:5190002_s&gt;&lt;&amp;/&gt;10000</v>
      </c>
      <c r="E8" s="2"/>
      <c r="F8" s="2" t="s">
        <v>241</v>
      </c>
      <c r="G8" s="2">
        <v>10000</v>
      </c>
      <c r="H8" s="2" t="s">
        <v>245</v>
      </c>
      <c r="I8" s="2">
        <v>7100047</v>
      </c>
      <c r="J8" s="2" t="s">
        <v>170</v>
      </c>
      <c r="K8" s="10">
        <v>1</v>
      </c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2"/>
    </row>
    <row r="9" spans="1:23" s="5" customFormat="1" x14ac:dyDescent="0.3">
      <c r="A9" s="2">
        <v>103</v>
      </c>
      <c r="B9" s="2">
        <v>7</v>
      </c>
      <c r="C9" s="2" t="str">
        <f t="shared" ref="C9" si="2">"消费满&lt;&amp;image:5190002_s&gt;&lt;&amp;/&gt;"&amp;F9</f>
        <v>消费满&lt;&amp;image:5190002_s&gt;&lt;&amp;/&gt;diamond_acc_cost</v>
      </c>
      <c r="D9" s="3" t="str">
        <f t="shared" si="1"/>
        <v>消費滿&lt;&amp;image:5190002_s&gt;&lt;&amp;/&gt;20000</v>
      </c>
      <c r="E9" s="2"/>
      <c r="F9" s="2" t="s">
        <v>241</v>
      </c>
      <c r="G9" s="2">
        <v>20000</v>
      </c>
      <c r="H9" s="2" t="s">
        <v>245</v>
      </c>
      <c r="I9" s="2">
        <v>7100048</v>
      </c>
      <c r="J9" s="2" t="s">
        <v>180</v>
      </c>
      <c r="K9" s="10">
        <v>1</v>
      </c>
      <c r="L9" s="2"/>
      <c r="M9" s="2"/>
      <c r="N9" s="2"/>
      <c r="O9" s="2"/>
      <c r="P9" s="2"/>
      <c r="Q9" s="2"/>
      <c r="R9" s="2"/>
      <c r="S9" s="2"/>
      <c r="T9" s="2"/>
      <c r="U9" s="11"/>
      <c r="V9" s="11"/>
      <c r="W9" s="2"/>
    </row>
    <row r="10" spans="1:23" s="4" customFormat="1" x14ac:dyDescent="0.15">
      <c r="A10" s="2">
        <v>104</v>
      </c>
      <c r="B10" s="2">
        <v>1</v>
      </c>
      <c r="C10" s="2" t="s">
        <v>389</v>
      </c>
      <c r="D10" s="3" t="s">
        <v>396</v>
      </c>
      <c r="E10" s="2"/>
      <c r="F10" s="2" t="s">
        <v>403</v>
      </c>
      <c r="G10" s="2">
        <v>300</v>
      </c>
      <c r="H10" s="2" t="s">
        <v>74</v>
      </c>
      <c r="I10" s="2"/>
      <c r="J10" s="2" t="s">
        <v>248</v>
      </c>
      <c r="K10" s="10">
        <v>300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s="4" customFormat="1" x14ac:dyDescent="0.15">
      <c r="A11" s="2">
        <v>104</v>
      </c>
      <c r="B11" s="2">
        <v>2</v>
      </c>
      <c r="C11" s="2" t="s">
        <v>390</v>
      </c>
      <c r="D11" s="3" t="s">
        <v>397</v>
      </c>
      <c r="E11" s="2"/>
      <c r="F11" s="2" t="s">
        <v>403</v>
      </c>
      <c r="G11" s="2">
        <v>980</v>
      </c>
      <c r="H11" s="2" t="s">
        <v>183</v>
      </c>
      <c r="I11" s="2">
        <v>7100037</v>
      </c>
      <c r="J11" s="2" t="s">
        <v>249</v>
      </c>
      <c r="K11" s="10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4" customFormat="1" x14ac:dyDescent="0.15">
      <c r="A12" s="2">
        <v>104</v>
      </c>
      <c r="B12" s="2">
        <v>3</v>
      </c>
      <c r="C12" s="2" t="s">
        <v>391</v>
      </c>
      <c r="D12" s="3" t="s">
        <v>398</v>
      </c>
      <c r="E12" s="2"/>
      <c r="F12" s="2" t="s">
        <v>403</v>
      </c>
      <c r="G12" s="2">
        <v>1980</v>
      </c>
      <c r="H12" s="2" t="s">
        <v>349</v>
      </c>
      <c r="I12" s="2"/>
      <c r="J12" s="2" t="s">
        <v>250</v>
      </c>
      <c r="K12" s="10">
        <v>4000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4" customFormat="1" x14ac:dyDescent="0.15">
      <c r="A13" s="2">
        <v>104</v>
      </c>
      <c r="B13" s="2">
        <v>4</v>
      </c>
      <c r="C13" s="2" t="s">
        <v>392</v>
      </c>
      <c r="D13" s="3" t="s">
        <v>399</v>
      </c>
      <c r="E13" s="2"/>
      <c r="F13" s="2" t="s">
        <v>403</v>
      </c>
      <c r="G13" s="2">
        <v>3280</v>
      </c>
      <c r="H13" s="2" t="s">
        <v>183</v>
      </c>
      <c r="I13" s="2">
        <v>7100044</v>
      </c>
      <c r="J13" s="2" t="s">
        <v>169</v>
      </c>
      <c r="K13" s="10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s="4" customFormat="1" x14ac:dyDescent="0.15">
      <c r="A14" s="2">
        <v>104</v>
      </c>
      <c r="B14" s="2">
        <v>5</v>
      </c>
      <c r="C14" s="2" t="s">
        <v>393</v>
      </c>
      <c r="D14" s="3" t="s">
        <v>400</v>
      </c>
      <c r="E14" s="2"/>
      <c r="F14" s="2" t="s">
        <v>403</v>
      </c>
      <c r="G14" s="2">
        <v>6480</v>
      </c>
      <c r="H14" s="2" t="s">
        <v>183</v>
      </c>
      <c r="I14" s="2">
        <v>7100045</v>
      </c>
      <c r="J14" s="2" t="s">
        <v>179</v>
      </c>
      <c r="K14" s="10"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4" customFormat="1" x14ac:dyDescent="0.15">
      <c r="A15" s="2">
        <v>104</v>
      </c>
      <c r="B15" s="2">
        <v>6</v>
      </c>
      <c r="C15" s="2" t="s">
        <v>394</v>
      </c>
      <c r="D15" s="3" t="s">
        <v>401</v>
      </c>
      <c r="E15" s="2"/>
      <c r="F15" s="2" t="s">
        <v>403</v>
      </c>
      <c r="G15" s="2">
        <v>12000</v>
      </c>
      <c r="H15" s="2" t="s">
        <v>183</v>
      </c>
      <c r="I15" s="2">
        <v>7100046</v>
      </c>
      <c r="J15" s="2" t="s">
        <v>160</v>
      </c>
      <c r="K15" s="10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s="4" customFormat="1" x14ac:dyDescent="0.15">
      <c r="A16" s="2">
        <v>104</v>
      </c>
      <c r="B16" s="2">
        <v>7</v>
      </c>
      <c r="C16" s="2" t="s">
        <v>395</v>
      </c>
      <c r="D16" s="3" t="s">
        <v>402</v>
      </c>
      <c r="E16" s="2"/>
      <c r="F16" s="2" t="s">
        <v>403</v>
      </c>
      <c r="G16" s="2">
        <v>20000</v>
      </c>
      <c r="H16" s="2" t="s">
        <v>183</v>
      </c>
      <c r="I16" s="2">
        <v>7100043</v>
      </c>
      <c r="J16" s="2" t="s">
        <v>159</v>
      </c>
      <c r="K16" s="10"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s="7" customFormat="1" x14ac:dyDescent="0.15">
      <c r="A17" s="2">
        <v>105</v>
      </c>
      <c r="B17" s="2">
        <v>1</v>
      </c>
      <c r="C17" s="2" t="s">
        <v>378</v>
      </c>
      <c r="D17" s="3" t="s">
        <v>379</v>
      </c>
      <c r="E17" s="2"/>
      <c r="F17" s="2" t="s">
        <v>294</v>
      </c>
      <c r="G17" s="2">
        <v>1</v>
      </c>
      <c r="H17" s="2" t="s">
        <v>74</v>
      </c>
      <c r="I17" s="2"/>
      <c r="J17" s="2" t="s">
        <v>258</v>
      </c>
      <c r="K17" s="10">
        <v>100</v>
      </c>
      <c r="L17" s="2" t="s">
        <v>295</v>
      </c>
      <c r="M17" s="2">
        <v>5100033</v>
      </c>
      <c r="N17" s="2" t="s">
        <v>259</v>
      </c>
      <c r="O17" s="2">
        <v>2</v>
      </c>
      <c r="P17" s="2"/>
      <c r="Q17" s="2"/>
      <c r="R17" s="2"/>
      <c r="S17" s="2"/>
      <c r="T17" s="2"/>
      <c r="U17" s="2"/>
      <c r="V17" s="2"/>
      <c r="W17" s="2"/>
    </row>
    <row r="18" spans="1:23" s="7" customFormat="1" x14ac:dyDescent="0.15">
      <c r="A18" s="2">
        <v>106</v>
      </c>
      <c r="B18" s="2">
        <v>1</v>
      </c>
      <c r="C18" s="2" t="s">
        <v>378</v>
      </c>
      <c r="D18" s="3" t="s">
        <v>379</v>
      </c>
      <c r="E18" s="2"/>
      <c r="F18" s="2" t="s">
        <v>294</v>
      </c>
      <c r="G18" s="2">
        <v>1</v>
      </c>
      <c r="H18" s="2" t="s">
        <v>74</v>
      </c>
      <c r="I18" s="2"/>
      <c r="J18" s="2" t="s">
        <v>258</v>
      </c>
      <c r="K18" s="10">
        <v>100</v>
      </c>
      <c r="L18" s="2" t="s">
        <v>295</v>
      </c>
      <c r="M18" s="2">
        <v>5100033</v>
      </c>
      <c r="N18" s="2" t="s">
        <v>259</v>
      </c>
      <c r="O18" s="2">
        <v>2</v>
      </c>
      <c r="P18" s="2"/>
      <c r="Q18" s="2"/>
      <c r="R18" s="2"/>
      <c r="S18" s="2"/>
      <c r="T18" s="2"/>
      <c r="U18" s="2"/>
      <c r="V18" s="2"/>
      <c r="W18" s="2"/>
    </row>
    <row r="19" spans="1:23" s="7" customFormat="1" x14ac:dyDescent="0.15">
      <c r="A19" s="2">
        <v>107</v>
      </c>
      <c r="B19" s="2">
        <v>1</v>
      </c>
      <c r="C19" s="2" t="s">
        <v>378</v>
      </c>
      <c r="D19" s="3" t="s">
        <v>379</v>
      </c>
      <c r="E19" s="2"/>
      <c r="F19" s="2" t="s">
        <v>294</v>
      </c>
      <c r="G19" s="2">
        <v>1</v>
      </c>
      <c r="H19" s="2" t="s">
        <v>74</v>
      </c>
      <c r="I19" s="2"/>
      <c r="J19" s="2" t="s">
        <v>258</v>
      </c>
      <c r="K19" s="10">
        <v>100</v>
      </c>
      <c r="L19" s="2" t="s">
        <v>295</v>
      </c>
      <c r="M19" s="2">
        <v>5100033</v>
      </c>
      <c r="N19" s="2" t="s">
        <v>259</v>
      </c>
      <c r="O19" s="2">
        <v>2</v>
      </c>
      <c r="P19" s="2"/>
      <c r="Q19" s="2"/>
      <c r="R19" s="2"/>
      <c r="S19" s="2"/>
      <c r="T19" s="2"/>
      <c r="U19" s="2"/>
      <c r="V19" s="2"/>
      <c r="W19" s="2"/>
    </row>
    <row r="20" spans="1:23" s="7" customFormat="1" x14ac:dyDescent="0.15">
      <c r="A20" s="2">
        <v>108</v>
      </c>
      <c r="B20" s="2">
        <v>1</v>
      </c>
      <c r="C20" s="2" t="s">
        <v>378</v>
      </c>
      <c r="D20" s="3" t="s">
        <v>379</v>
      </c>
      <c r="E20" s="2"/>
      <c r="F20" s="2" t="s">
        <v>294</v>
      </c>
      <c r="G20" s="2">
        <v>1</v>
      </c>
      <c r="H20" s="2" t="s">
        <v>74</v>
      </c>
      <c r="I20" s="2"/>
      <c r="J20" s="2" t="s">
        <v>258</v>
      </c>
      <c r="K20" s="10">
        <v>100</v>
      </c>
      <c r="L20" s="2" t="s">
        <v>295</v>
      </c>
      <c r="M20" s="2">
        <v>5100033</v>
      </c>
      <c r="N20" s="2" t="s">
        <v>259</v>
      </c>
      <c r="O20" s="2">
        <v>2</v>
      </c>
      <c r="P20" s="2"/>
      <c r="Q20" s="2"/>
      <c r="R20" s="2"/>
      <c r="S20" s="2"/>
      <c r="T20" s="2"/>
      <c r="U20" s="2"/>
      <c r="V20" s="2"/>
      <c r="W20" s="2"/>
    </row>
    <row r="21" spans="1:23" s="7" customFormat="1" x14ac:dyDescent="0.15">
      <c r="A21" s="2">
        <v>109</v>
      </c>
      <c r="B21" s="2">
        <v>1</v>
      </c>
      <c r="C21" s="2" t="s">
        <v>378</v>
      </c>
      <c r="D21" s="3" t="s">
        <v>379</v>
      </c>
      <c r="E21" s="2"/>
      <c r="F21" s="2" t="s">
        <v>294</v>
      </c>
      <c r="G21" s="2">
        <v>1</v>
      </c>
      <c r="H21" s="2" t="s">
        <v>74</v>
      </c>
      <c r="I21" s="2"/>
      <c r="J21" s="2" t="s">
        <v>258</v>
      </c>
      <c r="K21" s="10">
        <v>100</v>
      </c>
      <c r="L21" s="2" t="s">
        <v>295</v>
      </c>
      <c r="M21" s="2">
        <v>5100033</v>
      </c>
      <c r="N21" s="2" t="s">
        <v>259</v>
      </c>
      <c r="O21" s="2">
        <v>2</v>
      </c>
      <c r="P21" s="2"/>
      <c r="Q21" s="2"/>
      <c r="R21" s="2"/>
      <c r="S21" s="2"/>
      <c r="T21" s="2"/>
      <c r="U21" s="2"/>
      <c r="V21" s="2"/>
      <c r="W21" s="2"/>
    </row>
    <row r="22" spans="1:23" s="7" customFormat="1" x14ac:dyDescent="0.15">
      <c r="A22" s="2">
        <v>110</v>
      </c>
      <c r="B22" s="2">
        <v>1</v>
      </c>
      <c r="C22" s="2" t="s">
        <v>378</v>
      </c>
      <c r="D22" s="3" t="s">
        <v>379</v>
      </c>
      <c r="E22" s="2"/>
      <c r="F22" s="2" t="s">
        <v>294</v>
      </c>
      <c r="G22" s="2">
        <v>1</v>
      </c>
      <c r="H22" s="2" t="s">
        <v>74</v>
      </c>
      <c r="I22" s="2"/>
      <c r="J22" s="2" t="s">
        <v>258</v>
      </c>
      <c r="K22" s="10">
        <v>100</v>
      </c>
      <c r="L22" s="2" t="s">
        <v>295</v>
      </c>
      <c r="M22" s="2">
        <v>5100033</v>
      </c>
      <c r="N22" s="2" t="s">
        <v>259</v>
      </c>
      <c r="O22" s="2">
        <v>2</v>
      </c>
      <c r="P22" s="2"/>
      <c r="Q22" s="2"/>
      <c r="R22" s="2"/>
      <c r="S22" s="2"/>
      <c r="T22" s="2"/>
      <c r="U22" s="2"/>
      <c r="V22" s="2"/>
      <c r="W22" s="2"/>
    </row>
    <row r="23" spans="1:23" s="7" customFormat="1" x14ac:dyDescent="0.15">
      <c r="A23" s="2">
        <v>111</v>
      </c>
      <c r="B23" s="2">
        <v>1</v>
      </c>
      <c r="C23" s="2" t="s">
        <v>378</v>
      </c>
      <c r="D23" s="3" t="s">
        <v>379</v>
      </c>
      <c r="E23" s="2"/>
      <c r="F23" s="2" t="s">
        <v>294</v>
      </c>
      <c r="G23" s="2">
        <v>1</v>
      </c>
      <c r="H23" s="2" t="s">
        <v>74</v>
      </c>
      <c r="I23" s="2"/>
      <c r="J23" s="2" t="s">
        <v>258</v>
      </c>
      <c r="K23" s="10">
        <v>100</v>
      </c>
      <c r="L23" s="2" t="s">
        <v>295</v>
      </c>
      <c r="M23" s="2">
        <v>5100033</v>
      </c>
      <c r="N23" s="2" t="s">
        <v>259</v>
      </c>
      <c r="O23" s="2">
        <v>2</v>
      </c>
      <c r="P23" s="2"/>
      <c r="Q23" s="2"/>
      <c r="R23" s="2"/>
      <c r="S23" s="2"/>
      <c r="T23" s="2"/>
      <c r="U23" s="2"/>
      <c r="V23" s="2"/>
      <c r="W23" s="2"/>
    </row>
    <row r="24" spans="1:23" s="8" customFormat="1" ht="13.9" customHeight="1" x14ac:dyDescent="0.3">
      <c r="A24" s="11">
        <v>113</v>
      </c>
      <c r="B24" s="11">
        <v>1</v>
      </c>
      <c r="C24" s="11" t="str">
        <f>"战力达到"&amp;F24</f>
        <v>战力达到team_gearscore</v>
      </c>
      <c r="D24" s="9" t="str">
        <f t="shared" ref="D24:D30" si="3">"戰力達到"&amp;G24</f>
        <v>戰力達到5000</v>
      </c>
      <c r="E24" s="11"/>
      <c r="F24" s="11" t="s">
        <v>297</v>
      </c>
      <c r="G24" s="11">
        <v>5000</v>
      </c>
      <c r="H24" s="11" t="s">
        <v>74</v>
      </c>
      <c r="I24" s="11"/>
      <c r="J24" s="11"/>
      <c r="K24" s="12">
        <v>50</v>
      </c>
      <c r="L24" s="11" t="s">
        <v>183</v>
      </c>
      <c r="M24" s="11">
        <v>7100020</v>
      </c>
      <c r="N24" s="11" t="s">
        <v>163</v>
      </c>
      <c r="O24" s="11">
        <v>1</v>
      </c>
      <c r="P24" s="11" t="s">
        <v>52</v>
      </c>
      <c r="Q24" s="11">
        <v>5120875</v>
      </c>
      <c r="R24" s="11" t="s">
        <v>274</v>
      </c>
      <c r="S24" s="11">
        <v>10</v>
      </c>
      <c r="T24" s="11"/>
      <c r="U24" s="11"/>
      <c r="V24" s="11"/>
      <c r="W24" s="11"/>
    </row>
    <row r="25" spans="1:23" s="8" customFormat="1" x14ac:dyDescent="0.3">
      <c r="A25" s="11">
        <v>113</v>
      </c>
      <c r="B25" s="11">
        <v>2</v>
      </c>
      <c r="C25" s="11" t="str">
        <f t="shared" ref="C25:C30" si="4">"战力达到"&amp;F25</f>
        <v>战力达到team_gearscore</v>
      </c>
      <c r="D25" s="9" t="str">
        <f t="shared" si="3"/>
        <v>戰力達到10000</v>
      </c>
      <c r="E25" s="11"/>
      <c r="F25" s="11" t="s">
        <v>273</v>
      </c>
      <c r="G25" s="11">
        <v>10000</v>
      </c>
      <c r="H25" s="11" t="s">
        <v>74</v>
      </c>
      <c r="I25" s="11"/>
      <c r="J25" s="11"/>
      <c r="K25" s="12">
        <v>100</v>
      </c>
      <c r="L25" s="11" t="s">
        <v>183</v>
      </c>
      <c r="M25" s="11">
        <v>7100024</v>
      </c>
      <c r="N25" s="11" t="s">
        <v>275</v>
      </c>
      <c r="O25" s="11">
        <v>1</v>
      </c>
      <c r="P25" s="11" t="s">
        <v>52</v>
      </c>
      <c r="Q25" s="11">
        <v>5120875</v>
      </c>
      <c r="R25" s="11" t="s">
        <v>274</v>
      </c>
      <c r="S25" s="11">
        <v>10</v>
      </c>
      <c r="T25" s="11"/>
      <c r="U25" s="11"/>
      <c r="V25" s="11"/>
      <c r="W25" s="11"/>
    </row>
    <row r="26" spans="1:23" s="8" customFormat="1" x14ac:dyDescent="0.3">
      <c r="A26" s="11">
        <v>113</v>
      </c>
      <c r="B26" s="11">
        <v>3</v>
      </c>
      <c r="C26" s="11" t="str">
        <f t="shared" si="4"/>
        <v>战力达到team_gearscore</v>
      </c>
      <c r="D26" s="9" t="str">
        <f t="shared" si="3"/>
        <v>戰力達到20000</v>
      </c>
      <c r="E26" s="11"/>
      <c r="F26" s="11" t="s">
        <v>273</v>
      </c>
      <c r="G26" s="11">
        <v>20000</v>
      </c>
      <c r="H26" s="11" t="s">
        <v>74</v>
      </c>
      <c r="I26" s="11"/>
      <c r="J26" s="11"/>
      <c r="K26" s="12">
        <v>120</v>
      </c>
      <c r="L26" s="11" t="s">
        <v>183</v>
      </c>
      <c r="M26" s="11">
        <v>7100023</v>
      </c>
      <c r="N26" s="11" t="s">
        <v>276</v>
      </c>
      <c r="O26" s="11">
        <v>1</v>
      </c>
      <c r="P26" s="11" t="s">
        <v>52</v>
      </c>
      <c r="Q26" s="11">
        <v>5120876</v>
      </c>
      <c r="R26" s="11" t="s">
        <v>277</v>
      </c>
      <c r="S26" s="11">
        <v>10</v>
      </c>
      <c r="T26" s="11"/>
      <c r="U26" s="11"/>
      <c r="V26" s="11"/>
      <c r="W26" s="11"/>
    </row>
    <row r="27" spans="1:23" s="8" customFormat="1" x14ac:dyDescent="0.3">
      <c r="A27" s="11">
        <v>113</v>
      </c>
      <c r="B27" s="11">
        <v>4</v>
      </c>
      <c r="C27" s="11" t="str">
        <f t="shared" si="4"/>
        <v>战力达到team_gearscore</v>
      </c>
      <c r="D27" s="9" t="str">
        <f t="shared" si="3"/>
        <v>戰力達到30000</v>
      </c>
      <c r="E27" s="11"/>
      <c r="F27" s="11" t="s">
        <v>273</v>
      </c>
      <c r="G27" s="11">
        <v>30000</v>
      </c>
      <c r="H27" s="11" t="s">
        <v>74</v>
      </c>
      <c r="I27" s="11"/>
      <c r="J27" s="11"/>
      <c r="K27" s="12">
        <v>150</v>
      </c>
      <c r="L27" s="11" t="s">
        <v>52</v>
      </c>
      <c r="M27" s="11">
        <v>5110032</v>
      </c>
      <c r="N27" s="11" t="s">
        <v>278</v>
      </c>
      <c r="O27" s="11">
        <v>10</v>
      </c>
      <c r="P27" s="11" t="s">
        <v>52</v>
      </c>
      <c r="Q27" s="11">
        <v>5120876</v>
      </c>
      <c r="R27" s="11" t="s">
        <v>277</v>
      </c>
      <c r="S27" s="11">
        <v>10</v>
      </c>
      <c r="T27" s="11"/>
      <c r="U27" s="11"/>
      <c r="V27" s="11"/>
      <c r="W27" s="11"/>
    </row>
    <row r="28" spans="1:23" s="8" customFormat="1" x14ac:dyDescent="0.3">
      <c r="A28" s="11">
        <v>113</v>
      </c>
      <c r="B28" s="11">
        <v>5</v>
      </c>
      <c r="C28" s="11" t="str">
        <f t="shared" si="4"/>
        <v>战力达到team_gearscore</v>
      </c>
      <c r="D28" s="9" t="str">
        <f t="shared" si="3"/>
        <v>戰力達到40000</v>
      </c>
      <c r="E28" s="11"/>
      <c r="F28" s="11" t="s">
        <v>273</v>
      </c>
      <c r="G28" s="11">
        <v>40000</v>
      </c>
      <c r="H28" s="11" t="s">
        <v>74</v>
      </c>
      <c r="I28" s="11"/>
      <c r="J28" s="11"/>
      <c r="K28" s="12">
        <v>200</v>
      </c>
      <c r="L28" s="11" t="s">
        <v>52</v>
      </c>
      <c r="M28" s="11">
        <v>5110032</v>
      </c>
      <c r="N28" s="11" t="s">
        <v>278</v>
      </c>
      <c r="O28" s="11">
        <v>20</v>
      </c>
      <c r="P28" s="11" t="s">
        <v>52</v>
      </c>
      <c r="Q28" s="11">
        <v>5120877</v>
      </c>
      <c r="R28" s="11" t="s">
        <v>279</v>
      </c>
      <c r="S28" s="11">
        <v>10</v>
      </c>
      <c r="T28" s="11"/>
      <c r="U28" s="11"/>
      <c r="V28" s="11"/>
      <c r="W28" s="11"/>
    </row>
    <row r="29" spans="1:23" s="8" customFormat="1" x14ac:dyDescent="0.3">
      <c r="A29" s="11">
        <v>113</v>
      </c>
      <c r="B29" s="11">
        <v>6</v>
      </c>
      <c r="C29" s="11" t="str">
        <f t="shared" si="4"/>
        <v>战力达到team_gearscore</v>
      </c>
      <c r="D29" s="9" t="str">
        <f t="shared" si="3"/>
        <v>戰力達到45000</v>
      </c>
      <c r="E29" s="11"/>
      <c r="F29" s="11" t="s">
        <v>273</v>
      </c>
      <c r="G29" s="11">
        <v>45000</v>
      </c>
      <c r="H29" s="11" t="s">
        <v>74</v>
      </c>
      <c r="I29" s="11"/>
      <c r="J29" s="11"/>
      <c r="K29" s="12">
        <v>300</v>
      </c>
      <c r="L29" s="11" t="s">
        <v>183</v>
      </c>
      <c r="M29" s="11">
        <v>7100033</v>
      </c>
      <c r="N29" s="11" t="s">
        <v>177</v>
      </c>
      <c r="O29" s="11">
        <v>1</v>
      </c>
      <c r="P29" s="11" t="s">
        <v>52</v>
      </c>
      <c r="Q29" s="11">
        <v>5120877</v>
      </c>
      <c r="R29" s="11" t="s">
        <v>279</v>
      </c>
      <c r="S29" s="11">
        <v>10</v>
      </c>
      <c r="T29" s="11"/>
      <c r="U29" s="11"/>
      <c r="V29" s="11"/>
      <c r="W29" s="11"/>
    </row>
    <row r="30" spans="1:23" s="8" customFormat="1" x14ac:dyDescent="0.3">
      <c r="A30" s="11">
        <v>113</v>
      </c>
      <c r="B30" s="11">
        <v>7</v>
      </c>
      <c r="C30" s="11" t="str">
        <f t="shared" si="4"/>
        <v>战力达到team_gearscore</v>
      </c>
      <c r="D30" s="9" t="str">
        <f t="shared" si="3"/>
        <v>戰力達到50000</v>
      </c>
      <c r="E30" s="11"/>
      <c r="F30" s="11" t="s">
        <v>273</v>
      </c>
      <c r="G30" s="11">
        <v>50000</v>
      </c>
      <c r="H30" s="11" t="s">
        <v>347</v>
      </c>
      <c r="I30" s="11"/>
      <c r="J30" s="11"/>
      <c r="K30" s="12">
        <v>400</v>
      </c>
      <c r="L30" s="11" t="s">
        <v>183</v>
      </c>
      <c r="M30" s="11">
        <v>7100034</v>
      </c>
      <c r="N30" s="11" t="s">
        <v>158</v>
      </c>
      <c r="O30" s="11">
        <v>1</v>
      </c>
      <c r="P30" s="11" t="s">
        <v>52</v>
      </c>
      <c r="Q30" s="11">
        <v>5120887</v>
      </c>
      <c r="R30" s="11" t="s">
        <v>280</v>
      </c>
      <c r="S30" s="11">
        <v>10</v>
      </c>
      <c r="T30" s="11"/>
      <c r="U30" s="11"/>
      <c r="V30" s="11"/>
      <c r="W30" s="11"/>
    </row>
    <row r="31" spans="1:23" x14ac:dyDescent="0.15">
      <c r="A31" s="2">
        <v>115</v>
      </c>
      <c r="B31" s="2">
        <v>1</v>
      </c>
      <c r="C31" s="2" t="s">
        <v>365</v>
      </c>
      <c r="D31" s="3" t="s">
        <v>380</v>
      </c>
      <c r="E31" s="2"/>
      <c r="F31" s="2" t="s">
        <v>332</v>
      </c>
      <c r="G31" s="2">
        <v>2</v>
      </c>
      <c r="H31" s="2" t="s">
        <v>346</v>
      </c>
      <c r="I31" s="2"/>
      <c r="J31" s="2" t="s">
        <v>185</v>
      </c>
      <c r="K31" s="10">
        <v>20000</v>
      </c>
      <c r="L31" s="2" t="s">
        <v>348</v>
      </c>
      <c r="M31" s="2">
        <v>5140104</v>
      </c>
      <c r="N31" s="2" t="s">
        <v>339</v>
      </c>
      <c r="O31" s="2">
        <v>5</v>
      </c>
      <c r="P31" s="2"/>
      <c r="Q31" s="2"/>
      <c r="R31" s="2"/>
      <c r="S31" s="2"/>
      <c r="T31" s="2"/>
      <c r="U31" s="2"/>
      <c r="V31" s="2"/>
      <c r="W31" s="2"/>
    </row>
    <row r="32" spans="1:23" x14ac:dyDescent="0.15">
      <c r="A32" s="2">
        <v>115</v>
      </c>
      <c r="B32" s="2">
        <v>2</v>
      </c>
      <c r="C32" s="2" t="s">
        <v>365</v>
      </c>
      <c r="D32" s="3" t="s">
        <v>380</v>
      </c>
      <c r="E32" s="2"/>
      <c r="F32" s="2" t="s">
        <v>332</v>
      </c>
      <c r="G32" s="2">
        <v>4</v>
      </c>
      <c r="H32" s="2" t="s">
        <v>346</v>
      </c>
      <c r="I32" s="2"/>
      <c r="J32" s="2" t="s">
        <v>186</v>
      </c>
      <c r="K32" s="10">
        <v>50000</v>
      </c>
      <c r="L32" s="2" t="s">
        <v>348</v>
      </c>
      <c r="M32" s="2">
        <v>5140104</v>
      </c>
      <c r="N32" s="2" t="s">
        <v>340</v>
      </c>
      <c r="O32" s="2">
        <v>10</v>
      </c>
      <c r="P32" s="2"/>
      <c r="Q32" s="2"/>
      <c r="R32" s="2"/>
      <c r="S32" s="2"/>
      <c r="T32" s="2"/>
      <c r="U32" s="2"/>
      <c r="V32" s="2"/>
      <c r="W32" s="2"/>
    </row>
    <row r="33" spans="1:23" x14ac:dyDescent="0.15">
      <c r="A33" s="2">
        <v>115</v>
      </c>
      <c r="B33" s="2">
        <v>3</v>
      </c>
      <c r="C33" s="2" t="s">
        <v>365</v>
      </c>
      <c r="D33" s="3" t="s">
        <v>380</v>
      </c>
      <c r="E33" s="2"/>
      <c r="F33" s="2" t="s">
        <v>332</v>
      </c>
      <c r="G33" s="2">
        <v>6</v>
      </c>
      <c r="H33" s="2" t="s">
        <v>74</v>
      </c>
      <c r="I33" s="2"/>
      <c r="J33" s="2" t="s">
        <v>188</v>
      </c>
      <c r="K33" s="10">
        <v>200</v>
      </c>
      <c r="L33" s="2" t="s">
        <v>201</v>
      </c>
      <c r="M33" s="2"/>
      <c r="N33" s="2" t="s">
        <v>341</v>
      </c>
      <c r="O33" s="2">
        <v>4000</v>
      </c>
      <c r="P33" s="2"/>
      <c r="Q33" s="2"/>
      <c r="R33" s="2"/>
      <c r="S33" s="2"/>
      <c r="T33" s="2"/>
      <c r="U33" s="2"/>
      <c r="V33" s="2"/>
      <c r="W33" s="2"/>
    </row>
    <row r="34" spans="1:23" x14ac:dyDescent="0.15">
      <c r="A34" s="2">
        <v>115</v>
      </c>
      <c r="B34" s="2">
        <v>4</v>
      </c>
      <c r="C34" s="2" t="s">
        <v>365</v>
      </c>
      <c r="D34" s="3" t="s">
        <v>380</v>
      </c>
      <c r="E34" s="2"/>
      <c r="F34" s="2" t="s">
        <v>332</v>
      </c>
      <c r="G34" s="2">
        <v>8</v>
      </c>
      <c r="H34" s="2" t="s">
        <v>74</v>
      </c>
      <c r="I34" s="2"/>
      <c r="J34" s="2" t="s">
        <v>334</v>
      </c>
      <c r="K34" s="10">
        <v>400</v>
      </c>
      <c r="L34" s="2" t="s">
        <v>201</v>
      </c>
      <c r="M34" s="2"/>
      <c r="N34" s="2" t="s">
        <v>342</v>
      </c>
      <c r="O34" s="2">
        <v>6000</v>
      </c>
      <c r="P34" s="2"/>
      <c r="Q34" s="2"/>
      <c r="R34" s="2"/>
      <c r="S34" s="2"/>
      <c r="T34" s="2"/>
      <c r="U34" s="2"/>
      <c r="V34" s="2"/>
      <c r="W34" s="2"/>
    </row>
    <row r="35" spans="1:23" x14ac:dyDescent="0.15">
      <c r="A35" s="2">
        <v>115</v>
      </c>
      <c r="B35" s="2">
        <v>5</v>
      </c>
      <c r="C35" s="2" t="s">
        <v>365</v>
      </c>
      <c r="D35" s="3" t="s">
        <v>380</v>
      </c>
      <c r="E35" s="2"/>
      <c r="F35" s="2" t="s">
        <v>332</v>
      </c>
      <c r="G35" s="2">
        <v>10</v>
      </c>
      <c r="H35" s="2" t="s">
        <v>74</v>
      </c>
      <c r="I35" s="2"/>
      <c r="J35" s="2" t="s">
        <v>335</v>
      </c>
      <c r="K35" s="10">
        <v>600</v>
      </c>
      <c r="L35" s="2" t="s">
        <v>348</v>
      </c>
      <c r="M35" s="2">
        <v>5140107</v>
      </c>
      <c r="N35" s="2" t="s">
        <v>197</v>
      </c>
      <c r="O35" s="2">
        <v>10</v>
      </c>
      <c r="P35" s="2"/>
      <c r="Q35" s="2"/>
      <c r="R35" s="2"/>
      <c r="S35" s="2"/>
      <c r="T35" s="2"/>
      <c r="U35" s="2"/>
      <c r="V35" s="2"/>
      <c r="W35" s="2"/>
    </row>
    <row r="36" spans="1:23" x14ac:dyDescent="0.15">
      <c r="A36" s="2">
        <v>115</v>
      </c>
      <c r="B36" s="2">
        <v>6</v>
      </c>
      <c r="C36" s="2" t="s">
        <v>365</v>
      </c>
      <c r="D36" s="3" t="s">
        <v>380</v>
      </c>
      <c r="E36" s="2"/>
      <c r="F36" s="2" t="s">
        <v>332</v>
      </c>
      <c r="G36" s="2">
        <v>12</v>
      </c>
      <c r="H36" s="2" t="s">
        <v>74</v>
      </c>
      <c r="I36" s="2"/>
      <c r="J36" s="2" t="s">
        <v>336</v>
      </c>
      <c r="K36" s="10">
        <v>1000</v>
      </c>
      <c r="L36" s="2" t="s">
        <v>348</v>
      </c>
      <c r="M36" s="2">
        <v>5140107</v>
      </c>
      <c r="N36" s="2" t="s">
        <v>343</v>
      </c>
      <c r="O36" s="2">
        <v>20</v>
      </c>
      <c r="P36" s="2"/>
      <c r="Q36" s="2"/>
      <c r="R36" s="2"/>
      <c r="S36" s="2"/>
      <c r="T36" s="2"/>
      <c r="U36" s="2"/>
      <c r="V36" s="2"/>
      <c r="W36" s="2"/>
    </row>
    <row r="37" spans="1:23" x14ac:dyDescent="0.15">
      <c r="A37" s="2">
        <v>115</v>
      </c>
      <c r="B37" s="2">
        <v>7</v>
      </c>
      <c r="C37" s="2" t="s">
        <v>365</v>
      </c>
      <c r="D37" s="3" t="s">
        <v>380</v>
      </c>
      <c r="E37" s="2"/>
      <c r="F37" s="2" t="s">
        <v>332</v>
      </c>
      <c r="G37" s="2">
        <v>15</v>
      </c>
      <c r="H37" s="2" t="s">
        <v>74</v>
      </c>
      <c r="I37" s="2"/>
      <c r="J37" s="2" t="s">
        <v>337</v>
      </c>
      <c r="K37" s="10">
        <v>1500</v>
      </c>
      <c r="L37" s="2" t="s">
        <v>348</v>
      </c>
      <c r="M37" s="2">
        <v>5120205</v>
      </c>
      <c r="N37" s="2" t="s">
        <v>344</v>
      </c>
      <c r="O37" s="2">
        <v>30</v>
      </c>
      <c r="P37" s="2"/>
      <c r="Q37" s="2"/>
      <c r="R37" s="2"/>
      <c r="S37" s="2"/>
      <c r="T37" s="2"/>
      <c r="U37" s="2"/>
      <c r="V37" s="2"/>
      <c r="W37" s="2"/>
    </row>
    <row r="38" spans="1:23" x14ac:dyDescent="0.15">
      <c r="A38" s="2">
        <v>115</v>
      </c>
      <c r="B38" s="2">
        <v>8</v>
      </c>
      <c r="C38" s="2" t="s">
        <v>365</v>
      </c>
      <c r="D38" s="3" t="s">
        <v>380</v>
      </c>
      <c r="E38" s="2"/>
      <c r="F38" s="2" t="s">
        <v>332</v>
      </c>
      <c r="G38" s="2">
        <v>20</v>
      </c>
      <c r="H38" s="2" t="s">
        <v>74</v>
      </c>
      <c r="I38" s="2"/>
      <c r="J38" s="2" t="s">
        <v>338</v>
      </c>
      <c r="K38" s="10">
        <v>2000</v>
      </c>
      <c r="L38" s="2" t="s">
        <v>201</v>
      </c>
      <c r="M38" s="2"/>
      <c r="N38" s="2" t="s">
        <v>345</v>
      </c>
      <c r="O38" s="2">
        <v>10000</v>
      </c>
      <c r="P38" s="2"/>
      <c r="Q38" s="2"/>
      <c r="R38" s="2"/>
      <c r="S38" s="2"/>
      <c r="T38" s="2"/>
      <c r="U38" s="2"/>
      <c r="V38" s="2"/>
      <c r="W38" s="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"/>
  <sheetViews>
    <sheetView zoomScale="85" zoomScaleNormal="85" workbookViewId="0">
      <pane ySplit="1" topLeftCell="A2" activePane="bottomLeft" state="frozen"/>
      <selection pane="bottomLeft" activeCell="G27" sqref="G27"/>
    </sheetView>
  </sheetViews>
  <sheetFormatPr defaultColWidth="9" defaultRowHeight="16.5" x14ac:dyDescent="0.15"/>
  <cols>
    <col min="1" max="2" width="9" style="2"/>
    <col min="3" max="3" width="13.25" style="2" bestFit="1" customWidth="1"/>
    <col min="4" max="4" width="34" style="2" customWidth="1"/>
    <col min="5" max="5" width="13.375" style="2" customWidth="1"/>
    <col min="6" max="6" width="19.375" style="2" bestFit="1" customWidth="1"/>
    <col min="7" max="7" width="18.625" style="2" bestFit="1" customWidth="1"/>
    <col min="8" max="8" width="13.75" style="2" bestFit="1" customWidth="1"/>
    <col min="9" max="9" width="11.125" style="2" bestFit="1" customWidth="1"/>
    <col min="10" max="10" width="13.875" style="2" bestFit="1" customWidth="1"/>
    <col min="11" max="11" width="13.625" style="10" bestFit="1" customWidth="1"/>
    <col min="12" max="12" width="13.75" style="2" bestFit="1" customWidth="1"/>
    <col min="13" max="13" width="11.125" style="2" bestFit="1" customWidth="1"/>
    <col min="14" max="14" width="13.25" style="2" bestFit="1" customWidth="1"/>
    <col min="15" max="15" width="13.625" style="2" bestFit="1" customWidth="1"/>
    <col min="16" max="16" width="13.75" style="2" bestFit="1" customWidth="1"/>
    <col min="17" max="17" width="11.125" style="2" bestFit="1" customWidth="1"/>
    <col min="18" max="18" width="13.25" style="2" bestFit="1" customWidth="1"/>
    <col min="19" max="19" width="13.625" style="2" bestFit="1" customWidth="1"/>
    <col min="20" max="20" width="13.75" style="2" bestFit="1" customWidth="1"/>
    <col min="21" max="21" width="11.125" style="2" bestFit="1" customWidth="1"/>
    <col min="22" max="22" width="11.125" style="2" customWidth="1"/>
    <col min="23" max="23" width="13.625" style="2" bestFit="1" customWidth="1"/>
    <col min="24" max="16384" width="9" style="2"/>
  </cols>
  <sheetData>
    <row r="1" spans="1:23" x14ac:dyDescent="0.15">
      <c r="A1" s="2" t="s">
        <v>0</v>
      </c>
      <c r="B1" s="2" t="s">
        <v>24</v>
      </c>
      <c r="C1" s="2" t="s">
        <v>357</v>
      </c>
      <c r="D1" s="2" t="s">
        <v>2</v>
      </c>
      <c r="E1" s="2" t="s">
        <v>21</v>
      </c>
      <c r="F1" s="2" t="s">
        <v>8</v>
      </c>
      <c r="G1" s="2" t="s">
        <v>9</v>
      </c>
      <c r="H1" s="2" t="s">
        <v>48</v>
      </c>
      <c r="I1" s="2" t="s">
        <v>49</v>
      </c>
      <c r="J1" s="2" t="s">
        <v>75</v>
      </c>
      <c r="K1" s="10" t="s">
        <v>28</v>
      </c>
      <c r="L1" s="2" t="s">
        <v>29</v>
      </c>
      <c r="M1" s="2" t="s">
        <v>30</v>
      </c>
      <c r="N1" s="2" t="s">
        <v>76</v>
      </c>
      <c r="O1" s="2" t="s">
        <v>31</v>
      </c>
      <c r="P1" s="2" t="s">
        <v>32</v>
      </c>
      <c r="Q1" s="2" t="s">
        <v>33</v>
      </c>
      <c r="R1" s="2" t="s">
        <v>77</v>
      </c>
      <c r="S1" s="2" t="s">
        <v>34</v>
      </c>
      <c r="T1" s="2" t="s">
        <v>35</v>
      </c>
      <c r="U1" s="2" t="s">
        <v>36</v>
      </c>
      <c r="V1" s="2" t="s">
        <v>78</v>
      </c>
      <c r="W1" s="2" t="s">
        <v>37</v>
      </c>
    </row>
    <row r="2" spans="1:23" x14ac:dyDescent="0.15">
      <c r="A2" s="2" t="s">
        <v>1</v>
      </c>
      <c r="B2" s="2" t="s">
        <v>25</v>
      </c>
      <c r="D2" s="2" t="s">
        <v>3</v>
      </c>
      <c r="E2" s="2" t="s">
        <v>61</v>
      </c>
      <c r="F2" s="2" t="s">
        <v>12</v>
      </c>
      <c r="G2" s="2" t="s">
        <v>10</v>
      </c>
      <c r="H2" s="2" t="s">
        <v>50</v>
      </c>
      <c r="I2" s="2" t="s">
        <v>51</v>
      </c>
      <c r="K2" s="10" t="s">
        <v>38</v>
      </c>
      <c r="L2" s="2" t="s">
        <v>39</v>
      </c>
      <c r="M2" s="2" t="s">
        <v>40</v>
      </c>
      <c r="O2" s="2" t="s">
        <v>41</v>
      </c>
      <c r="P2" s="2" t="s">
        <v>42</v>
      </c>
      <c r="Q2" s="2" t="s">
        <v>43</v>
      </c>
      <c r="S2" s="2" t="s">
        <v>44</v>
      </c>
      <c r="T2" s="2" t="s">
        <v>45</v>
      </c>
      <c r="U2" s="2" t="s">
        <v>46</v>
      </c>
      <c r="W2" s="2" t="s">
        <v>47</v>
      </c>
    </row>
    <row r="3" spans="1:23" x14ac:dyDescent="0.15">
      <c r="A3" s="2">
        <v>112</v>
      </c>
      <c r="B3" s="2">
        <v>1</v>
      </c>
      <c r="C3" s="2" t="s">
        <v>367</v>
      </c>
      <c r="D3" s="3" t="s">
        <v>381</v>
      </c>
      <c r="F3" s="2" t="s">
        <v>366</v>
      </c>
      <c r="G3" s="2">
        <v>3</v>
      </c>
      <c r="H3" s="2" t="s">
        <v>265</v>
      </c>
      <c r="J3" s="2" t="s">
        <v>262</v>
      </c>
      <c r="K3" s="10">
        <v>1000000</v>
      </c>
    </row>
    <row r="4" spans="1:23" x14ac:dyDescent="0.15">
      <c r="A4" s="2">
        <v>112</v>
      </c>
      <c r="B4" s="2">
        <v>2</v>
      </c>
      <c r="C4" s="2" t="s">
        <v>373</v>
      </c>
      <c r="D4" s="3" t="s">
        <v>382</v>
      </c>
      <c r="F4" s="2" t="s">
        <v>368</v>
      </c>
      <c r="G4" s="2">
        <v>3</v>
      </c>
      <c r="H4" s="2" t="s">
        <v>201</v>
      </c>
      <c r="J4" s="2" t="s">
        <v>263</v>
      </c>
      <c r="K4" s="10">
        <v>2000</v>
      </c>
    </row>
    <row r="5" spans="1:23" x14ac:dyDescent="0.15">
      <c r="A5" s="2">
        <v>112</v>
      </c>
      <c r="B5" s="2">
        <v>3</v>
      </c>
      <c r="C5" s="2" t="s">
        <v>374</v>
      </c>
      <c r="D5" s="3" t="s">
        <v>383</v>
      </c>
      <c r="F5" s="2" t="s">
        <v>369</v>
      </c>
      <c r="G5" s="2">
        <v>3</v>
      </c>
      <c r="H5" s="2" t="s">
        <v>200</v>
      </c>
      <c r="I5" s="2">
        <v>5120031</v>
      </c>
      <c r="J5" s="2" t="s">
        <v>243</v>
      </c>
      <c r="K5" s="10">
        <v>200</v>
      </c>
    </row>
    <row r="6" spans="1:23" x14ac:dyDescent="0.15">
      <c r="A6" s="2">
        <v>112</v>
      </c>
      <c r="B6" s="2">
        <v>4</v>
      </c>
      <c r="C6" s="2" t="s">
        <v>375</v>
      </c>
      <c r="D6" s="3" t="s">
        <v>385</v>
      </c>
      <c r="F6" s="2" t="s">
        <v>370</v>
      </c>
      <c r="G6" s="2">
        <v>3</v>
      </c>
      <c r="H6" s="2" t="s">
        <v>200</v>
      </c>
      <c r="I6" s="2">
        <v>5120885</v>
      </c>
      <c r="J6" s="2" t="s">
        <v>267</v>
      </c>
      <c r="K6" s="10">
        <v>50</v>
      </c>
    </row>
    <row r="7" spans="1:23" x14ac:dyDescent="0.15">
      <c r="A7" s="2">
        <v>112</v>
      </c>
      <c r="B7" s="2">
        <v>5</v>
      </c>
      <c r="C7" s="2" t="s">
        <v>376</v>
      </c>
      <c r="D7" s="3" t="s">
        <v>384</v>
      </c>
      <c r="F7" s="2" t="s">
        <v>371</v>
      </c>
      <c r="G7" s="2">
        <v>3</v>
      </c>
      <c r="H7" s="2" t="s">
        <v>200</v>
      </c>
      <c r="I7" s="2">
        <v>5190007</v>
      </c>
      <c r="J7" s="2" t="s">
        <v>264</v>
      </c>
      <c r="K7" s="10">
        <v>200</v>
      </c>
    </row>
    <row r="8" spans="1:23" x14ac:dyDescent="0.15">
      <c r="A8" s="2">
        <v>112</v>
      </c>
      <c r="B8" s="2">
        <v>6</v>
      </c>
      <c r="C8" s="2" t="s">
        <v>377</v>
      </c>
      <c r="D8" s="3" t="s">
        <v>386</v>
      </c>
      <c r="F8" s="2" t="s">
        <v>372</v>
      </c>
      <c r="G8" s="2">
        <v>3</v>
      </c>
      <c r="H8" s="2" t="s">
        <v>200</v>
      </c>
      <c r="I8" s="2">
        <v>5120881</v>
      </c>
      <c r="J8" s="2" t="s">
        <v>268</v>
      </c>
      <c r="K8" s="10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zoomScale="90" zoomScaleNormal="90" workbookViewId="0">
      <pane ySplit="1" topLeftCell="A2" activePane="bottomLeft" state="frozen"/>
      <selection activeCell="E1" sqref="E1"/>
      <selection pane="bottomLeft" activeCell="I37" sqref="I37"/>
    </sheetView>
  </sheetViews>
  <sheetFormatPr defaultColWidth="9" defaultRowHeight="16.5" x14ac:dyDescent="0.15"/>
  <cols>
    <col min="1" max="3" width="9" style="10"/>
    <col min="4" max="4" width="19.75" style="10" bestFit="1" customWidth="1"/>
    <col min="5" max="5" width="9.625" style="10" customWidth="1"/>
    <col min="6" max="6" width="13.25" style="10" bestFit="1" customWidth="1"/>
    <col min="7" max="7" width="11.25" style="10" bestFit="1" customWidth="1"/>
    <col min="8" max="8" width="22.625" style="10" bestFit="1" customWidth="1"/>
    <col min="9" max="9" width="21.875" style="10" bestFit="1" customWidth="1"/>
    <col min="10" max="10" width="10.125" style="10" bestFit="1" customWidth="1"/>
    <col min="11" max="11" width="11.125" style="10" bestFit="1" customWidth="1"/>
    <col min="12" max="12" width="13.625" style="10" customWidth="1"/>
    <col min="13" max="13" width="12.625" style="10" customWidth="1"/>
    <col min="14" max="14" width="16.125" style="10" bestFit="1" customWidth="1"/>
    <col min="15" max="15" width="14.875" style="10" bestFit="1" customWidth="1"/>
    <col min="16" max="16" width="16.125" style="10" bestFit="1" customWidth="1"/>
    <col min="17" max="17" width="15.375" style="10" bestFit="1" customWidth="1"/>
    <col min="18" max="16384" width="9" style="10"/>
  </cols>
  <sheetData>
    <row r="1" spans="1:17" ht="49.5" x14ac:dyDescent="0.15">
      <c r="A1" s="10" t="s">
        <v>0</v>
      </c>
      <c r="B1" s="10" t="s">
        <v>24</v>
      </c>
      <c r="C1" s="10" t="s">
        <v>358</v>
      </c>
      <c r="D1" s="10" t="s">
        <v>2</v>
      </c>
      <c r="E1" s="10" t="s">
        <v>60</v>
      </c>
      <c r="F1" s="10" t="s">
        <v>63</v>
      </c>
      <c r="G1" s="10" t="s">
        <v>64</v>
      </c>
      <c r="H1" s="19" t="s">
        <v>91</v>
      </c>
      <c r="I1" s="19" t="s">
        <v>87</v>
      </c>
      <c r="J1" s="19" t="s">
        <v>88</v>
      </c>
      <c r="K1" s="19" t="s">
        <v>90</v>
      </c>
      <c r="L1" s="19" t="s">
        <v>89</v>
      </c>
      <c r="M1" s="19" t="s">
        <v>82</v>
      </c>
      <c r="N1" s="19" t="s">
        <v>81</v>
      </c>
      <c r="O1" s="19" t="s">
        <v>83</v>
      </c>
      <c r="P1" s="19" t="s">
        <v>84</v>
      </c>
      <c r="Q1" s="19" t="s">
        <v>86</v>
      </c>
    </row>
    <row r="2" spans="1:17" x14ac:dyDescent="0.15">
      <c r="A2" s="10" t="s">
        <v>1</v>
      </c>
      <c r="B2" s="10" t="s">
        <v>25</v>
      </c>
      <c r="D2" s="10" t="s">
        <v>3</v>
      </c>
      <c r="E2" s="10" t="s">
        <v>61</v>
      </c>
      <c r="F2" s="10" t="s">
        <v>65</v>
      </c>
      <c r="G2" s="10" t="s">
        <v>66</v>
      </c>
      <c r="H2" s="10" t="s">
        <v>79</v>
      </c>
      <c r="J2" s="10" t="s">
        <v>73</v>
      </c>
      <c r="K2" s="10" t="s">
        <v>67</v>
      </c>
      <c r="N2" s="10" t="s">
        <v>85</v>
      </c>
      <c r="O2" s="10" t="s">
        <v>72</v>
      </c>
      <c r="P2" s="10" t="s">
        <v>68</v>
      </c>
    </row>
    <row r="3" spans="1:17" x14ac:dyDescent="0.15">
      <c r="A3" s="10">
        <v>400</v>
      </c>
      <c r="B3" s="10">
        <v>1</v>
      </c>
      <c r="D3" s="10" t="s">
        <v>96</v>
      </c>
      <c r="F3" s="10" t="s">
        <v>52</v>
      </c>
      <c r="G3" s="10">
        <v>5120887</v>
      </c>
      <c r="H3" s="10">
        <v>5</v>
      </c>
      <c r="I3" s="10">
        <v>3</v>
      </c>
      <c r="J3" s="10" t="s">
        <v>74</v>
      </c>
      <c r="L3" s="10">
        <v>1000</v>
      </c>
      <c r="M3" s="10">
        <v>800</v>
      </c>
      <c r="N3" s="10">
        <f t="shared" ref="N3:N7" si="0">H3*I3</f>
        <v>15</v>
      </c>
      <c r="O3" s="10">
        <f>L3/H3</f>
        <v>200</v>
      </c>
      <c r="P3" s="10">
        <f>M3/H3</f>
        <v>160</v>
      </c>
      <c r="Q3" s="10">
        <f>P3/O3</f>
        <v>0.8</v>
      </c>
    </row>
    <row r="4" spans="1:17" x14ac:dyDescent="0.15">
      <c r="A4" s="10">
        <v>400</v>
      </c>
      <c r="B4" s="10">
        <v>2</v>
      </c>
      <c r="D4" s="10" t="s">
        <v>97</v>
      </c>
      <c r="F4" s="10" t="s">
        <v>52</v>
      </c>
      <c r="G4" s="10">
        <v>5120885</v>
      </c>
      <c r="H4" s="10">
        <v>5</v>
      </c>
      <c r="I4" s="10">
        <v>3</v>
      </c>
      <c r="J4" s="10" t="s">
        <v>74</v>
      </c>
      <c r="L4" s="10">
        <v>1000</v>
      </c>
      <c r="M4" s="10">
        <v>800</v>
      </c>
      <c r="N4" s="10">
        <f t="shared" si="0"/>
        <v>15</v>
      </c>
      <c r="O4" s="10">
        <f t="shared" ref="O4:O7" si="1">L4/H4</f>
        <v>200</v>
      </c>
      <c r="P4" s="10">
        <f t="shared" ref="P4:P7" si="2">M4/H4</f>
        <v>160</v>
      </c>
      <c r="Q4" s="10">
        <f t="shared" ref="Q4:Q7" si="3">P4/O4</f>
        <v>0.8</v>
      </c>
    </row>
    <row r="5" spans="1:17" x14ac:dyDescent="0.15">
      <c r="A5" s="10">
        <v>400</v>
      </c>
      <c r="B5" s="10">
        <v>3</v>
      </c>
      <c r="D5" s="10" t="s">
        <v>98</v>
      </c>
      <c r="F5" s="10" t="s">
        <v>52</v>
      </c>
      <c r="G5" s="10">
        <v>5120881</v>
      </c>
      <c r="H5" s="10">
        <v>1</v>
      </c>
      <c r="I5" s="10">
        <v>3</v>
      </c>
      <c r="J5" s="10" t="s">
        <v>74</v>
      </c>
      <c r="L5" s="10">
        <v>1000</v>
      </c>
      <c r="M5" s="10">
        <v>800</v>
      </c>
      <c r="N5" s="10">
        <f t="shared" si="0"/>
        <v>3</v>
      </c>
      <c r="O5" s="10">
        <f t="shared" si="1"/>
        <v>1000</v>
      </c>
      <c r="P5" s="10">
        <f t="shared" si="2"/>
        <v>800</v>
      </c>
      <c r="Q5" s="10">
        <f t="shared" si="3"/>
        <v>0.8</v>
      </c>
    </row>
    <row r="6" spans="1:17" x14ac:dyDescent="0.15">
      <c r="A6" s="10">
        <v>400</v>
      </c>
      <c r="B6" s="10">
        <v>4</v>
      </c>
      <c r="D6" s="10" t="s">
        <v>99</v>
      </c>
      <c r="F6" s="10" t="s">
        <v>52</v>
      </c>
      <c r="G6" s="10">
        <v>5100035</v>
      </c>
      <c r="H6" s="10">
        <v>4</v>
      </c>
      <c r="I6" s="10">
        <v>10</v>
      </c>
      <c r="J6" s="10" t="s">
        <v>74</v>
      </c>
      <c r="L6" s="10">
        <v>52</v>
      </c>
      <c r="M6" s="10">
        <v>40</v>
      </c>
      <c r="N6" s="10">
        <f t="shared" si="0"/>
        <v>40</v>
      </c>
      <c r="O6" s="10">
        <f t="shared" si="1"/>
        <v>13</v>
      </c>
      <c r="P6" s="10">
        <f t="shared" si="2"/>
        <v>10</v>
      </c>
      <c r="Q6" s="10">
        <f t="shared" si="3"/>
        <v>0.76923076923076927</v>
      </c>
    </row>
    <row r="7" spans="1:17" x14ac:dyDescent="0.15">
      <c r="A7" s="10">
        <v>400</v>
      </c>
      <c r="B7" s="10">
        <v>5</v>
      </c>
      <c r="D7" s="10" t="s">
        <v>80</v>
      </c>
      <c r="F7" s="10" t="s">
        <v>52</v>
      </c>
      <c r="G7" s="10">
        <v>5190007</v>
      </c>
      <c r="H7" s="10">
        <v>10</v>
      </c>
      <c r="I7" s="10">
        <v>10</v>
      </c>
      <c r="J7" s="10" t="s">
        <v>74</v>
      </c>
      <c r="L7" s="10">
        <v>150</v>
      </c>
      <c r="M7" s="10">
        <v>90</v>
      </c>
      <c r="N7" s="10">
        <f t="shared" si="0"/>
        <v>100</v>
      </c>
      <c r="O7" s="10">
        <f t="shared" si="1"/>
        <v>15</v>
      </c>
      <c r="P7" s="10">
        <f t="shared" si="2"/>
        <v>9</v>
      </c>
      <c r="Q7" s="10">
        <f t="shared" si="3"/>
        <v>0.6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"/>
  <sheetViews>
    <sheetView zoomScale="85" zoomScaleNormal="85" workbookViewId="0">
      <pane ySplit="1" topLeftCell="A2" activePane="bottomLeft" state="frozen"/>
      <selection pane="bottomLeft" activeCell="G22" sqref="G22"/>
    </sheetView>
  </sheetViews>
  <sheetFormatPr defaultColWidth="9" defaultRowHeight="16.5" x14ac:dyDescent="0.15"/>
  <cols>
    <col min="1" max="3" width="9" style="2"/>
    <col min="4" max="5" width="24.375" style="2" customWidth="1"/>
    <col min="6" max="22" width="13.375" style="2" customWidth="1"/>
    <col min="23" max="23" width="13.75" style="2" bestFit="1" customWidth="1"/>
    <col min="24" max="24" width="11.125" style="2" bestFit="1" customWidth="1"/>
    <col min="25" max="25" width="13.875" style="2" bestFit="1" customWidth="1"/>
    <col min="26" max="26" width="13.625" style="10" bestFit="1" customWidth="1"/>
    <col min="27" max="27" width="13.75" style="2" bestFit="1" customWidth="1"/>
    <col min="28" max="28" width="11.125" style="2" bestFit="1" customWidth="1"/>
    <col min="29" max="29" width="13.25" style="2" bestFit="1" customWidth="1"/>
    <col min="30" max="30" width="13.625" style="2" bestFit="1" customWidth="1"/>
    <col min="31" max="31" width="13.75" style="2" bestFit="1" customWidth="1"/>
    <col min="32" max="32" width="11.125" style="2" bestFit="1" customWidth="1"/>
    <col min="33" max="33" width="13.25" style="2" bestFit="1" customWidth="1"/>
    <col min="34" max="34" width="13.625" style="2" bestFit="1" customWidth="1"/>
    <col min="35" max="35" width="13.75" style="2" bestFit="1" customWidth="1"/>
    <col min="36" max="36" width="11.125" style="2" bestFit="1" customWidth="1"/>
    <col min="37" max="37" width="11.125" style="2" customWidth="1"/>
    <col min="38" max="38" width="13.625" style="2" bestFit="1" customWidth="1"/>
    <col min="39" max="16384" width="9" style="2"/>
  </cols>
  <sheetData>
    <row r="1" spans="1:38" x14ac:dyDescent="0.15">
      <c r="A1" s="2" t="s">
        <v>0</v>
      </c>
      <c r="B1" s="2" t="s">
        <v>24</v>
      </c>
      <c r="C1" s="2" t="s">
        <v>359</v>
      </c>
      <c r="D1" s="2" t="s">
        <v>2</v>
      </c>
      <c r="E1" s="2" t="s">
        <v>356</v>
      </c>
      <c r="F1" s="2" t="s">
        <v>21</v>
      </c>
      <c r="G1" s="2" t="s">
        <v>116</v>
      </c>
      <c r="H1" s="2" t="s">
        <v>117</v>
      </c>
      <c r="I1" s="2" t="s">
        <v>149</v>
      </c>
      <c r="J1" s="10" t="s">
        <v>118</v>
      </c>
      <c r="K1" s="2" t="s">
        <v>119</v>
      </c>
      <c r="L1" s="2" t="s">
        <v>120</v>
      </c>
      <c r="M1" s="2" t="s">
        <v>150</v>
      </c>
      <c r="N1" s="10" t="s">
        <v>121</v>
      </c>
      <c r="O1" s="2" t="s">
        <v>122</v>
      </c>
      <c r="P1" s="2" t="s">
        <v>123</v>
      </c>
      <c r="Q1" s="2" t="s">
        <v>151</v>
      </c>
      <c r="R1" s="10" t="s">
        <v>124</v>
      </c>
      <c r="S1" s="2" t="s">
        <v>125</v>
      </c>
      <c r="T1" s="2" t="s">
        <v>152</v>
      </c>
      <c r="U1" s="2" t="s">
        <v>126</v>
      </c>
      <c r="V1" s="10" t="s">
        <v>127</v>
      </c>
      <c r="W1" s="2" t="s">
        <v>48</v>
      </c>
      <c r="X1" s="2" t="s">
        <v>49</v>
      </c>
      <c r="Y1" s="2" t="s">
        <v>75</v>
      </c>
      <c r="Z1" s="10" t="s">
        <v>28</v>
      </c>
      <c r="AA1" s="2" t="s">
        <v>29</v>
      </c>
      <c r="AB1" s="2" t="s">
        <v>30</v>
      </c>
      <c r="AC1" s="2" t="s">
        <v>76</v>
      </c>
      <c r="AD1" s="2" t="s">
        <v>31</v>
      </c>
      <c r="AE1" s="2" t="s">
        <v>32</v>
      </c>
      <c r="AF1" s="2" t="s">
        <v>33</v>
      </c>
      <c r="AG1" s="2" t="s">
        <v>77</v>
      </c>
      <c r="AH1" s="2" t="s">
        <v>34</v>
      </c>
      <c r="AI1" s="2" t="s">
        <v>35</v>
      </c>
      <c r="AJ1" s="2" t="s">
        <v>36</v>
      </c>
      <c r="AK1" s="2" t="s">
        <v>78</v>
      </c>
      <c r="AL1" s="2" t="s">
        <v>37</v>
      </c>
    </row>
    <row r="2" spans="1:38" x14ac:dyDescent="0.15">
      <c r="A2" s="2" t="s">
        <v>1</v>
      </c>
      <c r="B2" s="2" t="s">
        <v>25</v>
      </c>
      <c r="D2" s="2" t="s">
        <v>7</v>
      </c>
      <c r="F2" s="2" t="s">
        <v>62</v>
      </c>
      <c r="G2" s="2" t="s">
        <v>128</v>
      </c>
      <c r="H2" s="2" t="s">
        <v>129</v>
      </c>
      <c r="J2" s="2" t="s">
        <v>130</v>
      </c>
      <c r="K2" s="2" t="s">
        <v>131</v>
      </c>
      <c r="L2" s="2" t="s">
        <v>132</v>
      </c>
      <c r="N2" s="2" t="s">
        <v>133</v>
      </c>
      <c r="O2" s="2" t="s">
        <v>134</v>
      </c>
      <c r="P2" s="2" t="s">
        <v>135</v>
      </c>
      <c r="R2" s="2" t="s">
        <v>136</v>
      </c>
      <c r="S2" s="2" t="s">
        <v>137</v>
      </c>
      <c r="U2" s="2" t="s">
        <v>138</v>
      </c>
      <c r="V2" s="2" t="s">
        <v>139</v>
      </c>
      <c r="W2" s="2" t="s">
        <v>50</v>
      </c>
      <c r="X2" s="2" t="s">
        <v>51</v>
      </c>
      <c r="Z2" s="10" t="s">
        <v>38</v>
      </c>
      <c r="AA2" s="2" t="s">
        <v>39</v>
      </c>
      <c r="AB2" s="2" t="s">
        <v>40</v>
      </c>
      <c r="AD2" s="2" t="s">
        <v>41</v>
      </c>
      <c r="AE2" s="2" t="s">
        <v>42</v>
      </c>
      <c r="AF2" s="2" t="s">
        <v>43</v>
      </c>
      <c r="AH2" s="2" t="s">
        <v>44</v>
      </c>
      <c r="AI2" s="2" t="s">
        <v>45</v>
      </c>
      <c r="AJ2" s="2" t="s">
        <v>46</v>
      </c>
      <c r="AL2" s="2" t="s">
        <v>47</v>
      </c>
    </row>
    <row r="3" spans="1:38" x14ac:dyDescent="0.15">
      <c r="A3" s="2">
        <v>101</v>
      </c>
      <c r="B3" s="2">
        <v>1</v>
      </c>
      <c r="C3" s="2" t="s">
        <v>361</v>
      </c>
      <c r="D3" s="3" t="s">
        <v>387</v>
      </c>
      <c r="E3" s="2" t="s">
        <v>362</v>
      </c>
      <c r="F3" s="3" t="s">
        <v>388</v>
      </c>
      <c r="G3" s="2" t="s">
        <v>183</v>
      </c>
      <c r="H3" s="2">
        <v>7100019</v>
      </c>
      <c r="I3" s="2" t="s">
        <v>153</v>
      </c>
      <c r="J3" s="2">
        <v>1</v>
      </c>
      <c r="K3" s="2" t="s">
        <v>184</v>
      </c>
      <c r="L3" s="2">
        <v>7100020</v>
      </c>
      <c r="M3" s="2" t="s">
        <v>163</v>
      </c>
      <c r="N3" s="2">
        <v>1</v>
      </c>
      <c r="O3" s="2" t="s">
        <v>184</v>
      </c>
      <c r="P3" s="2">
        <v>7100021</v>
      </c>
      <c r="Q3" s="2" t="s">
        <v>173</v>
      </c>
      <c r="R3" s="2">
        <v>1</v>
      </c>
      <c r="W3" s="2" t="s">
        <v>191</v>
      </c>
      <c r="Y3" s="2" t="s">
        <v>185</v>
      </c>
      <c r="Z3" s="10">
        <v>20000</v>
      </c>
      <c r="AA3" s="2" t="s">
        <v>52</v>
      </c>
      <c r="AB3" s="2">
        <v>5100033</v>
      </c>
      <c r="AC3" s="2" t="s">
        <v>192</v>
      </c>
      <c r="AD3" s="2">
        <v>2</v>
      </c>
    </row>
    <row r="4" spans="1:38" x14ac:dyDescent="0.15">
      <c r="A4" s="2">
        <v>101</v>
      </c>
      <c r="B4" s="2">
        <v>2</v>
      </c>
      <c r="C4" s="2" t="s">
        <v>361</v>
      </c>
      <c r="D4" s="3" t="s">
        <v>387</v>
      </c>
      <c r="E4" s="2" t="s">
        <v>362</v>
      </c>
      <c r="F4" s="3" t="s">
        <v>388</v>
      </c>
      <c r="G4" s="2" t="s">
        <v>183</v>
      </c>
      <c r="H4" s="2">
        <v>7100022</v>
      </c>
      <c r="I4" s="2" t="s">
        <v>154</v>
      </c>
      <c r="J4" s="2">
        <v>1</v>
      </c>
      <c r="K4" s="2" t="s">
        <v>184</v>
      </c>
      <c r="L4" s="2">
        <v>7100023</v>
      </c>
      <c r="M4" s="2" t="s">
        <v>164</v>
      </c>
      <c r="N4" s="2">
        <v>1</v>
      </c>
      <c r="O4" s="2" t="s">
        <v>184</v>
      </c>
      <c r="P4" s="2">
        <v>7100024</v>
      </c>
      <c r="Q4" s="2" t="s">
        <v>174</v>
      </c>
      <c r="R4" s="2">
        <v>1</v>
      </c>
      <c r="W4" s="2" t="s">
        <v>191</v>
      </c>
      <c r="Y4" s="2" t="s">
        <v>185</v>
      </c>
      <c r="Z4" s="10">
        <v>20000</v>
      </c>
      <c r="AA4" s="2" t="s">
        <v>266</v>
      </c>
      <c r="AC4" s="2" t="s">
        <v>193</v>
      </c>
      <c r="AD4" s="2">
        <v>500</v>
      </c>
    </row>
    <row r="5" spans="1:38" x14ac:dyDescent="0.15">
      <c r="A5" s="2">
        <v>101</v>
      </c>
      <c r="B5" s="2">
        <v>3</v>
      </c>
      <c r="C5" s="2" t="s">
        <v>363</v>
      </c>
      <c r="D5" s="3" t="s">
        <v>363</v>
      </c>
      <c r="E5" s="2" t="s">
        <v>362</v>
      </c>
      <c r="F5" s="3" t="s">
        <v>388</v>
      </c>
      <c r="G5" s="2" t="s">
        <v>183</v>
      </c>
      <c r="H5" s="2">
        <v>7100025</v>
      </c>
      <c r="I5" s="2" t="s">
        <v>155</v>
      </c>
      <c r="J5" s="2">
        <v>1</v>
      </c>
      <c r="K5" s="2" t="s">
        <v>184</v>
      </c>
      <c r="L5" s="2">
        <v>7100026</v>
      </c>
      <c r="M5" s="2" t="s">
        <v>165</v>
      </c>
      <c r="N5" s="2">
        <v>1</v>
      </c>
      <c r="O5" s="2" t="s">
        <v>184</v>
      </c>
      <c r="P5" s="2">
        <v>7100027</v>
      </c>
      <c r="Q5" s="2" t="s">
        <v>175</v>
      </c>
      <c r="R5" s="2">
        <v>1</v>
      </c>
      <c r="W5" s="2" t="s">
        <v>191</v>
      </c>
      <c r="Y5" s="2" t="s">
        <v>186</v>
      </c>
      <c r="Z5" s="10">
        <v>50000</v>
      </c>
      <c r="AA5" s="2" t="s">
        <v>202</v>
      </c>
      <c r="AC5" s="2" t="s">
        <v>193</v>
      </c>
      <c r="AD5" s="2">
        <v>500</v>
      </c>
    </row>
    <row r="6" spans="1:38" x14ac:dyDescent="0.15">
      <c r="A6" s="2">
        <v>101</v>
      </c>
      <c r="B6" s="2">
        <v>4</v>
      </c>
      <c r="C6" s="2" t="s">
        <v>363</v>
      </c>
      <c r="D6" s="3" t="s">
        <v>363</v>
      </c>
      <c r="E6" s="2" t="s">
        <v>362</v>
      </c>
      <c r="F6" s="3" t="s">
        <v>388</v>
      </c>
      <c r="G6" s="2" t="s">
        <v>183</v>
      </c>
      <c r="H6" s="2">
        <v>7100028</v>
      </c>
      <c r="I6" s="2" t="s">
        <v>156</v>
      </c>
      <c r="J6" s="2">
        <v>1</v>
      </c>
      <c r="K6" s="2" t="s">
        <v>184</v>
      </c>
      <c r="L6" s="2">
        <v>7100029</v>
      </c>
      <c r="M6" s="2" t="s">
        <v>166</v>
      </c>
      <c r="N6" s="2">
        <v>1</v>
      </c>
      <c r="O6" s="2" t="s">
        <v>184</v>
      </c>
      <c r="P6" s="2">
        <v>7100030</v>
      </c>
      <c r="Q6" s="2" t="s">
        <v>176</v>
      </c>
      <c r="R6" s="2">
        <v>1</v>
      </c>
      <c r="W6" s="2" t="s">
        <v>191</v>
      </c>
      <c r="Y6" s="2" t="s">
        <v>186</v>
      </c>
      <c r="Z6" s="10">
        <v>50000</v>
      </c>
      <c r="AA6" s="2" t="s">
        <v>202</v>
      </c>
      <c r="AC6" s="2" t="s">
        <v>194</v>
      </c>
      <c r="AD6" s="2">
        <v>1000</v>
      </c>
    </row>
    <row r="7" spans="1:38" x14ac:dyDescent="0.15">
      <c r="A7" s="2">
        <v>101</v>
      </c>
      <c r="B7" s="2">
        <v>5</v>
      </c>
      <c r="C7" s="2" t="s">
        <v>361</v>
      </c>
      <c r="D7" s="3" t="s">
        <v>387</v>
      </c>
      <c r="E7" s="2" t="s">
        <v>362</v>
      </c>
      <c r="F7" s="3" t="s">
        <v>388</v>
      </c>
      <c r="G7" s="2" t="s">
        <v>183</v>
      </c>
      <c r="H7" s="2">
        <v>7100031</v>
      </c>
      <c r="I7" s="2" t="s">
        <v>157</v>
      </c>
      <c r="J7" s="2">
        <v>1</v>
      </c>
      <c r="K7" s="2" t="s">
        <v>184</v>
      </c>
      <c r="L7" s="2">
        <v>7100032</v>
      </c>
      <c r="M7" s="2" t="s">
        <v>167</v>
      </c>
      <c r="N7" s="2">
        <v>1</v>
      </c>
      <c r="O7" s="2" t="s">
        <v>184</v>
      </c>
      <c r="P7" s="2">
        <v>7100033</v>
      </c>
      <c r="Q7" s="2" t="s">
        <v>177</v>
      </c>
      <c r="R7" s="2">
        <v>1</v>
      </c>
      <c r="W7" s="2" t="s">
        <v>190</v>
      </c>
      <c r="Y7" s="2" t="s">
        <v>187</v>
      </c>
      <c r="Z7" s="10">
        <v>100</v>
      </c>
      <c r="AA7" s="2" t="s">
        <v>200</v>
      </c>
      <c r="AB7" s="2">
        <v>5140104</v>
      </c>
      <c r="AC7" s="2" t="s">
        <v>195</v>
      </c>
      <c r="AD7" s="2">
        <v>20</v>
      </c>
    </row>
    <row r="8" spans="1:38" x14ac:dyDescent="0.15">
      <c r="A8" s="2">
        <v>101</v>
      </c>
      <c r="B8" s="2">
        <v>6</v>
      </c>
      <c r="C8" s="2" t="s">
        <v>361</v>
      </c>
      <c r="D8" s="3" t="s">
        <v>387</v>
      </c>
      <c r="E8" s="2" t="s">
        <v>362</v>
      </c>
      <c r="F8" s="3" t="s">
        <v>388</v>
      </c>
      <c r="G8" s="2" t="s">
        <v>183</v>
      </c>
      <c r="H8" s="2">
        <v>7100034</v>
      </c>
      <c r="I8" s="2" t="s">
        <v>158</v>
      </c>
      <c r="J8" s="2">
        <v>1</v>
      </c>
      <c r="K8" s="2" t="s">
        <v>184</v>
      </c>
      <c r="L8" s="2">
        <v>7100035</v>
      </c>
      <c r="M8" s="2" t="s">
        <v>168</v>
      </c>
      <c r="N8" s="2">
        <v>1</v>
      </c>
      <c r="O8" s="2" t="s">
        <v>184</v>
      </c>
      <c r="P8" s="2">
        <v>7100036</v>
      </c>
      <c r="Q8" s="2" t="s">
        <v>178</v>
      </c>
      <c r="R8" s="2">
        <v>1</v>
      </c>
      <c r="W8" s="2" t="s">
        <v>74</v>
      </c>
      <c r="Y8" s="2" t="s">
        <v>187</v>
      </c>
      <c r="Z8" s="10">
        <v>100</v>
      </c>
      <c r="AA8" s="2" t="s">
        <v>200</v>
      </c>
      <c r="AB8" s="2">
        <v>5120204</v>
      </c>
      <c r="AC8" s="2" t="s">
        <v>196</v>
      </c>
      <c r="AD8" s="2">
        <v>20</v>
      </c>
    </row>
    <row r="9" spans="1:38" x14ac:dyDescent="0.15">
      <c r="A9" s="2">
        <v>101</v>
      </c>
      <c r="B9" s="2">
        <v>7</v>
      </c>
      <c r="C9" s="2" t="s">
        <v>363</v>
      </c>
      <c r="D9" s="3" t="s">
        <v>363</v>
      </c>
      <c r="E9" s="2" t="s">
        <v>362</v>
      </c>
      <c r="F9" s="3" t="s">
        <v>388</v>
      </c>
      <c r="G9" s="2" t="s">
        <v>183</v>
      </c>
      <c r="H9" s="2">
        <v>7100043</v>
      </c>
      <c r="I9" s="2" t="s">
        <v>159</v>
      </c>
      <c r="J9" s="2">
        <v>1</v>
      </c>
      <c r="K9" s="2" t="s">
        <v>184</v>
      </c>
      <c r="L9" s="2">
        <v>7100044</v>
      </c>
      <c r="M9" s="2" t="s">
        <v>169</v>
      </c>
      <c r="N9" s="2">
        <v>1</v>
      </c>
      <c r="O9" s="2" t="s">
        <v>184</v>
      </c>
      <c r="P9" s="2">
        <v>7100045</v>
      </c>
      <c r="Q9" s="2" t="s">
        <v>179</v>
      </c>
      <c r="R9" s="2">
        <v>1</v>
      </c>
      <c r="W9" s="2" t="s">
        <v>74</v>
      </c>
      <c r="Y9" s="2" t="s">
        <v>188</v>
      </c>
      <c r="Z9" s="10">
        <v>200</v>
      </c>
      <c r="AA9" s="2" t="s">
        <v>200</v>
      </c>
      <c r="AB9" s="2">
        <v>5140107</v>
      </c>
      <c r="AC9" s="2" t="s">
        <v>197</v>
      </c>
      <c r="AD9" s="2">
        <v>10</v>
      </c>
    </row>
    <row r="10" spans="1:38" x14ac:dyDescent="0.15">
      <c r="A10" s="2">
        <v>101</v>
      </c>
      <c r="B10" s="2">
        <v>8</v>
      </c>
      <c r="C10" s="2" t="s">
        <v>363</v>
      </c>
      <c r="D10" s="3" t="s">
        <v>363</v>
      </c>
      <c r="E10" s="2" t="s">
        <v>362</v>
      </c>
      <c r="F10" s="3" t="s">
        <v>388</v>
      </c>
      <c r="G10" s="2" t="s">
        <v>183</v>
      </c>
      <c r="H10" s="2">
        <v>7100046</v>
      </c>
      <c r="I10" s="2" t="s">
        <v>160</v>
      </c>
      <c r="J10" s="2">
        <v>1</v>
      </c>
      <c r="K10" s="2" t="s">
        <v>184</v>
      </c>
      <c r="L10" s="2">
        <v>7100047</v>
      </c>
      <c r="M10" s="2" t="s">
        <v>170</v>
      </c>
      <c r="N10" s="2">
        <v>1</v>
      </c>
      <c r="O10" s="2" t="s">
        <v>184</v>
      </c>
      <c r="P10" s="2">
        <v>7100048</v>
      </c>
      <c r="Q10" s="2" t="s">
        <v>180</v>
      </c>
      <c r="R10" s="2">
        <v>1</v>
      </c>
      <c r="W10" s="2" t="s">
        <v>74</v>
      </c>
      <c r="Y10" s="2" t="s">
        <v>188</v>
      </c>
      <c r="Z10" s="10">
        <v>200</v>
      </c>
      <c r="AA10" s="2" t="s">
        <v>200</v>
      </c>
      <c r="AB10" s="2">
        <v>5140107</v>
      </c>
      <c r="AC10" s="2" t="s">
        <v>197</v>
      </c>
      <c r="AD10" s="2">
        <v>10</v>
      </c>
    </row>
    <row r="11" spans="1:38" x14ac:dyDescent="0.15">
      <c r="A11" s="2">
        <v>101</v>
      </c>
      <c r="B11" s="2">
        <v>9</v>
      </c>
      <c r="C11" s="2" t="s">
        <v>363</v>
      </c>
      <c r="D11" s="3" t="s">
        <v>363</v>
      </c>
      <c r="E11" s="2" t="s">
        <v>362</v>
      </c>
      <c r="F11" s="3" t="s">
        <v>388</v>
      </c>
      <c r="G11" s="2" t="s">
        <v>183</v>
      </c>
      <c r="H11" s="2">
        <v>7100049</v>
      </c>
      <c r="I11" s="2" t="s">
        <v>161</v>
      </c>
      <c r="J11" s="2">
        <v>1</v>
      </c>
      <c r="K11" s="2" t="s">
        <v>184</v>
      </c>
      <c r="L11" s="2">
        <v>7100050</v>
      </c>
      <c r="M11" s="2" t="s">
        <v>171</v>
      </c>
      <c r="N11" s="2">
        <v>1</v>
      </c>
      <c r="O11" s="2" t="s">
        <v>184</v>
      </c>
      <c r="P11" s="2">
        <v>7100051</v>
      </c>
      <c r="Q11" s="2" t="s">
        <v>181</v>
      </c>
      <c r="R11" s="2">
        <v>1</v>
      </c>
      <c r="W11" s="2" t="s">
        <v>74</v>
      </c>
      <c r="Y11" s="2" t="s">
        <v>189</v>
      </c>
      <c r="Z11" s="10">
        <v>500</v>
      </c>
      <c r="AA11" s="2" t="s">
        <v>200</v>
      </c>
      <c r="AB11" s="2">
        <v>5120205</v>
      </c>
      <c r="AC11" s="2" t="s">
        <v>198</v>
      </c>
      <c r="AD11" s="2">
        <v>20</v>
      </c>
    </row>
    <row r="12" spans="1:38" x14ac:dyDescent="0.15">
      <c r="A12" s="2">
        <v>101</v>
      </c>
      <c r="B12" s="2">
        <v>10</v>
      </c>
      <c r="C12" s="2" t="s">
        <v>363</v>
      </c>
      <c r="D12" s="3" t="s">
        <v>363</v>
      </c>
      <c r="E12" s="2" t="s">
        <v>362</v>
      </c>
      <c r="F12" s="3" t="s">
        <v>388</v>
      </c>
      <c r="G12" s="2" t="s">
        <v>183</v>
      </c>
      <c r="H12" s="2">
        <v>7100052</v>
      </c>
      <c r="I12" s="2" t="s">
        <v>162</v>
      </c>
      <c r="J12" s="2">
        <v>1</v>
      </c>
      <c r="K12" s="2" t="s">
        <v>184</v>
      </c>
      <c r="L12" s="2">
        <v>7100053</v>
      </c>
      <c r="M12" s="2" t="s">
        <v>172</v>
      </c>
      <c r="N12" s="2">
        <v>1</v>
      </c>
      <c r="O12" s="2" t="s">
        <v>184</v>
      </c>
      <c r="P12" s="2">
        <v>7100054</v>
      </c>
      <c r="Q12" s="2" t="s">
        <v>182</v>
      </c>
      <c r="R12" s="2">
        <v>1</v>
      </c>
      <c r="W12" s="2" t="s">
        <v>74</v>
      </c>
      <c r="Y12" s="2" t="s">
        <v>189</v>
      </c>
      <c r="Z12" s="10">
        <v>500</v>
      </c>
      <c r="AA12" s="2" t="s">
        <v>200</v>
      </c>
      <c r="AB12" s="2">
        <v>5140107</v>
      </c>
      <c r="AC12" s="2" t="s">
        <v>199</v>
      </c>
      <c r="AD12" s="2">
        <v>30</v>
      </c>
    </row>
    <row r="13" spans="1:38" x14ac:dyDescent="0.15">
      <c r="A13" s="2">
        <v>102</v>
      </c>
      <c r="B13" s="2">
        <v>1</v>
      </c>
      <c r="C13" s="2" t="s">
        <v>360</v>
      </c>
      <c r="D13" s="3" t="s">
        <v>360</v>
      </c>
      <c r="E13" s="2" t="s">
        <v>364</v>
      </c>
      <c r="F13" s="3" t="s">
        <v>388</v>
      </c>
      <c r="G13" s="2" t="s">
        <v>208</v>
      </c>
      <c r="H13" s="2">
        <v>213404</v>
      </c>
      <c r="I13" s="2" t="s">
        <v>209</v>
      </c>
      <c r="J13" s="2">
        <v>1</v>
      </c>
      <c r="K13" s="2" t="s">
        <v>208</v>
      </c>
      <c r="L13" s="2">
        <v>211403</v>
      </c>
      <c r="M13" s="2" t="s">
        <v>217</v>
      </c>
      <c r="N13" s="2">
        <v>1</v>
      </c>
      <c r="O13" s="2" t="s">
        <v>208</v>
      </c>
      <c r="P13" s="2">
        <v>213201</v>
      </c>
      <c r="Q13" s="2" t="s">
        <v>225</v>
      </c>
      <c r="R13" s="2">
        <v>1</v>
      </c>
      <c r="W13" s="2" t="s">
        <v>74</v>
      </c>
      <c r="Y13" s="2" t="s">
        <v>187</v>
      </c>
      <c r="Z13" s="10">
        <v>100</v>
      </c>
      <c r="AA13" s="2" t="s">
        <v>52</v>
      </c>
      <c r="AB13" s="2">
        <v>5140104</v>
      </c>
      <c r="AC13" s="2" t="s">
        <v>233</v>
      </c>
      <c r="AD13" s="2">
        <v>2</v>
      </c>
    </row>
    <row r="14" spans="1:38" x14ac:dyDescent="0.15">
      <c r="A14" s="2">
        <v>102</v>
      </c>
      <c r="B14" s="2">
        <v>2</v>
      </c>
      <c r="C14" s="2" t="s">
        <v>360</v>
      </c>
      <c r="D14" s="3" t="s">
        <v>360</v>
      </c>
      <c r="E14" s="2" t="s">
        <v>364</v>
      </c>
      <c r="F14" s="3" t="s">
        <v>388</v>
      </c>
      <c r="G14" s="2" t="s">
        <v>208</v>
      </c>
      <c r="H14" s="2">
        <v>213203</v>
      </c>
      <c r="I14" s="2" t="s">
        <v>210</v>
      </c>
      <c r="J14" s="2">
        <v>1</v>
      </c>
      <c r="K14" s="2" t="s">
        <v>208</v>
      </c>
      <c r="L14" s="2">
        <v>213403</v>
      </c>
      <c r="M14" s="2" t="s">
        <v>218</v>
      </c>
      <c r="N14" s="2">
        <v>1</v>
      </c>
      <c r="O14" s="2" t="s">
        <v>208</v>
      </c>
      <c r="P14" s="2">
        <v>214302</v>
      </c>
      <c r="Q14" s="2" t="s">
        <v>226</v>
      </c>
      <c r="R14" s="2">
        <v>1</v>
      </c>
      <c r="W14" s="2" t="s">
        <v>74</v>
      </c>
      <c r="Y14" s="2" t="s">
        <v>187</v>
      </c>
      <c r="Z14" s="10">
        <v>100</v>
      </c>
      <c r="AA14" s="2" t="s">
        <v>52</v>
      </c>
      <c r="AB14" s="2">
        <v>5140104</v>
      </c>
      <c r="AC14" s="2" t="s">
        <v>233</v>
      </c>
      <c r="AD14" s="2">
        <v>2</v>
      </c>
    </row>
    <row r="15" spans="1:38" x14ac:dyDescent="0.15">
      <c r="A15" s="2">
        <v>102</v>
      </c>
      <c r="B15" s="2">
        <v>3</v>
      </c>
      <c r="C15" s="2" t="s">
        <v>360</v>
      </c>
      <c r="D15" s="3" t="s">
        <v>360</v>
      </c>
      <c r="E15" s="2" t="s">
        <v>364</v>
      </c>
      <c r="F15" s="3" t="s">
        <v>388</v>
      </c>
      <c r="G15" s="2" t="s">
        <v>208</v>
      </c>
      <c r="H15" s="2">
        <v>212202</v>
      </c>
      <c r="I15" s="2" t="s">
        <v>211</v>
      </c>
      <c r="J15" s="2">
        <v>1</v>
      </c>
      <c r="K15" s="2" t="s">
        <v>208</v>
      </c>
      <c r="L15" s="2">
        <v>212406</v>
      </c>
      <c r="M15" s="2" t="s">
        <v>219</v>
      </c>
      <c r="N15" s="2">
        <v>1</v>
      </c>
      <c r="O15" s="2" t="s">
        <v>208</v>
      </c>
      <c r="P15" s="2">
        <v>213402</v>
      </c>
      <c r="Q15" s="2" t="s">
        <v>227</v>
      </c>
      <c r="R15" s="2">
        <v>1</v>
      </c>
      <c r="W15" s="2" t="s">
        <v>74</v>
      </c>
      <c r="Y15" s="2" t="s">
        <v>187</v>
      </c>
      <c r="Z15" s="10">
        <v>100</v>
      </c>
      <c r="AA15" s="2" t="s">
        <v>52</v>
      </c>
      <c r="AB15" s="2">
        <v>5140104</v>
      </c>
      <c r="AC15" s="2" t="s">
        <v>233</v>
      </c>
      <c r="AD15" s="2">
        <v>2</v>
      </c>
    </row>
    <row r="16" spans="1:38" x14ac:dyDescent="0.15">
      <c r="A16" s="2">
        <v>102</v>
      </c>
      <c r="B16" s="2">
        <v>4</v>
      </c>
      <c r="C16" s="2" t="s">
        <v>360</v>
      </c>
      <c r="D16" s="3" t="s">
        <v>360</v>
      </c>
      <c r="E16" s="2" t="s">
        <v>364</v>
      </c>
      <c r="F16" s="3" t="s">
        <v>388</v>
      </c>
      <c r="G16" s="2" t="s">
        <v>208</v>
      </c>
      <c r="H16" s="2">
        <v>212203</v>
      </c>
      <c r="I16" s="2" t="s">
        <v>212</v>
      </c>
      <c r="J16" s="2">
        <v>1</v>
      </c>
      <c r="K16" s="2" t="s">
        <v>208</v>
      </c>
      <c r="L16" s="2">
        <v>212204</v>
      </c>
      <c r="M16" s="2" t="s">
        <v>220</v>
      </c>
      <c r="N16" s="2">
        <v>1</v>
      </c>
      <c r="O16" s="2" t="s">
        <v>208</v>
      </c>
      <c r="P16" s="2">
        <v>212413</v>
      </c>
      <c r="Q16" s="2" t="s">
        <v>228</v>
      </c>
      <c r="R16" s="2">
        <v>1</v>
      </c>
      <c r="W16" s="2" t="s">
        <v>74</v>
      </c>
      <c r="Y16" s="2" t="s">
        <v>187</v>
      </c>
      <c r="Z16" s="10">
        <v>100</v>
      </c>
      <c r="AA16" s="2" t="s">
        <v>52</v>
      </c>
      <c r="AB16" s="2">
        <v>5140104</v>
      </c>
      <c r="AC16" s="2" t="s">
        <v>233</v>
      </c>
      <c r="AD16" s="2">
        <v>2</v>
      </c>
    </row>
    <row r="17" spans="1:30" x14ac:dyDescent="0.15">
      <c r="A17" s="2">
        <v>102</v>
      </c>
      <c r="B17" s="2">
        <v>5</v>
      </c>
      <c r="C17" s="2" t="s">
        <v>360</v>
      </c>
      <c r="D17" s="3" t="s">
        <v>360</v>
      </c>
      <c r="E17" s="2" t="s">
        <v>364</v>
      </c>
      <c r="F17" s="3" t="s">
        <v>388</v>
      </c>
      <c r="G17" s="2" t="s">
        <v>208</v>
      </c>
      <c r="H17" s="2">
        <v>213412</v>
      </c>
      <c r="I17" s="2" t="s">
        <v>213</v>
      </c>
      <c r="J17" s="2">
        <v>1</v>
      </c>
      <c r="K17" s="2" t="s">
        <v>208</v>
      </c>
      <c r="L17" s="2">
        <v>213414</v>
      </c>
      <c r="M17" s="2" t="s">
        <v>221</v>
      </c>
      <c r="N17" s="2">
        <v>1</v>
      </c>
      <c r="O17" s="2" t="s">
        <v>208</v>
      </c>
      <c r="P17" s="2">
        <v>213405</v>
      </c>
      <c r="Q17" s="2" t="s">
        <v>229</v>
      </c>
      <c r="R17" s="2">
        <v>1</v>
      </c>
      <c r="W17" s="2" t="s">
        <v>74</v>
      </c>
      <c r="Y17" s="2" t="s">
        <v>187</v>
      </c>
      <c r="Z17" s="10">
        <v>100</v>
      </c>
      <c r="AA17" s="2" t="s">
        <v>52</v>
      </c>
      <c r="AB17" s="2">
        <v>5140104</v>
      </c>
      <c r="AC17" s="2" t="s">
        <v>233</v>
      </c>
      <c r="AD17" s="2">
        <v>2</v>
      </c>
    </row>
    <row r="18" spans="1:30" x14ac:dyDescent="0.15">
      <c r="A18" s="2">
        <v>102</v>
      </c>
      <c r="B18" s="2">
        <v>6</v>
      </c>
      <c r="C18" s="2" t="s">
        <v>360</v>
      </c>
      <c r="D18" s="3" t="s">
        <v>360</v>
      </c>
      <c r="E18" s="2" t="s">
        <v>364</v>
      </c>
      <c r="F18" s="3" t="s">
        <v>388</v>
      </c>
      <c r="G18" s="2" t="s">
        <v>208</v>
      </c>
      <c r="H18" s="2">
        <v>213304</v>
      </c>
      <c r="I18" s="2" t="s">
        <v>214</v>
      </c>
      <c r="J18" s="2">
        <v>1</v>
      </c>
      <c r="K18" s="2" t="s">
        <v>208</v>
      </c>
      <c r="L18" s="2">
        <v>211413</v>
      </c>
      <c r="M18" s="2" t="s">
        <v>222</v>
      </c>
      <c r="N18" s="2">
        <v>1</v>
      </c>
      <c r="O18" s="2" t="s">
        <v>208</v>
      </c>
      <c r="P18" s="2">
        <v>211412</v>
      </c>
      <c r="Q18" s="2" t="s">
        <v>230</v>
      </c>
      <c r="R18" s="2">
        <v>1</v>
      </c>
      <c r="W18" s="2" t="s">
        <v>74</v>
      </c>
      <c r="Y18" s="2" t="s">
        <v>187</v>
      </c>
      <c r="Z18" s="10">
        <v>100</v>
      </c>
      <c r="AA18" s="2" t="s">
        <v>52</v>
      </c>
      <c r="AB18" s="2">
        <v>5140104</v>
      </c>
      <c r="AC18" s="2" t="s">
        <v>233</v>
      </c>
      <c r="AD18" s="2">
        <v>2</v>
      </c>
    </row>
    <row r="19" spans="1:30" x14ac:dyDescent="0.15">
      <c r="A19" s="2">
        <v>102</v>
      </c>
      <c r="B19" s="2">
        <v>7</v>
      </c>
      <c r="C19" s="2" t="s">
        <v>360</v>
      </c>
      <c r="D19" s="3" t="s">
        <v>360</v>
      </c>
      <c r="E19" s="2" t="s">
        <v>364</v>
      </c>
      <c r="F19" s="3" t="s">
        <v>388</v>
      </c>
      <c r="G19" s="2" t="s">
        <v>208</v>
      </c>
      <c r="H19" s="2">
        <v>211304</v>
      </c>
      <c r="I19" s="2" t="s">
        <v>215</v>
      </c>
      <c r="J19" s="2">
        <v>1</v>
      </c>
      <c r="K19" s="2" t="s">
        <v>208</v>
      </c>
      <c r="L19" s="2">
        <v>214404</v>
      </c>
      <c r="M19" s="2" t="s">
        <v>223</v>
      </c>
      <c r="N19" s="2">
        <v>1</v>
      </c>
      <c r="O19" s="2" t="s">
        <v>208</v>
      </c>
      <c r="P19" s="2">
        <v>214413</v>
      </c>
      <c r="Q19" s="2" t="s">
        <v>231</v>
      </c>
      <c r="R19" s="2">
        <v>1</v>
      </c>
      <c r="W19" s="2" t="s">
        <v>74</v>
      </c>
      <c r="Y19" s="2" t="s">
        <v>187</v>
      </c>
      <c r="Z19" s="10">
        <v>100</v>
      </c>
      <c r="AA19" s="2" t="s">
        <v>52</v>
      </c>
      <c r="AB19" s="2">
        <v>5140104</v>
      </c>
      <c r="AC19" s="2" t="s">
        <v>233</v>
      </c>
      <c r="AD19" s="2">
        <v>2</v>
      </c>
    </row>
    <row r="20" spans="1:30" x14ac:dyDescent="0.15">
      <c r="A20" s="2">
        <v>102</v>
      </c>
      <c r="B20" s="2">
        <v>8</v>
      </c>
      <c r="C20" s="2" t="s">
        <v>360</v>
      </c>
      <c r="D20" s="3" t="s">
        <v>360</v>
      </c>
      <c r="E20" s="2" t="s">
        <v>364</v>
      </c>
      <c r="F20" s="3" t="s">
        <v>388</v>
      </c>
      <c r="G20" s="2" t="s">
        <v>208</v>
      </c>
      <c r="H20" s="2">
        <v>214101</v>
      </c>
      <c r="I20" s="2" t="s">
        <v>216</v>
      </c>
      <c r="J20" s="2">
        <v>1</v>
      </c>
      <c r="K20" s="2" t="s">
        <v>208</v>
      </c>
      <c r="L20" s="2">
        <v>212401</v>
      </c>
      <c r="M20" s="2" t="s">
        <v>224</v>
      </c>
      <c r="N20" s="2">
        <v>1</v>
      </c>
      <c r="O20" s="2" t="s">
        <v>208</v>
      </c>
      <c r="P20" s="2">
        <v>214401</v>
      </c>
      <c r="Q20" s="2" t="s">
        <v>232</v>
      </c>
      <c r="R20" s="2">
        <v>1</v>
      </c>
      <c r="W20" s="2" t="s">
        <v>74</v>
      </c>
      <c r="Y20" s="2" t="s">
        <v>187</v>
      </c>
      <c r="Z20" s="10">
        <v>100</v>
      </c>
      <c r="AA20" s="2" t="s">
        <v>52</v>
      </c>
      <c r="AB20" s="2">
        <v>5140104</v>
      </c>
      <c r="AC20" s="2" t="s">
        <v>233</v>
      </c>
      <c r="AD20" s="2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V1" workbookViewId="0">
      <selection activeCell="AI11" sqref="AI11"/>
    </sheetView>
  </sheetViews>
  <sheetFormatPr defaultColWidth="9" defaultRowHeight="13.5" x14ac:dyDescent="0.15"/>
  <cols>
    <col min="1" max="2" width="5.375" style="20" bestFit="1" customWidth="1"/>
    <col min="3" max="3" width="9.25" style="20" bestFit="1" customWidth="1"/>
    <col min="4" max="4" width="6.75" style="20" bestFit="1" customWidth="1"/>
    <col min="5" max="5" width="6" style="20" bestFit="1" customWidth="1"/>
    <col min="6" max="6" width="21.625" style="20" bestFit="1" customWidth="1"/>
    <col min="7" max="7" width="10.125" style="20" bestFit="1" customWidth="1"/>
    <col min="8" max="8" width="7.75" style="20" bestFit="1" customWidth="1"/>
    <col min="9" max="9" width="10" style="20" bestFit="1" customWidth="1"/>
    <col min="10" max="10" width="25.875" style="20" bestFit="1" customWidth="1"/>
    <col min="11" max="11" width="13.75" style="20" bestFit="1" customWidth="1"/>
    <col min="12" max="12" width="11.125" style="20" bestFit="1" customWidth="1"/>
    <col min="13" max="13" width="10.375" style="20" bestFit="1" customWidth="1"/>
    <col min="14" max="14" width="13.625" style="20" bestFit="1" customWidth="1"/>
    <col min="15" max="15" width="13.75" style="20" bestFit="1" customWidth="1"/>
    <col min="16" max="16" width="11.125" style="20" bestFit="1" customWidth="1"/>
    <col min="17" max="17" width="10.375" style="20" bestFit="1" customWidth="1"/>
    <col min="18" max="18" width="13.625" style="20" bestFit="1" customWidth="1"/>
    <col min="19" max="19" width="13.75" style="20" bestFit="1" customWidth="1"/>
    <col min="20" max="20" width="11.125" style="20" bestFit="1" customWidth="1"/>
    <col min="21" max="21" width="10.375" style="20" bestFit="1" customWidth="1"/>
    <col min="22" max="22" width="13.625" style="20" bestFit="1" customWidth="1"/>
    <col min="23" max="23" width="13.75" style="20" bestFit="1" customWidth="1"/>
    <col min="24" max="24" width="11.125" style="20" bestFit="1" customWidth="1"/>
    <col min="25" max="25" width="10.375" style="20" bestFit="1" customWidth="1"/>
    <col min="26" max="26" width="13.625" style="20" bestFit="1" customWidth="1"/>
    <col min="27" max="27" width="13.75" style="20" bestFit="1" customWidth="1"/>
    <col min="28" max="28" width="11.125" style="20" bestFit="1" customWidth="1"/>
    <col min="29" max="29" width="10.375" style="20" bestFit="1" customWidth="1"/>
    <col min="30" max="30" width="13.625" style="20" bestFit="1" customWidth="1"/>
    <col min="31" max="31" width="13.75" style="20" bestFit="1" customWidth="1"/>
    <col min="32" max="32" width="11.125" style="20" bestFit="1" customWidth="1"/>
    <col min="33" max="33" width="10.375" style="20" bestFit="1" customWidth="1"/>
    <col min="34" max="34" width="13.625" style="20" bestFit="1" customWidth="1"/>
    <col min="35" max="16384" width="9" style="20"/>
  </cols>
  <sheetData>
    <row r="1" spans="1:38" s="2" customFormat="1" ht="16.5" x14ac:dyDescent="0.15">
      <c r="A1" s="2" t="s">
        <v>298</v>
      </c>
      <c r="B1" s="2" t="s">
        <v>104</v>
      </c>
      <c r="C1" s="2" t="s">
        <v>358</v>
      </c>
      <c r="D1" s="2" t="s">
        <v>299</v>
      </c>
      <c r="E1" s="2" t="s">
        <v>105</v>
      </c>
      <c r="F1" s="2" t="s">
        <v>300</v>
      </c>
      <c r="G1" s="2" t="s">
        <v>301</v>
      </c>
      <c r="H1" s="2" t="s">
        <v>302</v>
      </c>
      <c r="I1" s="2" t="s">
        <v>106</v>
      </c>
      <c r="J1" s="2" t="s">
        <v>107</v>
      </c>
      <c r="K1" s="2" t="s">
        <v>303</v>
      </c>
      <c r="L1" s="2" t="s">
        <v>49</v>
      </c>
      <c r="M1" s="2" t="s">
        <v>75</v>
      </c>
      <c r="N1" s="10" t="s">
        <v>28</v>
      </c>
      <c r="O1" s="2" t="s">
        <v>304</v>
      </c>
      <c r="P1" s="2" t="s">
        <v>305</v>
      </c>
      <c r="Q1" s="2" t="s">
        <v>76</v>
      </c>
      <c r="R1" s="2" t="s">
        <v>31</v>
      </c>
      <c r="S1" s="2" t="s">
        <v>32</v>
      </c>
      <c r="T1" s="2" t="s">
        <v>33</v>
      </c>
      <c r="U1" s="2" t="s">
        <v>306</v>
      </c>
      <c r="V1" s="2" t="s">
        <v>34</v>
      </c>
      <c r="W1" s="2" t="s">
        <v>307</v>
      </c>
      <c r="X1" s="2" t="s">
        <v>36</v>
      </c>
      <c r="Y1" s="2" t="s">
        <v>78</v>
      </c>
      <c r="Z1" s="2" t="s">
        <v>37</v>
      </c>
      <c r="AA1" s="2" t="s">
        <v>308</v>
      </c>
      <c r="AB1" s="2" t="s">
        <v>309</v>
      </c>
      <c r="AC1" s="2" t="s">
        <v>310</v>
      </c>
      <c r="AD1" s="2" t="s">
        <v>311</v>
      </c>
      <c r="AE1" s="2" t="s">
        <v>312</v>
      </c>
      <c r="AF1" s="2" t="s">
        <v>313</v>
      </c>
      <c r="AG1" s="2" t="s">
        <v>314</v>
      </c>
      <c r="AH1" s="2" t="s">
        <v>315</v>
      </c>
      <c r="AI1" s="21" t="s">
        <v>404</v>
      </c>
      <c r="AJ1" s="21" t="s">
        <v>405</v>
      </c>
      <c r="AK1" s="21" t="s">
        <v>406</v>
      </c>
      <c r="AL1" s="21" t="s">
        <v>407</v>
      </c>
    </row>
    <row r="2" spans="1:38" s="2" customFormat="1" ht="16.5" x14ac:dyDescent="0.15">
      <c r="A2" s="2" t="s">
        <v>316</v>
      </c>
      <c r="B2" s="2" t="s">
        <v>108</v>
      </c>
      <c r="D2" s="2" t="s">
        <v>109</v>
      </c>
      <c r="E2" s="2" t="s">
        <v>317</v>
      </c>
      <c r="F2" s="2" t="s">
        <v>110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50</v>
      </c>
      <c r="L2" s="2" t="s">
        <v>51</v>
      </c>
      <c r="N2" s="10" t="s">
        <v>38</v>
      </c>
      <c r="O2" s="2" t="s">
        <v>39</v>
      </c>
      <c r="P2" s="2" t="s">
        <v>318</v>
      </c>
      <c r="R2" s="2" t="s">
        <v>319</v>
      </c>
      <c r="S2" s="2" t="s">
        <v>42</v>
      </c>
      <c r="T2" s="2" t="s">
        <v>43</v>
      </c>
      <c r="V2" s="2" t="s">
        <v>44</v>
      </c>
      <c r="W2" s="2" t="s">
        <v>45</v>
      </c>
      <c r="X2" s="2" t="s">
        <v>46</v>
      </c>
      <c r="Z2" s="2" t="s">
        <v>47</v>
      </c>
      <c r="AA2" s="2" t="s">
        <v>320</v>
      </c>
      <c r="AB2" s="2" t="s">
        <v>321</v>
      </c>
      <c r="AD2" s="2" t="s">
        <v>322</v>
      </c>
      <c r="AE2" s="2" t="s">
        <v>323</v>
      </c>
      <c r="AF2" s="2" t="s">
        <v>324</v>
      </c>
      <c r="AH2" s="2" t="s">
        <v>325</v>
      </c>
      <c r="AI2" s="21" t="s">
        <v>408</v>
      </c>
      <c r="AJ2" s="21" t="s">
        <v>409</v>
      </c>
      <c r="AK2" s="21"/>
      <c r="AL2" s="21" t="s">
        <v>410</v>
      </c>
    </row>
    <row r="3" spans="1:38" ht="16.5" x14ac:dyDescent="0.15">
      <c r="A3" s="2">
        <v>114</v>
      </c>
      <c r="B3" s="2">
        <v>1</v>
      </c>
      <c r="C3" s="2"/>
      <c r="D3" s="2"/>
      <c r="E3" s="2"/>
      <c r="F3" s="2"/>
      <c r="G3" s="2" t="s">
        <v>74</v>
      </c>
      <c r="H3" s="2"/>
      <c r="I3" s="2">
        <v>68</v>
      </c>
      <c r="J3" s="2">
        <v>61500044</v>
      </c>
      <c r="K3" s="2" t="s">
        <v>74</v>
      </c>
      <c r="L3" s="2"/>
      <c r="M3" s="2"/>
      <c r="N3" s="2">
        <v>88</v>
      </c>
      <c r="O3" s="2" t="s">
        <v>74</v>
      </c>
      <c r="P3" s="2"/>
      <c r="Q3" s="2"/>
      <c r="R3" s="2">
        <v>208</v>
      </c>
      <c r="S3" s="2" t="s">
        <v>74</v>
      </c>
      <c r="T3" s="2"/>
      <c r="U3" s="2"/>
      <c r="V3" s="2">
        <v>168</v>
      </c>
      <c r="W3" s="2" t="s">
        <v>74</v>
      </c>
      <c r="X3" s="2"/>
      <c r="Y3" s="2"/>
      <c r="Z3" s="2">
        <v>108</v>
      </c>
      <c r="AA3" s="2" t="s">
        <v>74</v>
      </c>
      <c r="AB3" s="2"/>
      <c r="AC3" s="2"/>
      <c r="AD3" s="2">
        <v>188</v>
      </c>
      <c r="AE3" s="2" t="s">
        <v>74</v>
      </c>
      <c r="AF3" s="2"/>
      <c r="AG3" s="2"/>
      <c r="AH3" s="2">
        <v>128</v>
      </c>
      <c r="AI3" s="1" t="s">
        <v>74</v>
      </c>
      <c r="AJ3"/>
      <c r="AK3"/>
      <c r="AL3" s="1">
        <f>MAX(K3:AH3)</f>
        <v>208</v>
      </c>
    </row>
    <row r="4" spans="1:38" ht="16.5" x14ac:dyDescent="0.15">
      <c r="A4" s="2">
        <v>114</v>
      </c>
      <c r="B4" s="2">
        <v>2</v>
      </c>
      <c r="C4" s="2"/>
      <c r="D4" s="2"/>
      <c r="E4" s="2"/>
      <c r="F4" s="2"/>
      <c r="G4" s="2" t="s">
        <v>74</v>
      </c>
      <c r="H4" s="2"/>
      <c r="I4" s="2">
        <v>288</v>
      </c>
      <c r="J4" s="2">
        <v>61500045</v>
      </c>
      <c r="K4" s="2" t="s">
        <v>74</v>
      </c>
      <c r="L4" s="2"/>
      <c r="M4" s="2"/>
      <c r="N4" s="2">
        <v>328</v>
      </c>
      <c r="O4" s="2" t="s">
        <v>74</v>
      </c>
      <c r="P4" s="2"/>
      <c r="Q4" s="2"/>
      <c r="R4" s="2">
        <v>588</v>
      </c>
      <c r="S4" s="2" t="s">
        <v>74</v>
      </c>
      <c r="T4" s="2"/>
      <c r="U4" s="2"/>
      <c r="V4" s="2">
        <v>488</v>
      </c>
      <c r="W4" s="2" t="s">
        <v>74</v>
      </c>
      <c r="X4" s="2"/>
      <c r="Y4" s="2"/>
      <c r="Z4" s="2">
        <v>368</v>
      </c>
      <c r="AA4" s="2" t="s">
        <v>74</v>
      </c>
      <c r="AB4" s="2"/>
      <c r="AC4" s="2"/>
      <c r="AD4" s="2">
        <v>528</v>
      </c>
      <c r="AE4" s="2" t="s">
        <v>74</v>
      </c>
      <c r="AF4" s="2"/>
      <c r="AG4" s="2"/>
      <c r="AH4" s="2">
        <v>428</v>
      </c>
      <c r="AI4" s="1" t="s">
        <v>74</v>
      </c>
      <c r="AJ4"/>
      <c r="AK4"/>
      <c r="AL4" s="1">
        <f t="shared" ref="AL4:AL8" si="0">MAX(K4:AH4)</f>
        <v>588</v>
      </c>
    </row>
    <row r="5" spans="1:38" ht="16.5" x14ac:dyDescent="0.15">
      <c r="A5" s="2">
        <v>114</v>
      </c>
      <c r="B5" s="2">
        <v>3</v>
      </c>
      <c r="C5" s="2"/>
      <c r="D5" s="2"/>
      <c r="E5" s="2"/>
      <c r="F5" s="2"/>
      <c r="G5" s="2" t="s">
        <v>74</v>
      </c>
      <c r="H5" s="2"/>
      <c r="I5" s="2">
        <v>888</v>
      </c>
      <c r="J5" s="2">
        <v>61500046</v>
      </c>
      <c r="K5" s="2" t="s">
        <v>74</v>
      </c>
      <c r="L5" s="2"/>
      <c r="M5" s="2"/>
      <c r="N5" s="2">
        <v>988</v>
      </c>
      <c r="O5" s="2" t="s">
        <v>74</v>
      </c>
      <c r="P5" s="2"/>
      <c r="Q5" s="2"/>
      <c r="R5" s="2">
        <v>1688</v>
      </c>
      <c r="S5" s="2" t="s">
        <v>74</v>
      </c>
      <c r="T5" s="2"/>
      <c r="U5" s="2"/>
      <c r="V5" s="2">
        <v>1288</v>
      </c>
      <c r="W5" s="2" t="s">
        <v>74</v>
      </c>
      <c r="X5" s="2"/>
      <c r="Y5" s="2"/>
      <c r="Z5" s="2">
        <v>1088</v>
      </c>
      <c r="AA5" s="2" t="s">
        <v>74</v>
      </c>
      <c r="AB5" s="2"/>
      <c r="AC5" s="2"/>
      <c r="AD5" s="2">
        <v>1388</v>
      </c>
      <c r="AE5" s="2" t="s">
        <v>74</v>
      </c>
      <c r="AF5" s="2"/>
      <c r="AG5" s="2"/>
      <c r="AH5" s="2">
        <v>1188</v>
      </c>
      <c r="AI5" s="1" t="s">
        <v>74</v>
      </c>
      <c r="AJ5"/>
      <c r="AK5"/>
      <c r="AL5" s="1">
        <f t="shared" si="0"/>
        <v>1688</v>
      </c>
    </row>
    <row r="6" spans="1:38" ht="16.5" x14ac:dyDescent="0.15">
      <c r="A6" s="2">
        <v>114</v>
      </c>
      <c r="B6" s="2">
        <v>4</v>
      </c>
      <c r="C6" s="2"/>
      <c r="D6" s="2"/>
      <c r="E6" s="2"/>
      <c r="F6" s="2"/>
      <c r="G6" s="2" t="s">
        <v>74</v>
      </c>
      <c r="H6" s="2"/>
      <c r="I6" s="2">
        <v>2888</v>
      </c>
      <c r="J6" s="2">
        <v>61500047</v>
      </c>
      <c r="K6" s="2" t="s">
        <v>74</v>
      </c>
      <c r="L6" s="2"/>
      <c r="M6" s="2"/>
      <c r="N6" s="2">
        <v>3088</v>
      </c>
      <c r="O6" s="2" t="s">
        <v>74</v>
      </c>
      <c r="P6" s="2"/>
      <c r="Q6" s="2"/>
      <c r="R6" s="2">
        <v>4888</v>
      </c>
      <c r="S6" s="2" t="s">
        <v>74</v>
      </c>
      <c r="T6" s="2"/>
      <c r="U6" s="2"/>
      <c r="V6" s="2">
        <v>3888</v>
      </c>
      <c r="W6" s="2" t="s">
        <v>74</v>
      </c>
      <c r="X6" s="2"/>
      <c r="Y6" s="2"/>
      <c r="Z6" s="2">
        <v>3288</v>
      </c>
      <c r="AA6" s="2" t="s">
        <v>74</v>
      </c>
      <c r="AB6" s="2"/>
      <c r="AC6" s="2"/>
      <c r="AD6" s="2">
        <v>4088</v>
      </c>
      <c r="AE6" s="2" t="s">
        <v>74</v>
      </c>
      <c r="AF6" s="2"/>
      <c r="AG6" s="2"/>
      <c r="AH6" s="2">
        <v>3588</v>
      </c>
      <c r="AI6" s="1" t="s">
        <v>74</v>
      </c>
      <c r="AJ6"/>
      <c r="AK6"/>
      <c r="AL6" s="1">
        <f t="shared" si="0"/>
        <v>4888</v>
      </c>
    </row>
    <row r="7" spans="1:38" ht="16.5" x14ac:dyDescent="0.15">
      <c r="A7" s="2">
        <v>114</v>
      </c>
      <c r="B7" s="2">
        <v>5</v>
      </c>
      <c r="C7" s="2"/>
      <c r="D7" s="2"/>
      <c r="E7" s="2"/>
      <c r="F7" s="2"/>
      <c r="G7" s="2" t="s">
        <v>74</v>
      </c>
      <c r="H7" s="2"/>
      <c r="I7" s="2">
        <v>8888</v>
      </c>
      <c r="J7" s="2">
        <v>61500048</v>
      </c>
      <c r="K7" s="2" t="s">
        <v>74</v>
      </c>
      <c r="L7" s="2"/>
      <c r="M7" s="2"/>
      <c r="N7" s="2">
        <v>9288</v>
      </c>
      <c r="O7" s="2" t="s">
        <v>74</v>
      </c>
      <c r="P7" s="2"/>
      <c r="Q7" s="2"/>
      <c r="R7" s="2">
        <v>14888</v>
      </c>
      <c r="S7" s="2" t="s">
        <v>74</v>
      </c>
      <c r="T7" s="2"/>
      <c r="U7" s="2"/>
      <c r="V7" s="2">
        <v>11288</v>
      </c>
      <c r="W7" s="2" t="s">
        <v>74</v>
      </c>
      <c r="X7" s="2"/>
      <c r="Y7" s="2"/>
      <c r="Z7" s="2">
        <v>9888</v>
      </c>
      <c r="AA7" s="2" t="s">
        <v>74</v>
      </c>
      <c r="AB7" s="2"/>
      <c r="AC7" s="2"/>
      <c r="AD7" s="2">
        <v>12888</v>
      </c>
      <c r="AE7" s="2" t="s">
        <v>74</v>
      </c>
      <c r="AF7" s="2"/>
      <c r="AG7" s="2"/>
      <c r="AH7" s="2">
        <v>10288</v>
      </c>
      <c r="AI7" s="1" t="s">
        <v>74</v>
      </c>
      <c r="AJ7"/>
      <c r="AK7"/>
      <c r="AL7" s="1">
        <f t="shared" si="0"/>
        <v>14888</v>
      </c>
    </row>
    <row r="8" spans="1:38" ht="16.5" x14ac:dyDescent="0.15">
      <c r="A8" s="2">
        <v>114</v>
      </c>
      <c r="B8" s="2">
        <v>6</v>
      </c>
      <c r="C8" s="2"/>
      <c r="D8" s="2"/>
      <c r="E8" s="2"/>
      <c r="F8" s="2"/>
      <c r="G8" s="2" t="s">
        <v>74</v>
      </c>
      <c r="H8" s="2"/>
      <c r="I8" s="2">
        <v>18888</v>
      </c>
      <c r="J8" s="2">
        <v>61500049</v>
      </c>
      <c r="K8" s="2" t="s">
        <v>74</v>
      </c>
      <c r="L8" s="2"/>
      <c r="M8" s="2"/>
      <c r="N8" s="2">
        <v>19688</v>
      </c>
      <c r="O8" s="2" t="s">
        <v>74</v>
      </c>
      <c r="P8" s="2"/>
      <c r="Q8" s="2"/>
      <c r="R8" s="2">
        <v>28888</v>
      </c>
      <c r="S8" s="2" t="s">
        <v>74</v>
      </c>
      <c r="T8" s="2"/>
      <c r="U8" s="2"/>
      <c r="V8" s="2">
        <v>22588</v>
      </c>
      <c r="W8" s="2" t="s">
        <v>74</v>
      </c>
      <c r="X8" s="2"/>
      <c r="Y8" s="2"/>
      <c r="Z8" s="2">
        <v>20688</v>
      </c>
      <c r="AA8" s="2" t="s">
        <v>74</v>
      </c>
      <c r="AB8" s="2"/>
      <c r="AC8" s="2"/>
      <c r="AD8" s="2">
        <v>25888</v>
      </c>
      <c r="AE8" s="2" t="s">
        <v>74</v>
      </c>
      <c r="AF8" s="2"/>
      <c r="AG8" s="2"/>
      <c r="AH8" s="2">
        <v>21688</v>
      </c>
      <c r="AI8" s="1" t="s">
        <v>74</v>
      </c>
      <c r="AJ8"/>
      <c r="AK8"/>
      <c r="AL8" s="1">
        <f t="shared" si="0"/>
        <v>28888</v>
      </c>
    </row>
    <row r="9" spans="1:38" ht="16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38" ht="16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new_activity(活动)</vt:lpstr>
      <vt:lpstr>new_activity(条件子活动)</vt:lpstr>
      <vt:lpstr>new_activity(进阶条件子活动)</vt:lpstr>
      <vt:lpstr>new_activity(限购子活动)</vt:lpstr>
      <vt:lpstr>new_activity(搜集子活动)</vt:lpstr>
      <vt:lpstr>new_activity(宝箱活动)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沈佳</cp:lastModifiedBy>
  <dcterms:created xsi:type="dcterms:W3CDTF">2015-12-19T07:57:16Z</dcterms:created>
  <dcterms:modified xsi:type="dcterms:W3CDTF">2016-08-29T03:37:27Z</dcterms:modified>
</cp:coreProperties>
</file>