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465"/>
  </bookViews>
  <sheets>
    <sheet name="vip(VIP商店)" sheetId="5" r:id="rId1"/>
    <sheet name="vip(VIP商店_苹果审核)" sheetId="6" r:id="rId2"/>
    <sheet name="vip(首充礼包)" sheetId="8" r:id="rId3"/>
    <sheet name="vip(特权)" sheetId="7" r:id="rId4"/>
    <sheet name="vip(等级礼包)" sheetId="9" r:id="rId5"/>
    <sheet name="vip(VIP等级)" sheetId="10" r:id="rId6"/>
  </sheets>
  <calcPr calcId="152511"/>
</workbook>
</file>

<file path=xl/calcChain.xml><?xml version="1.0" encoding="utf-8"?>
<calcChain xmlns="http://schemas.openxmlformats.org/spreadsheetml/2006/main">
  <c r="H49" i="5" l="1"/>
  <c r="D49" i="5"/>
  <c r="D48" i="5"/>
  <c r="H48" i="5" s="1"/>
  <c r="H47" i="5"/>
  <c r="D47" i="5"/>
  <c r="D46" i="5"/>
  <c r="H46" i="5" s="1"/>
  <c r="H45" i="5"/>
  <c r="D45" i="5"/>
  <c r="D44" i="5"/>
  <c r="H44" i="5" s="1"/>
  <c r="H43" i="5"/>
  <c r="D43" i="5"/>
  <c r="D42" i="5"/>
  <c r="H42" i="5" s="1"/>
  <c r="H41" i="5"/>
  <c r="D41" i="5"/>
  <c r="D40" i="5" l="1"/>
  <c r="H40" i="5" s="1"/>
  <c r="H39" i="5"/>
  <c r="D39" i="5"/>
  <c r="D38" i="5"/>
  <c r="H38" i="5" s="1"/>
  <c r="H37" i="5"/>
  <c r="D37" i="5"/>
  <c r="D36" i="5"/>
  <c r="H36" i="5" s="1"/>
  <c r="H35" i="5"/>
  <c r="D35" i="5"/>
  <c r="D34" i="5"/>
  <c r="H34" i="5" s="1"/>
  <c r="H33" i="5"/>
  <c r="D33" i="5"/>
  <c r="D32" i="5"/>
  <c r="H32" i="5" s="1"/>
  <c r="D23" i="5" l="1"/>
  <c r="H23" i="5"/>
  <c r="I23" i="5"/>
  <c r="H11" i="6"/>
  <c r="H10" i="6"/>
  <c r="H9" i="6"/>
  <c r="H8" i="6"/>
  <c r="H7" i="6"/>
  <c r="H6" i="6"/>
  <c r="H5" i="6"/>
  <c r="H4" i="6"/>
  <c r="H3" i="6"/>
  <c r="D31" i="5"/>
  <c r="H31" i="5"/>
  <c r="D30" i="5"/>
  <c r="H30" i="5"/>
  <c r="I30" i="5"/>
  <c r="D29" i="5"/>
  <c r="H29" i="5"/>
  <c r="I29" i="5"/>
  <c r="D28" i="5"/>
  <c r="H28" i="5"/>
  <c r="I28" i="5"/>
  <c r="D27" i="5"/>
  <c r="H27" i="5"/>
  <c r="I27" i="5"/>
  <c r="D26" i="5"/>
  <c r="H26" i="5"/>
  <c r="I26" i="5"/>
  <c r="D25" i="5"/>
  <c r="H25" i="5"/>
  <c r="I25" i="5"/>
  <c r="D24" i="5"/>
  <c r="H24" i="5"/>
  <c r="I24" i="5"/>
  <c r="D22" i="5"/>
  <c r="H22" i="5"/>
  <c r="I22" i="5"/>
  <c r="D21" i="5"/>
  <c r="H21" i="5"/>
  <c r="I21" i="5"/>
  <c r="D20" i="5"/>
  <c r="H20" i="5"/>
  <c r="I20" i="5"/>
  <c r="D19" i="5"/>
  <c r="H19" i="5"/>
  <c r="I19" i="5"/>
  <c r="D18" i="5"/>
  <c r="H18" i="5"/>
  <c r="I18" i="5"/>
  <c r="D17" i="5"/>
  <c r="H17" i="5"/>
  <c r="I17" i="5"/>
  <c r="D16" i="5"/>
  <c r="H16" i="5"/>
  <c r="I16" i="5"/>
  <c r="D15" i="5"/>
  <c r="H15" i="5"/>
  <c r="I15" i="5"/>
  <c r="D14" i="5"/>
  <c r="H14" i="5"/>
  <c r="I14" i="5"/>
  <c r="D13" i="5"/>
  <c r="H13" i="5"/>
  <c r="I13" i="5"/>
  <c r="D12" i="5"/>
  <c r="H12" i="5"/>
  <c r="I12" i="5"/>
  <c r="D11" i="5"/>
  <c r="H11" i="5"/>
  <c r="D10" i="5"/>
  <c r="H10" i="5"/>
  <c r="D9" i="5"/>
  <c r="H9" i="5"/>
  <c r="D8" i="5"/>
  <c r="H8" i="5"/>
  <c r="D7" i="5"/>
  <c r="H7" i="5"/>
  <c r="D6" i="5"/>
  <c r="H6" i="5"/>
  <c r="D5" i="5"/>
  <c r="H5" i="5"/>
  <c r="D4" i="5"/>
  <c r="H4" i="5"/>
  <c r="D3" i="5"/>
  <c r="H3" i="5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郑骥:</t>
        </r>
        <r>
          <rPr>
            <sz val="9"/>
            <color indexed="81"/>
            <rFont val="宋体"/>
            <family val="3"/>
            <charset val="134"/>
          </rPr>
          <t xml:space="preserve">
只客户端显示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台币以元为单位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对应的vip成长值.正常情况下是Y元 = Y*2经验值 
150元=150*2
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如果sort为空,那么此项商品为无效商品,前端不显示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郑骥:</t>
        </r>
        <r>
          <rPr>
            <sz val="9"/>
            <color indexed="81"/>
            <rFont val="宋体"/>
            <family val="3"/>
            <charset val="134"/>
          </rPr>
          <t xml:space="preserve">
只客户端显示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rmb以元为单位
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对应的vip成长值.正常情况下是Y元 = Y*2经验值 
150元=150*2
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如果sort为空,那么此项商品为无效商品,前端不显示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累计充值</t>
        </r>
      </text>
    </comment>
  </commentList>
</comments>
</file>

<file path=xl/sharedStrings.xml><?xml version="1.0" encoding="utf-8"?>
<sst xmlns="http://schemas.openxmlformats.org/spreadsheetml/2006/main" count="478" uniqueCount="250">
  <si>
    <t>vip_buy_icon_rep_02</t>
  </si>
  <si>
    <t>vip_buy_icon_rep_03</t>
  </si>
  <si>
    <t>vip_buy_icon_rep_04</t>
  </si>
  <si>
    <t>vip_buy_icon_rep_05</t>
  </si>
  <si>
    <t>vip_buy_icon_rep_06</t>
  </si>
  <si>
    <t>vip_buy_icon_rep_07</t>
  </si>
  <si>
    <t>vip_buy_icon_rep_08</t>
  </si>
  <si>
    <t>vip_buy_icon_rep_09</t>
  </si>
  <si>
    <t>id</t>
  </si>
  <si>
    <t>需要费用</t>
  </si>
  <si>
    <t>成长值</t>
  </si>
  <si>
    <t>图标</t>
  </si>
  <si>
    <t>名称</t>
  </si>
  <si>
    <t>产品类型</t>
  </si>
  <si>
    <t>价值</t>
  </si>
  <si>
    <t>排序</t>
  </si>
  <si>
    <t>产品id</t>
  </si>
  <si>
    <t>rmb</t>
  </si>
  <si>
    <t>vip_exp</t>
  </si>
  <si>
    <t>icon</t>
  </si>
  <si>
    <t>name</t>
  </si>
  <si>
    <t>type</t>
  </si>
  <si>
    <t>value</t>
  </si>
  <si>
    <t>sort</t>
  </si>
  <si>
    <t>pid</t>
  </si>
  <si>
    <t>vip_buy_icon_rep_01</t>
  </si>
  <si>
    <t>vip_shop_month_card</t>
  </si>
  <si>
    <t>vip_shop_super_card</t>
  </si>
  <si>
    <t>vip_shop_diamond</t>
  </si>
  <si>
    <t>hero_150_card</t>
    <phoneticPr fontId="8" type="noConversion"/>
  </si>
  <si>
    <t>hero_2990_gold</t>
    <phoneticPr fontId="8" type="noConversion"/>
  </si>
  <si>
    <t>hero_1990_gold</t>
  </si>
  <si>
    <t>hero_1490_gold</t>
  </si>
  <si>
    <t>hero_990_gold</t>
  </si>
  <si>
    <t>hero_300_gold</t>
  </si>
  <si>
    <t>hero_180_gold</t>
  </si>
  <si>
    <t>hero_30_gold</t>
  </si>
  <si>
    <t>hero_150_58mycard</t>
  </si>
  <si>
    <t>hero_50_58mycard</t>
  </si>
  <si>
    <t>hero_30000_58mycard</t>
    <phoneticPr fontId="8" type="noConversion"/>
  </si>
  <si>
    <t>hero_20000_58mycard</t>
  </si>
  <si>
    <t>hero_10000_58mycard</t>
  </si>
  <si>
    <t>hero_5000_58mycard</t>
  </si>
  <si>
    <t>hero_3000_58mycard</t>
  </si>
  <si>
    <t>hero_2000_58mycard</t>
  </si>
  <si>
    <t>hero_1150_58mycard</t>
  </si>
  <si>
    <t>hero_1000_58mycard</t>
  </si>
  <si>
    <t>hero_500_58mycard</t>
  </si>
  <si>
    <t>hero_450_58mycard</t>
  </si>
  <si>
    <t>hero_400_58mycard</t>
  </si>
  <si>
    <t>hero_350_58mycard</t>
  </si>
  <si>
    <t>hero_1_58play</t>
    <phoneticPr fontId="8" type="noConversion"/>
  </si>
  <si>
    <t>hero_300_58mycard</t>
    <phoneticPr fontId="1" type="noConversion"/>
  </si>
  <si>
    <t>价格显示</t>
    <phoneticPr fontId="1" type="noConversion"/>
  </si>
  <si>
    <t>show</t>
    <phoneticPr fontId="1" type="noConversion"/>
  </si>
  <si>
    <t>first_buy_extra</t>
  </si>
  <si>
    <t>第一次购买额外福利</t>
  </si>
  <si>
    <t>hero_30000_58atm</t>
    <phoneticPr fontId="8" type="noConversion"/>
  </si>
  <si>
    <t>hero_20000_58atm</t>
    <phoneticPr fontId="8" type="noConversion"/>
  </si>
  <si>
    <t>hero_10000_58atm</t>
    <phoneticPr fontId="8" type="noConversion"/>
  </si>
  <si>
    <t>hero_5000_58atm</t>
    <phoneticPr fontId="8" type="noConversion"/>
  </si>
  <si>
    <t>vip_shop_diamond_any</t>
    <phoneticPr fontId="1" type="noConversion"/>
  </si>
  <si>
    <t>序列</t>
    <phoneticPr fontId="1" type="noConversion"/>
  </si>
  <si>
    <t>index</t>
    <phoneticPr fontId="1" type="noConversion"/>
  </si>
  <si>
    <t>vip_buy_icon_rep_08</t>
    <phoneticPr fontId="1" type="noConversion"/>
  </si>
  <si>
    <t>vip_buy_icon_rep_07</t>
    <phoneticPr fontId="1" type="noConversion"/>
  </si>
  <si>
    <t>价格显示</t>
    <phoneticPr fontId="1" type="noConversion"/>
  </si>
  <si>
    <t>show</t>
    <phoneticPr fontId="1" type="noConversion"/>
  </si>
  <si>
    <t>VIP级别</t>
  </si>
  <si>
    <t>每天精英重置关卡次数</t>
  </si>
  <si>
    <t>杂货店免费刷新上限次数</t>
  </si>
  <si>
    <t>旅行商店每天刷新次数</t>
  </si>
  <si>
    <t>每天点石成金次数</t>
  </si>
  <si>
    <t>每天购买体力次数</t>
  </si>
  <si>
    <t>每天购买精力次数</t>
  </si>
  <si>
    <t>开启战斗加速</t>
  </si>
  <si>
    <t>爬塔钻重置次数</t>
  </si>
  <si>
    <t>每天购买战神榜挑战次数</t>
  </si>
  <si>
    <t>爬塔立即完成扫荡</t>
  </si>
  <si>
    <t>装备强化暴击率(见equip.暴击.xlsx)</t>
  </si>
  <si>
    <t>体力上限值</t>
  </si>
  <si>
    <t>精力上限值</t>
  </si>
  <si>
    <t>每天购买橙色宝箱钥匙次数</t>
  </si>
  <si>
    <t>公会副本购买全员挑战次数</t>
  </si>
  <si>
    <t>战役购买次数</t>
  </si>
  <si>
    <t>vip_level</t>
  </si>
  <si>
    <t>vip_advance_stage_reset_count</t>
  </si>
  <si>
    <t>vip_black_market_refresh_max</t>
  </si>
  <si>
    <t>vip_mystery_market_refresh_count</t>
  </si>
  <si>
    <t>vip_coin_buy_count</t>
  </si>
  <si>
    <t>vip_stamina_buy_count</t>
  </si>
  <si>
    <t>vip_pvp_stamina_buy_count</t>
  </si>
  <si>
    <t>vip_battle_speed</t>
  </si>
  <si>
    <t>vip_tower_dia_buy_count</t>
  </si>
  <si>
    <t>vip_ares_buy_count</t>
  </si>
  <si>
    <t>vip_tower_cleanout</t>
  </si>
  <si>
    <t>vip_equip_crit</t>
  </si>
  <si>
    <t>vip_stamina_max</t>
  </si>
  <si>
    <t>vip_pvp_stamina_max</t>
  </si>
  <si>
    <t>vip_buy_orange_key</t>
  </si>
  <si>
    <t>vip_family_adv_add_all</t>
  </si>
  <si>
    <t>vip_camp_stage_buy_count</t>
  </si>
  <si>
    <t>编号</t>
    <phoneticPr fontId="1" type="noConversion"/>
  </si>
  <si>
    <t>物品1类型</t>
    <phoneticPr fontId="1" type="noConversion"/>
  </si>
  <si>
    <t>物品1id</t>
    <phoneticPr fontId="1" type="noConversion"/>
  </si>
  <si>
    <t>物品名称</t>
    <phoneticPr fontId="1" type="noConversion"/>
  </si>
  <si>
    <t>物品1数量</t>
    <phoneticPr fontId="1" type="noConversion"/>
  </si>
  <si>
    <t>物品2类型</t>
  </si>
  <si>
    <t>物品名称</t>
    <phoneticPr fontId="1" type="noConversion"/>
  </si>
  <si>
    <t>物品2id</t>
  </si>
  <si>
    <t>物品2数量</t>
  </si>
  <si>
    <t>物品3类型</t>
  </si>
  <si>
    <t>物品3id</t>
  </si>
  <si>
    <t>物品3数量</t>
  </si>
  <si>
    <t>物品4类型</t>
  </si>
  <si>
    <t>物品4id</t>
  </si>
  <si>
    <t>物品4数量</t>
  </si>
  <si>
    <t>礼包名</t>
    <phoneticPr fontId="1" type="noConversion"/>
  </si>
  <si>
    <t>id</t>
    <phoneticPr fontId="1" type="noConversion"/>
  </si>
  <si>
    <t>type1</t>
    <phoneticPr fontId="1" type="noConversion"/>
  </si>
  <si>
    <t>type1_id</t>
    <phoneticPr fontId="1" type="noConversion"/>
  </si>
  <si>
    <t>type1_count</t>
    <phoneticPr fontId="1" type="noConversion"/>
  </si>
  <si>
    <t>type2</t>
  </si>
  <si>
    <t>type2_id</t>
  </si>
  <si>
    <t>type2_count</t>
  </si>
  <si>
    <t>type3</t>
  </si>
  <si>
    <t>type3_id</t>
  </si>
  <si>
    <t>type3_count</t>
  </si>
  <si>
    <t>type4</t>
  </si>
  <si>
    <t>type4_id</t>
  </si>
  <si>
    <t>type4_count</t>
  </si>
  <si>
    <t>gift_name</t>
    <phoneticPr fontId="1" type="noConversion"/>
  </si>
  <si>
    <t>equip</t>
    <phoneticPr fontId="1" type="noConversion"/>
  </si>
  <si>
    <t>恶魔之击</t>
    <phoneticPr fontId="1" type="noConversion"/>
  </si>
  <si>
    <t>diamond</t>
  </si>
  <si>
    <t>item</t>
  </si>
  <si>
    <t>黄金钥匙</t>
  </si>
  <si>
    <t>黄金宝箱</t>
  </si>
  <si>
    <t>恶魔之击</t>
    <phoneticPr fontId="1" type="noConversion"/>
  </si>
  <si>
    <t>300鑽石月卡</t>
    <phoneticPr fontId="1" type="noConversion"/>
  </si>
  <si>
    <t>720鑽石至尊卡</t>
    <phoneticPr fontId="1" type="noConversion"/>
  </si>
  <si>
    <t>5980鑽石</t>
    <phoneticPr fontId="1" type="noConversion"/>
  </si>
  <si>
    <t>3980鑽石</t>
    <phoneticPr fontId="1" type="noConversion"/>
  </si>
  <si>
    <t>2980鑽石</t>
    <phoneticPr fontId="1" type="noConversion"/>
  </si>
  <si>
    <t>1980鑽石</t>
    <phoneticPr fontId="1" type="noConversion"/>
  </si>
  <si>
    <t>600鑽石</t>
    <phoneticPr fontId="1" type="noConversion"/>
  </si>
  <si>
    <t>360鑽石</t>
    <phoneticPr fontId="1" type="noConversion"/>
  </si>
  <si>
    <t>60鑽石</t>
    <phoneticPr fontId="1" type="noConversion"/>
  </si>
  <si>
    <t>60000鑽石</t>
    <phoneticPr fontId="1" type="noConversion"/>
  </si>
  <si>
    <t>40000鑽石</t>
    <phoneticPr fontId="1" type="noConversion"/>
  </si>
  <si>
    <t>20000鑽石</t>
    <phoneticPr fontId="1" type="noConversion"/>
  </si>
  <si>
    <t>10000鑽石</t>
    <phoneticPr fontId="1" type="noConversion"/>
  </si>
  <si>
    <t>6000鑽石</t>
    <phoneticPr fontId="1" type="noConversion"/>
  </si>
  <si>
    <t>4000鑽石</t>
    <phoneticPr fontId="1" type="noConversion"/>
  </si>
  <si>
    <t>2300鑽石</t>
    <phoneticPr fontId="1" type="noConversion"/>
  </si>
  <si>
    <t>2000鑽石</t>
    <phoneticPr fontId="1" type="noConversion"/>
  </si>
  <si>
    <t>1000鑽石</t>
    <phoneticPr fontId="1" type="noConversion"/>
  </si>
  <si>
    <t>900鑽石</t>
    <phoneticPr fontId="1" type="noConversion"/>
  </si>
  <si>
    <t>800鑽石</t>
    <phoneticPr fontId="1" type="noConversion"/>
  </si>
  <si>
    <t>700鑽石</t>
    <phoneticPr fontId="1" type="noConversion"/>
  </si>
  <si>
    <t>600鑽石</t>
    <phoneticPr fontId="1" type="noConversion"/>
  </si>
  <si>
    <t>300鑽石</t>
    <phoneticPr fontId="1" type="noConversion"/>
  </si>
  <si>
    <t>100鑽石</t>
    <phoneticPr fontId="1" type="noConversion"/>
  </si>
  <si>
    <t>60000鑽石</t>
    <phoneticPr fontId="1" type="noConversion"/>
  </si>
  <si>
    <t>20000鑽石</t>
    <phoneticPr fontId="1" type="noConversion"/>
  </si>
  <si>
    <t>10000鑽石</t>
    <phoneticPr fontId="1" type="noConversion"/>
  </si>
  <si>
    <t>1鑽石</t>
    <phoneticPr fontId="1" type="noConversion"/>
  </si>
  <si>
    <t>3980鑽石</t>
    <phoneticPr fontId="1" type="noConversion"/>
  </si>
  <si>
    <t>2980鑽石</t>
    <phoneticPr fontId="1" type="noConversion"/>
  </si>
  <si>
    <t>600鑽石</t>
    <phoneticPr fontId="1" type="noConversion"/>
  </si>
  <si>
    <t>360鑽石</t>
    <phoneticPr fontId="1" type="noConversion"/>
  </si>
  <si>
    <t>60鑽石</t>
    <phoneticPr fontId="1" type="noConversion"/>
  </si>
  <si>
    <t>商店购买白金钥匙次数</t>
  </si>
  <si>
    <t>商店购买白金宝箱次数</t>
  </si>
  <si>
    <t>vip_silver_key_limit</t>
    <phoneticPr fontId="1" type="noConversion"/>
  </si>
  <si>
    <t>vip_silver_box_limit</t>
    <phoneticPr fontId="1" type="noConversion"/>
  </si>
  <si>
    <t>hero_2990_gold</t>
    <phoneticPr fontId="8" type="noConversion"/>
  </si>
  <si>
    <t>hero_150_card</t>
    <phoneticPr fontId="8" type="noConversion"/>
  </si>
  <si>
    <t>hero_360_card</t>
    <phoneticPr fontId="8" type="noConversion"/>
  </si>
  <si>
    <t>hero_360_card</t>
    <phoneticPr fontId="8" type="noConversion"/>
  </si>
  <si>
    <t>com.ios.hero.for58play.150.gold</t>
    <phoneticPr fontId="1" type="noConversion"/>
  </si>
  <si>
    <t>com.ios.hero.for58play.360.gold</t>
    <phoneticPr fontId="1" type="noConversion"/>
  </si>
  <si>
    <t>com.ios.hero.for58play.2990.gold</t>
    <phoneticPr fontId="1" type="noConversion"/>
  </si>
  <si>
    <t>com.ios.hero.for58play.1990.gold</t>
    <phoneticPr fontId="1" type="noConversion"/>
  </si>
  <si>
    <t>com.ios.hero.for58play.1490.gold</t>
    <phoneticPr fontId="1" type="noConversion"/>
  </si>
  <si>
    <t>com.ios.hero.for58play.990.gold</t>
    <phoneticPr fontId="1" type="noConversion"/>
  </si>
  <si>
    <t>com.ios.hero.for58play.300.gold</t>
    <phoneticPr fontId="1" type="noConversion"/>
  </si>
  <si>
    <t>com.ios.hero.for58play.180.gold</t>
    <phoneticPr fontId="1" type="noConversion"/>
  </si>
  <si>
    <t>com.ios.hero.for58play.30.gold</t>
    <phoneticPr fontId="1" type="noConversion"/>
  </si>
  <si>
    <t>VIP等级</t>
    <phoneticPr fontId="1" type="noConversion"/>
  </si>
  <si>
    <t>物品1id</t>
    <phoneticPr fontId="1" type="noConversion"/>
  </si>
  <si>
    <t>物品名称</t>
    <phoneticPr fontId="1" type="noConversion"/>
  </si>
  <si>
    <t>物品1数量</t>
    <phoneticPr fontId="1" type="noConversion"/>
  </si>
  <si>
    <t>物品名称</t>
    <phoneticPr fontId="1" type="noConversion"/>
  </si>
  <si>
    <t>原价</t>
    <phoneticPr fontId="1" type="noConversion"/>
  </si>
  <si>
    <t>价格</t>
    <phoneticPr fontId="1" type="noConversion"/>
  </si>
  <si>
    <t>vip_level</t>
    <phoneticPr fontId="1" type="noConversion"/>
  </si>
  <si>
    <t>type1</t>
    <phoneticPr fontId="1" type="noConversion"/>
  </si>
  <si>
    <t>type1_count</t>
    <phoneticPr fontId="1" type="noConversion"/>
  </si>
  <si>
    <t>old_prize</t>
    <phoneticPr fontId="1" type="noConversion"/>
  </si>
  <si>
    <t>prize</t>
    <phoneticPr fontId="1" type="noConversion"/>
  </si>
  <si>
    <t>coin</t>
    <phoneticPr fontId="1" type="noConversion"/>
  </si>
  <si>
    <t>coin</t>
    <phoneticPr fontId="1" type="noConversion"/>
  </si>
  <si>
    <t>equip</t>
  </si>
  <si>
    <t>中士头盔</t>
  </si>
  <si>
    <t>中士胸甲</t>
  </si>
  <si>
    <t>史诗附魔粉尘</t>
  </si>
  <si>
    <t>中士护腿</t>
  </si>
  <si>
    <t>中士坠饰</t>
  </si>
  <si>
    <t>中士利刃</t>
  </si>
  <si>
    <t>中士戒指</t>
  </si>
  <si>
    <t>item</t>
    <phoneticPr fontId="1" type="noConversion"/>
  </si>
  <si>
    <t>丛林祭司星魄</t>
  </si>
  <si>
    <t>神力结晶</t>
  </si>
  <si>
    <t>史诗圣物精华</t>
  </si>
  <si>
    <t>闪电皇冠</t>
  </si>
  <si>
    <t>item</t>
    <phoneticPr fontId="1" type="noConversion"/>
  </si>
  <si>
    <t>列王壁垒</t>
  </si>
  <si>
    <t>妖纹护腿</t>
  </si>
  <si>
    <t>coin</t>
    <phoneticPr fontId="1" type="noConversion"/>
  </si>
  <si>
    <t>雷神索尔星魄</t>
  </si>
  <si>
    <t>丹心项圈</t>
  </si>
  <si>
    <t>炎阳之刃</t>
  </si>
  <si>
    <t>魔牙指轮</t>
  </si>
  <si>
    <t>胡尔克星魄</t>
  </si>
  <si>
    <t>军团头盔</t>
  </si>
  <si>
    <t>item</t>
    <phoneticPr fontId="1" type="noConversion"/>
  </si>
  <si>
    <t>鳄鱼雷克星魄</t>
  </si>
  <si>
    <t>军团胸甲</t>
  </si>
  <si>
    <t>风暴之灵星魄</t>
  </si>
  <si>
    <t>军团护腿</t>
  </si>
  <si>
    <t>米迦勒星魄</t>
  </si>
  <si>
    <t>军团坠饰</t>
  </si>
  <si>
    <t>齐天大圣星魄</t>
  </si>
  <si>
    <t>军团利刃</t>
  </si>
  <si>
    <t>月亮女神星魄</t>
  </si>
  <si>
    <t>军团戒指</t>
  </si>
  <si>
    <t>VIP等级</t>
    <phoneticPr fontId="1" type="noConversion"/>
  </si>
  <si>
    <t>充值钻石数量</t>
    <phoneticPr fontId="1" type="noConversion"/>
  </si>
  <si>
    <t>vip_level</t>
    <phoneticPr fontId="1" type="noConversion"/>
  </si>
  <si>
    <t>rmb_diamond</t>
    <phoneticPr fontId="1" type="noConversion"/>
  </si>
  <si>
    <t>CXD01000000150</t>
    <phoneticPr fontId="1" type="noConversion"/>
  </si>
  <si>
    <t>CXD01000000360</t>
    <phoneticPr fontId="1" type="noConversion"/>
  </si>
  <si>
    <t>CXD01000002990</t>
    <phoneticPr fontId="1" type="noConversion"/>
  </si>
  <si>
    <t>CXD01000001990</t>
    <phoneticPr fontId="1" type="noConversion"/>
  </si>
  <si>
    <t>CXD01000001490</t>
    <phoneticPr fontId="1" type="noConversion"/>
  </si>
  <si>
    <t>CXD01000000990</t>
    <phoneticPr fontId="1" type="noConversion"/>
  </si>
  <si>
    <t>CXD01000000300</t>
    <phoneticPr fontId="1" type="noConversion"/>
  </si>
  <si>
    <t>CXD01000000180</t>
    <phoneticPr fontId="1" type="noConversion"/>
  </si>
  <si>
    <t>CXD01000000030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</si>
</sst>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2"/>
      <name val="微软雅黑"/>
      <family val="2"/>
      <charset val="134"/>
    </font>
    <font>
      <sz val="11"/>
      <color theme="1"/>
      <name val="宋体"/>
      <family val="1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1"/>
      <charset val="136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7" fillId="6" borderId="1" xfId="1" applyFont="1" applyFill="1" applyBorder="1" applyAlignment="1">
      <alignment horizontal="center"/>
    </xf>
    <xf numFmtId="0" fontId="7" fillId="7" borderId="1" xfId="1" applyFont="1" applyFill="1" applyBorder="1" applyAlignment="1">
      <alignment horizontal="center"/>
    </xf>
    <xf numFmtId="0" fontId="7" fillId="8" borderId="1" xfId="1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7" fillId="6" borderId="0" xfId="1" applyFont="1" applyFill="1" applyBorder="1" applyAlignment="1">
      <alignment horizontal="center"/>
    </xf>
    <xf numFmtId="0" fontId="7" fillId="7" borderId="0" xfId="1" applyFont="1" applyFill="1" applyBorder="1" applyAlignment="1">
      <alignment horizontal="center"/>
    </xf>
    <xf numFmtId="0" fontId="7" fillId="8" borderId="0" xfId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2">
    <cellStyle name="常规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49"/>
  <sheetViews>
    <sheetView tabSelected="1" topLeftCell="E19" workbookViewId="0">
      <selection activeCell="K49" sqref="K49"/>
    </sheetView>
  </sheetViews>
  <sheetFormatPr defaultColWidth="8.875" defaultRowHeight="16.5"/>
  <cols>
    <col min="1" max="2" width="8.875" style="1"/>
    <col min="3" max="3" width="9.5" style="1" bestFit="1" customWidth="1"/>
    <col min="4" max="4" width="15.5" style="1" bestFit="1" customWidth="1"/>
    <col min="5" max="5" width="41.75" style="1" customWidth="1"/>
    <col min="6" max="6" width="15" style="1" bestFit="1" customWidth="1"/>
    <col min="7" max="7" width="23.5" style="1" bestFit="1" customWidth="1"/>
    <col min="8" max="8" width="9.625" style="1" bestFit="1" customWidth="1"/>
    <col min="9" max="9" width="18.375" style="1" bestFit="1" customWidth="1"/>
    <col min="10" max="10" width="8.875" style="1"/>
    <col min="11" max="11" width="30.5" customWidth="1"/>
    <col min="12" max="16384" width="8.875" style="1"/>
  </cols>
  <sheetData>
    <row r="1" spans="1:11">
      <c r="A1" s="2" t="s">
        <v>8</v>
      </c>
      <c r="B1" s="2" t="s">
        <v>53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56</v>
      </c>
      <c r="J1" s="2" t="s">
        <v>15</v>
      </c>
      <c r="K1" s="2" t="s">
        <v>16</v>
      </c>
    </row>
    <row r="2" spans="1:11">
      <c r="A2" s="2" t="s">
        <v>8</v>
      </c>
      <c r="B2" s="2" t="s">
        <v>54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55</v>
      </c>
      <c r="J2" s="2" t="s">
        <v>23</v>
      </c>
      <c r="K2" s="2" t="s">
        <v>24</v>
      </c>
    </row>
    <row r="3" spans="1:11" s="3" customFormat="1">
      <c r="A3" s="3">
        <v>1</v>
      </c>
      <c r="B3" s="3">
        <v>150</v>
      </c>
      <c r="C3" s="3">
        <v>150</v>
      </c>
      <c r="D3" s="3">
        <f>C3*2</f>
        <v>300</v>
      </c>
      <c r="E3" s="3" t="s">
        <v>25</v>
      </c>
      <c r="F3" s="3" t="s">
        <v>139</v>
      </c>
      <c r="G3" s="3" t="s">
        <v>26</v>
      </c>
      <c r="H3" s="3">
        <f>D3</f>
        <v>300</v>
      </c>
      <c r="I3" s="3">
        <v>0</v>
      </c>
      <c r="J3" s="3">
        <v>1</v>
      </c>
      <c r="K3" s="6" t="s">
        <v>177</v>
      </c>
    </row>
    <row r="4" spans="1:11" s="3" customFormat="1">
      <c r="A4" s="3">
        <v>2</v>
      </c>
      <c r="B4" s="3">
        <v>360</v>
      </c>
      <c r="C4" s="3">
        <v>360</v>
      </c>
      <c r="D4" s="3">
        <f t="shared" ref="D4:D31" si="0">C4*2</f>
        <v>720</v>
      </c>
      <c r="E4" s="3" t="s">
        <v>0</v>
      </c>
      <c r="F4" s="3" t="s">
        <v>140</v>
      </c>
      <c r="G4" s="3" t="s">
        <v>27</v>
      </c>
      <c r="H4" s="3">
        <f t="shared" ref="H4:H11" si="1">D4</f>
        <v>720</v>
      </c>
      <c r="I4" s="3">
        <v>0</v>
      </c>
      <c r="J4" s="3">
        <v>2</v>
      </c>
      <c r="K4" s="6" t="s">
        <v>178</v>
      </c>
    </row>
    <row r="5" spans="1:11" s="3" customFormat="1">
      <c r="A5" s="3">
        <v>3</v>
      </c>
      <c r="B5" s="3">
        <v>2990</v>
      </c>
      <c r="C5" s="3">
        <v>2990</v>
      </c>
      <c r="D5" s="3">
        <f t="shared" si="0"/>
        <v>5980</v>
      </c>
      <c r="E5" s="3" t="s">
        <v>1</v>
      </c>
      <c r="F5" s="3" t="s">
        <v>141</v>
      </c>
      <c r="G5" s="3" t="s">
        <v>28</v>
      </c>
      <c r="H5" s="3">
        <f t="shared" si="1"/>
        <v>5980</v>
      </c>
      <c r="I5" s="3">
        <v>5980</v>
      </c>
      <c r="J5" s="3">
        <v>3</v>
      </c>
      <c r="K5" s="6" t="s">
        <v>176</v>
      </c>
    </row>
    <row r="6" spans="1:11" s="3" customFormat="1">
      <c r="A6" s="3">
        <v>4</v>
      </c>
      <c r="B6" s="3">
        <v>1990</v>
      </c>
      <c r="C6" s="3">
        <v>1990</v>
      </c>
      <c r="D6" s="3">
        <f t="shared" si="0"/>
        <v>3980</v>
      </c>
      <c r="E6" s="3" t="s">
        <v>2</v>
      </c>
      <c r="F6" s="3" t="s">
        <v>142</v>
      </c>
      <c r="G6" s="3" t="s">
        <v>28</v>
      </c>
      <c r="H6" s="3">
        <f t="shared" si="1"/>
        <v>3980</v>
      </c>
      <c r="I6" s="3">
        <v>3980</v>
      </c>
      <c r="J6" s="3">
        <v>4</v>
      </c>
      <c r="K6" s="6" t="s">
        <v>31</v>
      </c>
    </row>
    <row r="7" spans="1:11" s="3" customFormat="1">
      <c r="A7" s="3">
        <v>5</v>
      </c>
      <c r="B7" s="3">
        <v>1490</v>
      </c>
      <c r="C7" s="3">
        <v>1490</v>
      </c>
      <c r="D7" s="3">
        <f t="shared" si="0"/>
        <v>2980</v>
      </c>
      <c r="E7" s="3" t="s">
        <v>3</v>
      </c>
      <c r="F7" s="3" t="s">
        <v>143</v>
      </c>
      <c r="G7" s="3" t="s">
        <v>28</v>
      </c>
      <c r="H7" s="3">
        <f t="shared" si="1"/>
        <v>2980</v>
      </c>
      <c r="I7" s="3">
        <v>2980</v>
      </c>
      <c r="J7" s="3">
        <v>5</v>
      </c>
      <c r="K7" s="6" t="s">
        <v>32</v>
      </c>
    </row>
    <row r="8" spans="1:11" s="3" customFormat="1">
      <c r="A8" s="3">
        <v>6</v>
      </c>
      <c r="B8" s="3">
        <v>990</v>
      </c>
      <c r="C8" s="3">
        <v>990</v>
      </c>
      <c r="D8" s="3">
        <f t="shared" si="0"/>
        <v>1980</v>
      </c>
      <c r="E8" s="3" t="s">
        <v>4</v>
      </c>
      <c r="F8" s="3" t="s">
        <v>144</v>
      </c>
      <c r="G8" s="3" t="s">
        <v>28</v>
      </c>
      <c r="H8" s="3">
        <f t="shared" si="1"/>
        <v>1980</v>
      </c>
      <c r="I8" s="3">
        <v>1980</v>
      </c>
      <c r="J8" s="3">
        <v>6</v>
      </c>
      <c r="K8" s="6" t="s">
        <v>33</v>
      </c>
    </row>
    <row r="9" spans="1:11" s="3" customFormat="1">
      <c r="A9" s="3">
        <v>7</v>
      </c>
      <c r="B9" s="3">
        <v>300</v>
      </c>
      <c r="C9" s="3">
        <v>300</v>
      </c>
      <c r="D9" s="3">
        <f t="shared" si="0"/>
        <v>600</v>
      </c>
      <c r="E9" s="3" t="s">
        <v>5</v>
      </c>
      <c r="F9" s="3" t="s">
        <v>145</v>
      </c>
      <c r="G9" s="3" t="s">
        <v>28</v>
      </c>
      <c r="H9" s="3">
        <f t="shared" si="1"/>
        <v>600</v>
      </c>
      <c r="I9" s="3">
        <v>600</v>
      </c>
      <c r="J9" s="3">
        <v>7</v>
      </c>
      <c r="K9" s="6" t="s">
        <v>34</v>
      </c>
    </row>
    <row r="10" spans="1:11" s="3" customFormat="1">
      <c r="A10" s="3">
        <v>8</v>
      </c>
      <c r="B10" s="3">
        <v>180</v>
      </c>
      <c r="C10" s="3">
        <v>180</v>
      </c>
      <c r="D10" s="3">
        <f t="shared" si="0"/>
        <v>360</v>
      </c>
      <c r="E10" s="3" t="s">
        <v>6</v>
      </c>
      <c r="F10" s="3" t="s">
        <v>146</v>
      </c>
      <c r="G10" s="3" t="s">
        <v>28</v>
      </c>
      <c r="H10" s="3">
        <f t="shared" si="1"/>
        <v>360</v>
      </c>
      <c r="I10" s="3">
        <v>360</v>
      </c>
      <c r="J10" s="3">
        <v>8</v>
      </c>
      <c r="K10" s="6" t="s">
        <v>35</v>
      </c>
    </row>
    <row r="11" spans="1:11" s="3" customFormat="1">
      <c r="A11" s="3">
        <v>9</v>
      </c>
      <c r="B11" s="3">
        <v>30</v>
      </c>
      <c r="C11" s="3">
        <v>30</v>
      </c>
      <c r="D11" s="3">
        <f t="shared" si="0"/>
        <v>60</v>
      </c>
      <c r="E11" s="3" t="s">
        <v>7</v>
      </c>
      <c r="F11" s="3" t="s">
        <v>147</v>
      </c>
      <c r="G11" s="3" t="s">
        <v>28</v>
      </c>
      <c r="H11" s="3">
        <f t="shared" si="1"/>
        <v>60</v>
      </c>
      <c r="I11" s="3">
        <v>60</v>
      </c>
      <c r="J11" s="3">
        <v>9</v>
      </c>
      <c r="K11" s="6" t="s">
        <v>36</v>
      </c>
    </row>
    <row r="12" spans="1:11" s="4" customFormat="1">
      <c r="A12" s="7">
        <v>101</v>
      </c>
      <c r="B12" s="12">
        <v>30000</v>
      </c>
      <c r="C12" s="4">
        <v>30000</v>
      </c>
      <c r="D12" s="4">
        <f t="shared" si="0"/>
        <v>60000</v>
      </c>
      <c r="F12" s="4" t="s">
        <v>148</v>
      </c>
      <c r="G12" s="4" t="s">
        <v>28</v>
      </c>
      <c r="H12" s="4">
        <f t="shared" ref="H12:H24" si="2">D12*1.15</f>
        <v>69000</v>
      </c>
      <c r="I12" s="4">
        <f>D12*2-H12</f>
        <v>51000</v>
      </c>
      <c r="K12" s="7" t="s">
        <v>39</v>
      </c>
    </row>
    <row r="13" spans="1:11" s="4" customFormat="1">
      <c r="A13" s="7">
        <v>102</v>
      </c>
      <c r="B13" s="12">
        <v>20000</v>
      </c>
      <c r="C13" s="4">
        <v>20000</v>
      </c>
      <c r="D13" s="4">
        <f t="shared" si="0"/>
        <v>40000</v>
      </c>
      <c r="F13" s="4" t="s">
        <v>149</v>
      </c>
      <c r="G13" s="4" t="s">
        <v>28</v>
      </c>
      <c r="H13" s="4">
        <f>D13*1.15</f>
        <v>46000</v>
      </c>
      <c r="I13" s="4">
        <f t="shared" ref="I13:I14" si="3">D13*2-H13</f>
        <v>34000</v>
      </c>
      <c r="K13" s="7" t="s">
        <v>40</v>
      </c>
    </row>
    <row r="14" spans="1:11" s="4" customFormat="1">
      <c r="A14" s="7">
        <v>103</v>
      </c>
      <c r="B14" s="12">
        <v>10000</v>
      </c>
      <c r="C14" s="4">
        <v>10000</v>
      </c>
      <c r="D14" s="4">
        <f t="shared" si="0"/>
        <v>20000</v>
      </c>
      <c r="F14" s="4" t="s">
        <v>150</v>
      </c>
      <c r="G14" s="4" t="s">
        <v>28</v>
      </c>
      <c r="H14" s="4">
        <f t="shared" si="2"/>
        <v>23000</v>
      </c>
      <c r="I14" s="4">
        <f t="shared" si="3"/>
        <v>17000</v>
      </c>
      <c r="K14" s="7" t="s">
        <v>41</v>
      </c>
    </row>
    <row r="15" spans="1:11" s="4" customFormat="1">
      <c r="A15" s="7">
        <v>104</v>
      </c>
      <c r="B15" s="12">
        <v>5000</v>
      </c>
      <c r="C15" s="4">
        <v>5000</v>
      </c>
      <c r="D15" s="4">
        <f t="shared" si="0"/>
        <v>10000</v>
      </c>
      <c r="F15" s="4" t="s">
        <v>151</v>
      </c>
      <c r="G15" s="4" t="s">
        <v>28</v>
      </c>
      <c r="H15" s="4">
        <f t="shared" si="2"/>
        <v>11500</v>
      </c>
      <c r="I15" s="4">
        <f>D15*2-H15</f>
        <v>8500</v>
      </c>
      <c r="K15" s="7" t="s">
        <v>42</v>
      </c>
    </row>
    <row r="16" spans="1:11" s="4" customFormat="1">
      <c r="A16" s="7">
        <v>105</v>
      </c>
      <c r="B16" s="12">
        <v>3000</v>
      </c>
      <c r="C16" s="4">
        <v>3000</v>
      </c>
      <c r="D16" s="4">
        <f t="shared" si="0"/>
        <v>6000</v>
      </c>
      <c r="F16" s="4" t="s">
        <v>152</v>
      </c>
      <c r="G16" s="4" t="s">
        <v>28</v>
      </c>
      <c r="H16" s="4">
        <f>D16*1.15</f>
        <v>6899.9999999999991</v>
      </c>
      <c r="I16" s="4">
        <f>D16*2-H16</f>
        <v>5100.0000000000009</v>
      </c>
      <c r="K16" s="7" t="s">
        <v>43</v>
      </c>
    </row>
    <row r="17" spans="1:23" s="4" customFormat="1">
      <c r="A17" s="7">
        <v>106</v>
      </c>
      <c r="B17" s="12">
        <v>2000</v>
      </c>
      <c r="C17" s="4">
        <v>2000</v>
      </c>
      <c r="D17" s="4">
        <f t="shared" si="0"/>
        <v>4000</v>
      </c>
      <c r="F17" s="4" t="s">
        <v>153</v>
      </c>
      <c r="G17" s="4" t="s">
        <v>28</v>
      </c>
      <c r="H17" s="4">
        <f t="shared" si="2"/>
        <v>4600</v>
      </c>
      <c r="I17" s="4">
        <f t="shared" ref="I17" si="4">D17*2-H17</f>
        <v>3400</v>
      </c>
      <c r="K17" s="7" t="s">
        <v>44</v>
      </c>
    </row>
    <row r="18" spans="1:23" s="4" customFormat="1">
      <c r="A18" s="7">
        <v>107</v>
      </c>
      <c r="B18" s="12">
        <v>1150</v>
      </c>
      <c r="C18" s="4">
        <v>1150</v>
      </c>
      <c r="D18" s="4">
        <f t="shared" si="0"/>
        <v>2300</v>
      </c>
      <c r="F18" s="4" t="s">
        <v>154</v>
      </c>
      <c r="G18" s="4" t="s">
        <v>28</v>
      </c>
      <c r="H18" s="4">
        <f t="shared" si="2"/>
        <v>2645</v>
      </c>
      <c r="I18" s="4">
        <f>D18*2-H18</f>
        <v>1955</v>
      </c>
      <c r="K18" s="7" t="s">
        <v>45</v>
      </c>
    </row>
    <row r="19" spans="1:23" s="4" customFormat="1">
      <c r="A19" s="7">
        <v>108</v>
      </c>
      <c r="B19" s="12">
        <v>1000</v>
      </c>
      <c r="C19" s="4">
        <v>1000</v>
      </c>
      <c r="D19" s="4">
        <f t="shared" si="0"/>
        <v>2000</v>
      </c>
      <c r="F19" s="4" t="s">
        <v>155</v>
      </c>
      <c r="G19" s="4" t="s">
        <v>28</v>
      </c>
      <c r="H19" s="4">
        <f>D19*1.15</f>
        <v>2300</v>
      </c>
      <c r="I19" s="4">
        <f t="shared" ref="I19:I20" si="5">D19*2-H19</f>
        <v>1700</v>
      </c>
      <c r="K19" s="7" t="s">
        <v>46</v>
      </c>
    </row>
    <row r="20" spans="1:23" s="4" customFormat="1">
      <c r="A20" s="7">
        <v>109</v>
      </c>
      <c r="B20" s="12">
        <v>500</v>
      </c>
      <c r="C20" s="4">
        <v>500</v>
      </c>
      <c r="D20" s="4">
        <f t="shared" si="0"/>
        <v>1000</v>
      </c>
      <c r="F20" s="4" t="s">
        <v>156</v>
      </c>
      <c r="G20" s="4" t="s">
        <v>28</v>
      </c>
      <c r="H20" s="4">
        <f t="shared" si="2"/>
        <v>1150</v>
      </c>
      <c r="I20" s="4">
        <f t="shared" si="5"/>
        <v>850</v>
      </c>
      <c r="K20" s="7" t="s">
        <v>47</v>
      </c>
    </row>
    <row r="21" spans="1:23" s="4" customFormat="1">
      <c r="A21" s="7">
        <v>110</v>
      </c>
      <c r="B21" s="12">
        <v>450</v>
      </c>
      <c r="C21" s="4">
        <v>450</v>
      </c>
      <c r="D21" s="4">
        <f t="shared" si="0"/>
        <v>900</v>
      </c>
      <c r="F21" s="4" t="s">
        <v>157</v>
      </c>
      <c r="G21" s="4" t="s">
        <v>28</v>
      </c>
      <c r="H21" s="4">
        <f>D21*1.15</f>
        <v>1035</v>
      </c>
      <c r="I21" s="4">
        <f>D21*2-H21</f>
        <v>765</v>
      </c>
      <c r="K21" s="7" t="s">
        <v>48</v>
      </c>
    </row>
    <row r="22" spans="1:23" s="4" customFormat="1">
      <c r="A22" s="7">
        <v>111</v>
      </c>
      <c r="B22" s="12">
        <v>400</v>
      </c>
      <c r="C22" s="4">
        <v>400</v>
      </c>
      <c r="D22" s="4">
        <f t="shared" si="0"/>
        <v>800</v>
      </c>
      <c r="F22" s="4" t="s">
        <v>158</v>
      </c>
      <c r="G22" s="4" t="s">
        <v>28</v>
      </c>
      <c r="H22" s="4">
        <f t="shared" si="2"/>
        <v>919.99999999999989</v>
      </c>
      <c r="I22" s="4">
        <f t="shared" ref="I22:I25" si="6">D22*2-H22</f>
        <v>680.00000000000011</v>
      </c>
      <c r="K22" s="7" t="s">
        <v>49</v>
      </c>
    </row>
    <row r="23" spans="1:23" s="4" customFormat="1">
      <c r="A23" s="7">
        <v>112</v>
      </c>
      <c r="B23" s="12">
        <v>350</v>
      </c>
      <c r="C23" s="4">
        <v>350</v>
      </c>
      <c r="D23" s="4">
        <f t="shared" ref="D23" si="7">C23*2</f>
        <v>700</v>
      </c>
      <c r="F23" s="4" t="s">
        <v>159</v>
      </c>
      <c r="G23" s="4" t="s">
        <v>28</v>
      </c>
      <c r="H23" s="4">
        <f t="shared" si="2"/>
        <v>804.99999999999989</v>
      </c>
      <c r="I23" s="4">
        <f t="shared" ref="I23" si="8">D23*2-H23</f>
        <v>595.00000000000011</v>
      </c>
      <c r="K23" s="7" t="s">
        <v>50</v>
      </c>
    </row>
    <row r="24" spans="1:23" s="4" customFormat="1">
      <c r="A24" s="7">
        <v>113</v>
      </c>
      <c r="B24" s="12">
        <v>300</v>
      </c>
      <c r="C24" s="4">
        <v>300</v>
      </c>
      <c r="D24" s="4">
        <f t="shared" si="0"/>
        <v>600</v>
      </c>
      <c r="F24" s="4" t="s">
        <v>160</v>
      </c>
      <c r="G24" s="4" t="s">
        <v>28</v>
      </c>
      <c r="H24" s="4">
        <f t="shared" si="2"/>
        <v>690</v>
      </c>
      <c r="I24" s="4">
        <f t="shared" si="6"/>
        <v>510</v>
      </c>
      <c r="K24" s="7" t="s">
        <v>52</v>
      </c>
    </row>
    <row r="25" spans="1:23" s="4" customFormat="1">
      <c r="A25" s="7">
        <v>114</v>
      </c>
      <c r="B25" s="12">
        <v>150</v>
      </c>
      <c r="C25" s="4">
        <v>150</v>
      </c>
      <c r="D25" s="4">
        <f t="shared" si="0"/>
        <v>300</v>
      </c>
      <c r="F25" s="4" t="s">
        <v>161</v>
      </c>
      <c r="G25" s="4" t="s">
        <v>28</v>
      </c>
      <c r="H25" s="4">
        <f>D25*1.15</f>
        <v>345</v>
      </c>
      <c r="I25" s="4">
        <f t="shared" si="6"/>
        <v>255</v>
      </c>
      <c r="K25" s="7" t="s">
        <v>37</v>
      </c>
    </row>
    <row r="26" spans="1:23" s="4" customFormat="1">
      <c r="A26" s="7">
        <v>115</v>
      </c>
      <c r="B26" s="12">
        <v>50</v>
      </c>
      <c r="C26" s="4">
        <v>50</v>
      </c>
      <c r="D26" s="4">
        <f t="shared" si="0"/>
        <v>100</v>
      </c>
      <c r="F26" s="4" t="s">
        <v>162</v>
      </c>
      <c r="G26" s="4" t="s">
        <v>28</v>
      </c>
      <c r="H26" s="4">
        <f>D26*1.15</f>
        <v>114.99999999999999</v>
      </c>
      <c r="I26" s="4">
        <f>D26*2-H26</f>
        <v>85.000000000000014</v>
      </c>
      <c r="K26" s="7" t="s">
        <v>38</v>
      </c>
    </row>
    <row r="27" spans="1:23" s="5" customFormat="1">
      <c r="A27" s="8">
        <v>116</v>
      </c>
      <c r="B27" s="13">
        <v>30000</v>
      </c>
      <c r="C27" s="5">
        <v>30000</v>
      </c>
      <c r="D27" s="5">
        <f t="shared" si="0"/>
        <v>60000</v>
      </c>
      <c r="F27" s="5" t="s">
        <v>163</v>
      </c>
      <c r="G27" s="5" t="s">
        <v>28</v>
      </c>
      <c r="H27" s="5">
        <f>D27*1.2</f>
        <v>72000</v>
      </c>
      <c r="I27" s="5">
        <f>D27*2-H27</f>
        <v>48000</v>
      </c>
      <c r="K27" s="8" t="s">
        <v>57</v>
      </c>
    </row>
    <row r="28" spans="1:23">
      <c r="A28" s="8">
        <v>117</v>
      </c>
      <c r="B28" s="13">
        <v>20000</v>
      </c>
      <c r="C28" s="5">
        <v>20000</v>
      </c>
      <c r="D28" s="5">
        <f t="shared" si="0"/>
        <v>40000</v>
      </c>
      <c r="E28" s="5"/>
      <c r="F28" s="5" t="s">
        <v>149</v>
      </c>
      <c r="G28" s="5" t="s">
        <v>28</v>
      </c>
      <c r="H28" s="5">
        <f t="shared" ref="H28:H30" si="9">D28*1.2</f>
        <v>48000</v>
      </c>
      <c r="I28" s="5">
        <f t="shared" ref="I28:I30" si="10">D28*2-H28</f>
        <v>32000</v>
      </c>
      <c r="J28" s="5"/>
      <c r="K28" s="8" t="s">
        <v>58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>
      <c r="A29" s="8">
        <v>118</v>
      </c>
      <c r="B29" s="13">
        <v>10000</v>
      </c>
      <c r="C29" s="5">
        <v>10000</v>
      </c>
      <c r="D29" s="5">
        <f t="shared" si="0"/>
        <v>20000</v>
      </c>
      <c r="E29" s="5"/>
      <c r="F29" s="5" t="s">
        <v>164</v>
      </c>
      <c r="G29" s="5" t="s">
        <v>28</v>
      </c>
      <c r="H29" s="5">
        <f t="shared" si="9"/>
        <v>24000</v>
      </c>
      <c r="I29" s="5">
        <f t="shared" si="10"/>
        <v>16000</v>
      </c>
      <c r="J29" s="5"/>
      <c r="K29" s="8" t="s">
        <v>59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>
      <c r="A30" s="8">
        <v>119</v>
      </c>
      <c r="B30" s="13">
        <v>5000</v>
      </c>
      <c r="C30" s="5">
        <v>5000</v>
      </c>
      <c r="D30" s="5">
        <f t="shared" si="0"/>
        <v>10000</v>
      </c>
      <c r="E30" s="5"/>
      <c r="F30" s="5" t="s">
        <v>165</v>
      </c>
      <c r="G30" s="5" t="s">
        <v>28</v>
      </c>
      <c r="H30" s="5">
        <f t="shared" si="9"/>
        <v>12000</v>
      </c>
      <c r="I30" s="5">
        <f t="shared" si="10"/>
        <v>8000</v>
      </c>
      <c r="J30" s="5"/>
      <c r="K30" s="8" t="s">
        <v>60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>
      <c r="A31" s="9">
        <v>120</v>
      </c>
      <c r="B31" s="14">
        <v>1</v>
      </c>
      <c r="C31" s="10">
        <v>1</v>
      </c>
      <c r="D31" s="10">
        <f t="shared" si="0"/>
        <v>2</v>
      </c>
      <c r="E31" s="10"/>
      <c r="F31" s="10" t="s">
        <v>166</v>
      </c>
      <c r="G31" s="10" t="s">
        <v>61</v>
      </c>
      <c r="H31" s="10">
        <f>D31*1</f>
        <v>2</v>
      </c>
      <c r="I31" s="10">
        <v>0</v>
      </c>
      <c r="J31" s="10"/>
      <c r="K31" s="11" t="s">
        <v>51</v>
      </c>
    </row>
    <row r="32" spans="1:23">
      <c r="A32" s="3">
        <v>10001</v>
      </c>
      <c r="B32" s="3">
        <v>150</v>
      </c>
      <c r="C32" s="3">
        <v>150</v>
      </c>
      <c r="D32" s="3">
        <f>C32*2</f>
        <v>300</v>
      </c>
      <c r="E32" s="3" t="s">
        <v>25</v>
      </c>
      <c r="F32" s="3" t="s">
        <v>139</v>
      </c>
      <c r="G32" s="3" t="s">
        <v>26</v>
      </c>
      <c r="H32" s="3">
        <f>D32</f>
        <v>300</v>
      </c>
      <c r="I32" s="3">
        <v>0</v>
      </c>
      <c r="J32" s="3">
        <v>1</v>
      </c>
      <c r="K32" t="s">
        <v>180</v>
      </c>
    </row>
    <row r="33" spans="1:11">
      <c r="A33" s="3">
        <v>10002</v>
      </c>
      <c r="B33" s="3">
        <v>360</v>
      </c>
      <c r="C33" s="3">
        <v>360</v>
      </c>
      <c r="D33" s="3">
        <f t="shared" ref="D33:D40" si="11">C33*2</f>
        <v>720</v>
      </c>
      <c r="E33" s="3" t="s">
        <v>0</v>
      </c>
      <c r="F33" s="3" t="s">
        <v>140</v>
      </c>
      <c r="G33" s="3" t="s">
        <v>27</v>
      </c>
      <c r="H33" s="3">
        <f t="shared" ref="H33:H40" si="12">D33</f>
        <v>720</v>
      </c>
      <c r="I33" s="3">
        <v>0</v>
      </c>
      <c r="J33" s="3">
        <v>2</v>
      </c>
      <c r="K33" t="s">
        <v>181</v>
      </c>
    </row>
    <row r="34" spans="1:11">
      <c r="A34" s="3">
        <v>10003</v>
      </c>
      <c r="B34" s="3">
        <v>2990</v>
      </c>
      <c r="C34" s="3">
        <v>2990</v>
      </c>
      <c r="D34" s="3">
        <f t="shared" si="11"/>
        <v>5980</v>
      </c>
      <c r="E34" s="3" t="s">
        <v>1</v>
      </c>
      <c r="F34" s="3" t="s">
        <v>141</v>
      </c>
      <c r="G34" s="3" t="s">
        <v>28</v>
      </c>
      <c r="H34" s="3">
        <f t="shared" si="12"/>
        <v>5980</v>
      </c>
      <c r="I34" s="3">
        <v>5980</v>
      </c>
      <c r="J34" s="3">
        <v>3</v>
      </c>
      <c r="K34" t="s">
        <v>182</v>
      </c>
    </row>
    <row r="35" spans="1:11">
      <c r="A35" s="3">
        <v>10004</v>
      </c>
      <c r="B35" s="3">
        <v>1990</v>
      </c>
      <c r="C35" s="3">
        <v>1990</v>
      </c>
      <c r="D35" s="3">
        <f t="shared" si="11"/>
        <v>3980</v>
      </c>
      <c r="E35" s="3" t="s">
        <v>2</v>
      </c>
      <c r="F35" s="3" t="s">
        <v>142</v>
      </c>
      <c r="G35" s="3" t="s">
        <v>28</v>
      </c>
      <c r="H35" s="3">
        <f t="shared" si="12"/>
        <v>3980</v>
      </c>
      <c r="I35" s="3">
        <v>3980</v>
      </c>
      <c r="J35" s="3">
        <v>4</v>
      </c>
      <c r="K35" t="s">
        <v>183</v>
      </c>
    </row>
    <row r="36" spans="1:11">
      <c r="A36" s="3">
        <v>10005</v>
      </c>
      <c r="B36" s="3">
        <v>1490</v>
      </c>
      <c r="C36" s="3">
        <v>1490</v>
      </c>
      <c r="D36" s="3">
        <f t="shared" si="11"/>
        <v>2980</v>
      </c>
      <c r="E36" s="3" t="s">
        <v>3</v>
      </c>
      <c r="F36" s="3" t="s">
        <v>143</v>
      </c>
      <c r="G36" s="3" t="s">
        <v>28</v>
      </c>
      <c r="H36" s="3">
        <f t="shared" si="12"/>
        <v>2980</v>
      </c>
      <c r="I36" s="3">
        <v>2980</v>
      </c>
      <c r="J36" s="3">
        <v>5</v>
      </c>
      <c r="K36" t="s">
        <v>184</v>
      </c>
    </row>
    <row r="37" spans="1:11">
      <c r="A37" s="3">
        <v>10006</v>
      </c>
      <c r="B37" s="3">
        <v>990</v>
      </c>
      <c r="C37" s="3">
        <v>990</v>
      </c>
      <c r="D37" s="3">
        <f t="shared" si="11"/>
        <v>1980</v>
      </c>
      <c r="E37" s="3" t="s">
        <v>4</v>
      </c>
      <c r="F37" s="3" t="s">
        <v>144</v>
      </c>
      <c r="G37" s="3" t="s">
        <v>28</v>
      </c>
      <c r="H37" s="3">
        <f t="shared" si="12"/>
        <v>1980</v>
      </c>
      <c r="I37" s="3">
        <v>1980</v>
      </c>
      <c r="J37" s="3">
        <v>6</v>
      </c>
      <c r="K37" t="s">
        <v>185</v>
      </c>
    </row>
    <row r="38" spans="1:11">
      <c r="A38" s="3">
        <v>10007</v>
      </c>
      <c r="B38" s="3">
        <v>300</v>
      </c>
      <c r="C38" s="3">
        <v>300</v>
      </c>
      <c r="D38" s="3">
        <f t="shared" si="11"/>
        <v>600</v>
      </c>
      <c r="E38" s="3" t="s">
        <v>5</v>
      </c>
      <c r="F38" s="3" t="s">
        <v>145</v>
      </c>
      <c r="G38" s="3" t="s">
        <v>28</v>
      </c>
      <c r="H38" s="3">
        <f t="shared" si="12"/>
        <v>600</v>
      </c>
      <c r="I38" s="3">
        <v>600</v>
      </c>
      <c r="J38" s="3">
        <v>7</v>
      </c>
      <c r="K38" t="s">
        <v>186</v>
      </c>
    </row>
    <row r="39" spans="1:11">
      <c r="A39" s="3">
        <v>10008</v>
      </c>
      <c r="B39" s="3">
        <v>180</v>
      </c>
      <c r="C39" s="3">
        <v>180</v>
      </c>
      <c r="D39" s="3">
        <f t="shared" si="11"/>
        <v>360</v>
      </c>
      <c r="E39" s="3" t="s">
        <v>6</v>
      </c>
      <c r="F39" s="3" t="s">
        <v>146</v>
      </c>
      <c r="G39" s="3" t="s">
        <v>28</v>
      </c>
      <c r="H39" s="3">
        <f t="shared" si="12"/>
        <v>360</v>
      </c>
      <c r="I39" s="3">
        <v>360</v>
      </c>
      <c r="J39" s="3">
        <v>8</v>
      </c>
      <c r="K39" t="s">
        <v>187</v>
      </c>
    </row>
    <row r="40" spans="1:11">
      <c r="A40" s="3">
        <v>10009</v>
      </c>
      <c r="B40" s="3">
        <v>30</v>
      </c>
      <c r="C40" s="3">
        <v>30</v>
      </c>
      <c r="D40" s="3">
        <f t="shared" si="11"/>
        <v>60</v>
      </c>
      <c r="E40" s="3" t="s">
        <v>7</v>
      </c>
      <c r="F40" s="3" t="s">
        <v>147</v>
      </c>
      <c r="G40" s="3" t="s">
        <v>28</v>
      </c>
      <c r="H40" s="3">
        <f t="shared" si="12"/>
        <v>60</v>
      </c>
      <c r="I40" s="3">
        <v>60</v>
      </c>
      <c r="J40" s="3">
        <v>9</v>
      </c>
      <c r="K40" t="s">
        <v>188</v>
      </c>
    </row>
    <row r="41" spans="1:11">
      <c r="A41" s="1">
        <v>20001</v>
      </c>
      <c r="B41" s="3">
        <v>150</v>
      </c>
      <c r="C41" s="3">
        <v>150</v>
      </c>
      <c r="D41" s="3">
        <f>C41*2</f>
        <v>300</v>
      </c>
      <c r="E41" s="3" t="s">
        <v>25</v>
      </c>
      <c r="F41" s="3" t="s">
        <v>139</v>
      </c>
      <c r="G41" s="3" t="s">
        <v>26</v>
      </c>
      <c r="H41" s="3">
        <f>D41</f>
        <v>300</v>
      </c>
      <c r="I41" s="3">
        <v>0</v>
      </c>
      <c r="J41" s="3">
        <v>1</v>
      </c>
      <c r="K41" t="s">
        <v>241</v>
      </c>
    </row>
    <row r="42" spans="1:11">
      <c r="A42" s="1">
        <v>20002</v>
      </c>
      <c r="B42" s="3">
        <v>360</v>
      </c>
      <c r="C42" s="3">
        <v>360</v>
      </c>
      <c r="D42" s="3">
        <f t="shared" ref="D42:D49" si="13">C42*2</f>
        <v>720</v>
      </c>
      <c r="E42" s="3" t="s">
        <v>0</v>
      </c>
      <c r="F42" s="3" t="s">
        <v>140</v>
      </c>
      <c r="G42" s="3" t="s">
        <v>27</v>
      </c>
      <c r="H42" s="3">
        <f t="shared" ref="H42:H49" si="14">D42</f>
        <v>720</v>
      </c>
      <c r="I42" s="3">
        <v>0</v>
      </c>
      <c r="J42" s="3">
        <v>2</v>
      </c>
      <c r="K42" t="s">
        <v>242</v>
      </c>
    </row>
    <row r="43" spans="1:11">
      <c r="A43" s="1">
        <v>20003</v>
      </c>
      <c r="B43" s="3">
        <v>2990</v>
      </c>
      <c r="C43" s="3">
        <v>2990</v>
      </c>
      <c r="D43" s="3">
        <f t="shared" si="13"/>
        <v>5980</v>
      </c>
      <c r="E43" s="3" t="s">
        <v>1</v>
      </c>
      <c r="F43" s="3" t="s">
        <v>141</v>
      </c>
      <c r="G43" s="3" t="s">
        <v>28</v>
      </c>
      <c r="H43" s="3">
        <f t="shared" si="14"/>
        <v>5980</v>
      </c>
      <c r="I43" s="3">
        <v>5980</v>
      </c>
      <c r="J43" s="3">
        <v>3</v>
      </c>
      <c r="K43" t="s">
        <v>243</v>
      </c>
    </row>
    <row r="44" spans="1:11">
      <c r="A44" s="1">
        <v>20004</v>
      </c>
      <c r="B44" s="3">
        <v>1990</v>
      </c>
      <c r="C44" s="3">
        <v>1990</v>
      </c>
      <c r="D44" s="3">
        <f t="shared" si="13"/>
        <v>3980</v>
      </c>
      <c r="E44" s="3" t="s">
        <v>2</v>
      </c>
      <c r="F44" s="3" t="s">
        <v>142</v>
      </c>
      <c r="G44" s="3" t="s">
        <v>28</v>
      </c>
      <c r="H44" s="3">
        <f t="shared" si="14"/>
        <v>3980</v>
      </c>
      <c r="I44" s="3">
        <v>3980</v>
      </c>
      <c r="J44" s="3">
        <v>4</v>
      </c>
      <c r="K44" t="s">
        <v>244</v>
      </c>
    </row>
    <row r="45" spans="1:11">
      <c r="A45" s="1">
        <v>20005</v>
      </c>
      <c r="B45" s="3">
        <v>1490</v>
      </c>
      <c r="C45" s="3">
        <v>1490</v>
      </c>
      <c r="D45" s="3">
        <f t="shared" si="13"/>
        <v>2980</v>
      </c>
      <c r="E45" s="3" t="s">
        <v>3</v>
      </c>
      <c r="F45" s="3" t="s">
        <v>143</v>
      </c>
      <c r="G45" s="3" t="s">
        <v>28</v>
      </c>
      <c r="H45" s="3">
        <f t="shared" si="14"/>
        <v>2980</v>
      </c>
      <c r="I45" s="3">
        <v>2980</v>
      </c>
      <c r="J45" s="3">
        <v>5</v>
      </c>
      <c r="K45" t="s">
        <v>245</v>
      </c>
    </row>
    <row r="46" spans="1:11">
      <c r="A46" s="1">
        <v>20006</v>
      </c>
      <c r="B46" s="3">
        <v>990</v>
      </c>
      <c r="C46" s="3">
        <v>990</v>
      </c>
      <c r="D46" s="3">
        <f t="shared" si="13"/>
        <v>1980</v>
      </c>
      <c r="E46" s="3" t="s">
        <v>4</v>
      </c>
      <c r="F46" s="3" t="s">
        <v>144</v>
      </c>
      <c r="G46" s="3" t="s">
        <v>28</v>
      </c>
      <c r="H46" s="3">
        <f t="shared" si="14"/>
        <v>1980</v>
      </c>
      <c r="I46" s="3">
        <v>1980</v>
      </c>
      <c r="J46" s="3">
        <v>6</v>
      </c>
      <c r="K46" t="s">
        <v>246</v>
      </c>
    </row>
    <row r="47" spans="1:11">
      <c r="A47" s="1">
        <v>20007</v>
      </c>
      <c r="B47" s="3">
        <v>300</v>
      </c>
      <c r="C47" s="3">
        <v>300</v>
      </c>
      <c r="D47" s="3">
        <f t="shared" si="13"/>
        <v>600</v>
      </c>
      <c r="E47" s="3" t="s">
        <v>5</v>
      </c>
      <c r="F47" s="3" t="s">
        <v>145</v>
      </c>
      <c r="G47" s="3" t="s">
        <v>28</v>
      </c>
      <c r="H47" s="3">
        <f t="shared" si="14"/>
        <v>600</v>
      </c>
      <c r="I47" s="3">
        <v>600</v>
      </c>
      <c r="J47" s="3">
        <v>7</v>
      </c>
      <c r="K47" t="s">
        <v>247</v>
      </c>
    </row>
    <row r="48" spans="1:11">
      <c r="A48" s="1">
        <v>20008</v>
      </c>
      <c r="B48" s="3">
        <v>180</v>
      </c>
      <c r="C48" s="3">
        <v>180</v>
      </c>
      <c r="D48" s="3">
        <f t="shared" si="13"/>
        <v>360</v>
      </c>
      <c r="E48" s="3" t="s">
        <v>6</v>
      </c>
      <c r="F48" s="3" t="s">
        <v>146</v>
      </c>
      <c r="G48" s="3" t="s">
        <v>28</v>
      </c>
      <c r="H48" s="3">
        <f t="shared" si="14"/>
        <v>360</v>
      </c>
      <c r="I48" s="3">
        <v>360</v>
      </c>
      <c r="J48" s="3">
        <v>8</v>
      </c>
      <c r="K48" t="s">
        <v>248</v>
      </c>
    </row>
    <row r="49" spans="1:11">
      <c r="A49" s="1">
        <v>20009</v>
      </c>
      <c r="B49" s="3">
        <v>30</v>
      </c>
      <c r="C49" s="3">
        <v>30</v>
      </c>
      <c r="D49" s="3">
        <f t="shared" si="13"/>
        <v>60</v>
      </c>
      <c r="E49" s="3" t="s">
        <v>7</v>
      </c>
      <c r="F49" s="3" t="s">
        <v>147</v>
      </c>
      <c r="G49" s="3" t="s">
        <v>28</v>
      </c>
      <c r="H49" s="3">
        <f t="shared" si="14"/>
        <v>60</v>
      </c>
      <c r="I49" s="3">
        <v>60</v>
      </c>
      <c r="J49" s="3">
        <v>9</v>
      </c>
      <c r="K49" t="s">
        <v>249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11"/>
  <sheetViews>
    <sheetView workbookViewId="0">
      <selection activeCell="D14" sqref="D14"/>
    </sheetView>
  </sheetViews>
  <sheetFormatPr defaultRowHeight="13.5"/>
  <cols>
    <col min="5" max="5" width="24.875" customWidth="1"/>
    <col min="6" max="6" width="20.75" customWidth="1"/>
    <col min="7" max="7" width="21.5" customWidth="1"/>
    <col min="11" max="11" width="26.625" customWidth="1"/>
  </cols>
  <sheetData>
    <row r="1" spans="1:12" s="1" customFormat="1" ht="16.5">
      <c r="A1" s="2" t="s">
        <v>8</v>
      </c>
      <c r="B1" s="2" t="s">
        <v>66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56</v>
      </c>
      <c r="J1" s="2" t="s">
        <v>15</v>
      </c>
      <c r="K1" s="2" t="s">
        <v>16</v>
      </c>
      <c r="L1" s="2" t="s">
        <v>62</v>
      </c>
    </row>
    <row r="2" spans="1:12" s="1" customFormat="1" ht="16.5">
      <c r="A2" s="2" t="s">
        <v>8</v>
      </c>
      <c r="B2" s="2" t="s">
        <v>67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55</v>
      </c>
      <c r="J2" s="2" t="s">
        <v>23</v>
      </c>
      <c r="K2" s="2" t="s">
        <v>24</v>
      </c>
      <c r="L2" s="2" t="s">
        <v>63</v>
      </c>
    </row>
    <row r="3" spans="1:12" s="3" customFormat="1" ht="16.5">
      <c r="A3" s="3">
        <v>1</v>
      </c>
      <c r="B3" s="3">
        <v>150</v>
      </c>
      <c r="C3" s="3">
        <v>150</v>
      </c>
      <c r="D3" s="3">
        <v>300</v>
      </c>
      <c r="E3" s="3" t="s">
        <v>64</v>
      </c>
      <c r="F3" s="3" t="s">
        <v>139</v>
      </c>
      <c r="G3" s="3" t="s">
        <v>28</v>
      </c>
      <c r="H3" s="3">
        <f>D3</f>
        <v>300</v>
      </c>
      <c r="I3" s="3">
        <v>0</v>
      </c>
      <c r="J3" s="3">
        <v>1</v>
      </c>
      <c r="K3" s="6" t="s">
        <v>29</v>
      </c>
      <c r="L3"/>
    </row>
    <row r="4" spans="1:12" s="3" customFormat="1" ht="16.5">
      <c r="A4" s="3">
        <v>2</v>
      </c>
      <c r="B4" s="3">
        <v>360</v>
      </c>
      <c r="C4" s="3">
        <v>360</v>
      </c>
      <c r="D4" s="3">
        <v>720</v>
      </c>
      <c r="E4" s="3" t="s">
        <v>65</v>
      </c>
      <c r="F4" s="3" t="s">
        <v>140</v>
      </c>
      <c r="G4" s="3" t="s">
        <v>28</v>
      </c>
      <c r="H4" s="3">
        <f t="shared" ref="H4:H11" si="0">D4</f>
        <v>720</v>
      </c>
      <c r="I4" s="3">
        <v>0</v>
      </c>
      <c r="J4" s="3">
        <v>2</v>
      </c>
      <c r="K4" s="6" t="s">
        <v>179</v>
      </c>
      <c r="L4"/>
    </row>
    <row r="5" spans="1:12" s="3" customFormat="1" ht="16.5">
      <c r="A5" s="3">
        <v>3</v>
      </c>
      <c r="B5" s="3">
        <v>2990</v>
      </c>
      <c r="C5" s="3">
        <v>2990</v>
      </c>
      <c r="D5" s="3">
        <v>5980</v>
      </c>
      <c r="E5" s="3" t="s">
        <v>1</v>
      </c>
      <c r="F5" s="3" t="s">
        <v>141</v>
      </c>
      <c r="G5" s="3" t="s">
        <v>28</v>
      </c>
      <c r="H5" s="3">
        <f t="shared" si="0"/>
        <v>5980</v>
      </c>
      <c r="I5" s="3">
        <v>0</v>
      </c>
      <c r="J5" s="3">
        <v>3</v>
      </c>
      <c r="K5" s="6" t="s">
        <v>30</v>
      </c>
      <c r="L5" s="1">
        <v>7</v>
      </c>
    </row>
    <row r="6" spans="1:12" s="3" customFormat="1" ht="16.5">
      <c r="A6" s="3">
        <v>4</v>
      </c>
      <c r="B6" s="3">
        <v>1990</v>
      </c>
      <c r="C6" s="3">
        <v>1990</v>
      </c>
      <c r="D6" s="3">
        <v>3980</v>
      </c>
      <c r="E6" s="3" t="s">
        <v>2</v>
      </c>
      <c r="F6" s="3" t="s">
        <v>167</v>
      </c>
      <c r="G6" s="3" t="s">
        <v>28</v>
      </c>
      <c r="H6" s="3">
        <f t="shared" si="0"/>
        <v>3980</v>
      </c>
      <c r="I6" s="3">
        <v>0</v>
      </c>
      <c r="J6" s="3">
        <v>4</v>
      </c>
      <c r="K6" s="6" t="s">
        <v>31</v>
      </c>
      <c r="L6" s="1">
        <v>6</v>
      </c>
    </row>
    <row r="7" spans="1:12" s="3" customFormat="1" ht="16.5">
      <c r="A7" s="3">
        <v>5</v>
      </c>
      <c r="B7" s="3">
        <v>1490</v>
      </c>
      <c r="C7" s="3">
        <v>1490</v>
      </c>
      <c r="D7" s="3">
        <v>2980</v>
      </c>
      <c r="E7" s="3" t="s">
        <v>3</v>
      </c>
      <c r="F7" s="3" t="s">
        <v>168</v>
      </c>
      <c r="G7" s="3" t="s">
        <v>28</v>
      </c>
      <c r="H7" s="3">
        <f t="shared" si="0"/>
        <v>2980</v>
      </c>
      <c r="I7" s="3">
        <v>0</v>
      </c>
      <c r="J7" s="3">
        <v>5</v>
      </c>
      <c r="K7" s="6" t="s">
        <v>32</v>
      </c>
      <c r="L7" s="1">
        <v>5</v>
      </c>
    </row>
    <row r="8" spans="1:12" s="3" customFormat="1" ht="16.5">
      <c r="A8" s="3">
        <v>6</v>
      </c>
      <c r="B8" s="3">
        <v>990</v>
      </c>
      <c r="C8" s="3">
        <v>990</v>
      </c>
      <c r="D8" s="3">
        <v>1980</v>
      </c>
      <c r="E8" s="3" t="s">
        <v>4</v>
      </c>
      <c r="F8" s="3" t="s">
        <v>144</v>
      </c>
      <c r="G8" s="3" t="s">
        <v>28</v>
      </c>
      <c r="H8" s="3">
        <f t="shared" si="0"/>
        <v>1980</v>
      </c>
      <c r="I8" s="3">
        <v>0</v>
      </c>
      <c r="J8" s="3">
        <v>6</v>
      </c>
      <c r="K8" s="6" t="s">
        <v>33</v>
      </c>
      <c r="L8" s="1">
        <v>4</v>
      </c>
    </row>
    <row r="9" spans="1:12" s="3" customFormat="1" ht="16.5">
      <c r="A9" s="3">
        <v>7</v>
      </c>
      <c r="B9" s="3">
        <v>300</v>
      </c>
      <c r="C9" s="3">
        <v>300</v>
      </c>
      <c r="D9" s="3">
        <v>600</v>
      </c>
      <c r="E9" s="3" t="s">
        <v>5</v>
      </c>
      <c r="F9" s="3" t="s">
        <v>169</v>
      </c>
      <c r="G9" s="3" t="s">
        <v>28</v>
      </c>
      <c r="H9" s="3">
        <f t="shared" si="0"/>
        <v>600</v>
      </c>
      <c r="I9" s="3">
        <v>0</v>
      </c>
      <c r="J9" s="3">
        <v>7</v>
      </c>
      <c r="K9" s="6" t="s">
        <v>34</v>
      </c>
      <c r="L9" s="1">
        <v>3</v>
      </c>
    </row>
    <row r="10" spans="1:12" s="3" customFormat="1" ht="16.5">
      <c r="A10" s="3">
        <v>8</v>
      </c>
      <c r="B10" s="3">
        <v>180</v>
      </c>
      <c r="C10" s="3">
        <v>180</v>
      </c>
      <c r="D10" s="3">
        <v>360</v>
      </c>
      <c r="E10" s="3" t="s">
        <v>6</v>
      </c>
      <c r="F10" s="3" t="s">
        <v>170</v>
      </c>
      <c r="G10" s="3" t="s">
        <v>28</v>
      </c>
      <c r="H10" s="3">
        <f t="shared" si="0"/>
        <v>360</v>
      </c>
      <c r="I10" s="3">
        <v>0</v>
      </c>
      <c r="J10" s="3">
        <v>8</v>
      </c>
      <c r="K10" s="6" t="s">
        <v>35</v>
      </c>
      <c r="L10" s="1">
        <v>2</v>
      </c>
    </row>
    <row r="11" spans="1:12" s="3" customFormat="1" ht="16.5">
      <c r="A11" s="3">
        <v>9</v>
      </c>
      <c r="B11" s="3">
        <v>30</v>
      </c>
      <c r="C11" s="3">
        <v>30</v>
      </c>
      <c r="D11" s="3">
        <v>60</v>
      </c>
      <c r="E11" s="3" t="s">
        <v>7</v>
      </c>
      <c r="F11" s="3" t="s">
        <v>171</v>
      </c>
      <c r="G11" s="3" t="s">
        <v>28</v>
      </c>
      <c r="H11" s="3">
        <f t="shared" si="0"/>
        <v>60</v>
      </c>
      <c r="I11" s="3">
        <v>0</v>
      </c>
      <c r="J11" s="3">
        <v>9</v>
      </c>
      <c r="K11" s="6" t="s">
        <v>36</v>
      </c>
      <c r="L11" s="1">
        <v>1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3"/>
  <sheetViews>
    <sheetView workbookViewId="0">
      <selection activeCell="G10" sqref="G10"/>
    </sheetView>
  </sheetViews>
  <sheetFormatPr defaultColWidth="9" defaultRowHeight="16.5"/>
  <cols>
    <col min="1" max="1" width="9" style="15"/>
    <col min="2" max="2" width="10.375" style="15" bestFit="1" customWidth="1"/>
    <col min="3" max="3" width="9.625" style="15" bestFit="1" customWidth="1"/>
    <col min="4" max="4" width="15.375" style="15" bestFit="1" customWidth="1"/>
    <col min="5" max="5" width="13.375" style="15" bestFit="1" customWidth="1"/>
    <col min="6" max="6" width="10.375" style="15" bestFit="1" customWidth="1"/>
    <col min="7" max="7" width="9.25" style="15" bestFit="1" customWidth="1"/>
    <col min="8" max="8" width="9.625" style="15" bestFit="1" customWidth="1"/>
    <col min="9" max="9" width="13.375" style="15" bestFit="1" customWidth="1"/>
    <col min="10" max="10" width="10.375" style="15" bestFit="1" customWidth="1"/>
    <col min="11" max="11" width="9.625" style="15" bestFit="1" customWidth="1"/>
    <col min="12" max="12" width="9.25" style="15" bestFit="1" customWidth="1"/>
    <col min="13" max="13" width="13.375" style="15" bestFit="1" customWidth="1"/>
    <col min="14" max="14" width="10.375" style="15" bestFit="1" customWidth="1"/>
    <col min="15" max="15" width="9.625" style="15" bestFit="1" customWidth="1"/>
    <col min="16" max="16" width="9.25" style="15" bestFit="1" customWidth="1"/>
    <col min="17" max="17" width="13.375" style="15" bestFit="1" customWidth="1"/>
    <col min="18" max="18" width="20.875" style="15" bestFit="1" customWidth="1"/>
    <col min="19" max="16384" width="9" style="15"/>
  </cols>
  <sheetData>
    <row r="1" spans="1:18">
      <c r="A1" s="15" t="s">
        <v>102</v>
      </c>
      <c r="B1" s="16" t="s">
        <v>103</v>
      </c>
      <c r="C1" s="16" t="s">
        <v>104</v>
      </c>
      <c r="D1" s="16" t="s">
        <v>105</v>
      </c>
      <c r="E1" s="16" t="s">
        <v>106</v>
      </c>
      <c r="F1" s="16" t="s">
        <v>107</v>
      </c>
      <c r="G1" s="16" t="s">
        <v>108</v>
      </c>
      <c r="H1" s="16" t="s">
        <v>109</v>
      </c>
      <c r="I1" s="16" t="s">
        <v>110</v>
      </c>
      <c r="J1" s="16" t="s">
        <v>111</v>
      </c>
      <c r="K1" s="16" t="s">
        <v>112</v>
      </c>
      <c r="L1" s="16" t="s">
        <v>108</v>
      </c>
      <c r="M1" s="16" t="s">
        <v>113</v>
      </c>
      <c r="N1" s="16" t="s">
        <v>114</v>
      </c>
      <c r="O1" s="16" t="s">
        <v>115</v>
      </c>
      <c r="P1" s="16" t="s">
        <v>108</v>
      </c>
      <c r="Q1" s="16" t="s">
        <v>116</v>
      </c>
      <c r="R1" s="16" t="s">
        <v>117</v>
      </c>
    </row>
    <row r="2" spans="1:18">
      <c r="A2" s="15" t="s">
        <v>118</v>
      </c>
      <c r="B2" s="16" t="s">
        <v>119</v>
      </c>
      <c r="C2" s="16" t="s">
        <v>120</v>
      </c>
      <c r="D2" s="16"/>
      <c r="E2" s="16" t="s">
        <v>121</v>
      </c>
      <c r="F2" s="16" t="s">
        <v>122</v>
      </c>
      <c r="G2" s="16"/>
      <c r="H2" s="16" t="s">
        <v>123</v>
      </c>
      <c r="I2" s="16" t="s">
        <v>124</v>
      </c>
      <c r="J2" s="16" t="s">
        <v>125</v>
      </c>
      <c r="K2" s="16" t="s">
        <v>126</v>
      </c>
      <c r="L2" s="16"/>
      <c r="M2" s="16" t="s">
        <v>127</v>
      </c>
      <c r="N2" s="16" t="s">
        <v>128</v>
      </c>
      <c r="O2" s="16" t="s">
        <v>129</v>
      </c>
      <c r="P2" s="16"/>
      <c r="Q2" s="16" t="s">
        <v>130</v>
      </c>
      <c r="R2" s="16" t="s">
        <v>131</v>
      </c>
    </row>
    <row r="3" spans="1:18">
      <c r="A3" s="15">
        <v>1</v>
      </c>
      <c r="B3" s="15" t="s">
        <v>132</v>
      </c>
      <c r="C3" s="15">
        <v>7100037</v>
      </c>
      <c r="D3" s="15" t="s">
        <v>133</v>
      </c>
      <c r="E3" s="15">
        <v>1</v>
      </c>
      <c r="F3" s="15" t="s">
        <v>134</v>
      </c>
      <c r="I3" s="15">
        <v>100</v>
      </c>
      <c r="J3" s="15" t="s">
        <v>135</v>
      </c>
      <c r="K3" s="15">
        <v>5120204</v>
      </c>
      <c r="L3" s="15" t="s">
        <v>136</v>
      </c>
      <c r="M3" s="15">
        <v>1</v>
      </c>
      <c r="N3" s="15" t="s">
        <v>135</v>
      </c>
      <c r="O3" s="15">
        <v>5140104</v>
      </c>
      <c r="P3" s="15" t="s">
        <v>137</v>
      </c>
      <c r="Q3" s="15">
        <v>1</v>
      </c>
      <c r="R3" s="15" t="s">
        <v>138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8"/>
  <sheetViews>
    <sheetView workbookViewId="0">
      <selection activeCell="G20" sqref="G20"/>
    </sheetView>
  </sheetViews>
  <sheetFormatPr defaultRowHeight="13.5"/>
  <cols>
    <col min="18" max="18" width="22.75" bestFit="1" customWidth="1"/>
    <col min="19" max="19" width="23.875" bestFit="1" customWidth="1"/>
  </cols>
  <sheetData>
    <row r="1" spans="1:19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172</v>
      </c>
      <c r="S1" t="s">
        <v>173</v>
      </c>
    </row>
    <row r="2" spans="1:19">
      <c r="A2" t="s">
        <v>85</v>
      </c>
      <c r="B2" t="s">
        <v>86</v>
      </c>
      <c r="C2" t="s">
        <v>87</v>
      </c>
      <c r="D2" t="s">
        <v>88</v>
      </c>
      <c r="E2" t="s">
        <v>89</v>
      </c>
      <c r="F2" t="s">
        <v>90</v>
      </c>
      <c r="G2" t="s">
        <v>91</v>
      </c>
      <c r="H2" t="s">
        <v>92</v>
      </c>
      <c r="I2" t="s">
        <v>93</v>
      </c>
      <c r="J2" t="s">
        <v>94</v>
      </c>
      <c r="K2" t="s">
        <v>95</v>
      </c>
      <c r="L2" t="s">
        <v>96</v>
      </c>
      <c r="M2" t="s">
        <v>97</v>
      </c>
      <c r="N2" t="s">
        <v>98</v>
      </c>
      <c r="O2" t="s">
        <v>99</v>
      </c>
      <c r="P2" t="s">
        <v>100</v>
      </c>
      <c r="Q2" t="s">
        <v>101</v>
      </c>
      <c r="R2" t="s">
        <v>174</v>
      </c>
      <c r="S2" t="s">
        <v>175</v>
      </c>
    </row>
    <row r="3" spans="1:19">
      <c r="A3">
        <v>0</v>
      </c>
      <c r="B3">
        <v>1</v>
      </c>
      <c r="C3">
        <v>2</v>
      </c>
      <c r="D3">
        <v>5</v>
      </c>
      <c r="E3">
        <v>5</v>
      </c>
      <c r="F3">
        <v>1</v>
      </c>
      <c r="G3">
        <v>3</v>
      </c>
      <c r="H3">
        <v>0</v>
      </c>
      <c r="I3">
        <v>2</v>
      </c>
      <c r="J3">
        <v>5</v>
      </c>
      <c r="K3">
        <v>0</v>
      </c>
      <c r="L3">
        <v>1</v>
      </c>
      <c r="M3">
        <v>10</v>
      </c>
      <c r="N3">
        <v>10</v>
      </c>
      <c r="O3">
        <v>1</v>
      </c>
      <c r="P3">
        <v>0</v>
      </c>
      <c r="Q3">
        <v>1</v>
      </c>
      <c r="R3">
        <v>5</v>
      </c>
      <c r="S3">
        <v>5</v>
      </c>
    </row>
    <row r="4" spans="1:19">
      <c r="A4">
        <v>1</v>
      </c>
      <c r="B4">
        <v>1</v>
      </c>
      <c r="C4">
        <v>3</v>
      </c>
      <c r="D4">
        <v>8</v>
      </c>
      <c r="E4">
        <v>10</v>
      </c>
      <c r="F4">
        <v>2</v>
      </c>
      <c r="G4">
        <v>4</v>
      </c>
      <c r="H4">
        <v>1</v>
      </c>
      <c r="I4">
        <v>2</v>
      </c>
      <c r="J4">
        <v>5</v>
      </c>
      <c r="K4">
        <v>1</v>
      </c>
      <c r="L4">
        <v>1</v>
      </c>
      <c r="M4">
        <v>20</v>
      </c>
      <c r="N4">
        <v>20</v>
      </c>
      <c r="O4">
        <v>2</v>
      </c>
      <c r="P4">
        <v>0</v>
      </c>
      <c r="Q4">
        <v>2</v>
      </c>
      <c r="R4">
        <v>10</v>
      </c>
      <c r="S4">
        <v>10</v>
      </c>
    </row>
    <row r="5" spans="1:19">
      <c r="A5">
        <v>2</v>
      </c>
      <c r="B5">
        <v>2</v>
      </c>
      <c r="C5">
        <v>3</v>
      </c>
      <c r="D5">
        <v>11</v>
      </c>
      <c r="E5">
        <v>15</v>
      </c>
      <c r="F5">
        <v>3</v>
      </c>
      <c r="G5">
        <v>5</v>
      </c>
      <c r="H5">
        <v>1</v>
      </c>
      <c r="I5">
        <v>2</v>
      </c>
      <c r="J5">
        <v>5</v>
      </c>
      <c r="K5">
        <v>1</v>
      </c>
      <c r="L5">
        <v>1</v>
      </c>
      <c r="M5">
        <v>30</v>
      </c>
      <c r="N5">
        <v>30</v>
      </c>
      <c r="O5">
        <v>3</v>
      </c>
      <c r="P5">
        <v>0</v>
      </c>
      <c r="Q5">
        <v>2</v>
      </c>
      <c r="R5">
        <v>20</v>
      </c>
      <c r="S5">
        <v>20</v>
      </c>
    </row>
    <row r="6" spans="1:19">
      <c r="A6">
        <v>3</v>
      </c>
      <c r="B6">
        <v>2</v>
      </c>
      <c r="C6">
        <v>3</v>
      </c>
      <c r="D6">
        <v>14</v>
      </c>
      <c r="E6">
        <v>20</v>
      </c>
      <c r="F6">
        <v>4</v>
      </c>
      <c r="G6">
        <v>6</v>
      </c>
      <c r="H6">
        <v>1</v>
      </c>
      <c r="I6">
        <v>2</v>
      </c>
      <c r="J6">
        <v>5</v>
      </c>
      <c r="K6">
        <v>1</v>
      </c>
      <c r="L6">
        <v>1</v>
      </c>
      <c r="M6">
        <v>40</v>
      </c>
      <c r="N6">
        <v>40</v>
      </c>
      <c r="O6">
        <v>4</v>
      </c>
      <c r="P6">
        <v>0</v>
      </c>
      <c r="Q6">
        <v>3</v>
      </c>
      <c r="R6">
        <v>30</v>
      </c>
      <c r="S6">
        <v>30</v>
      </c>
    </row>
    <row r="7" spans="1:19">
      <c r="A7">
        <v>4</v>
      </c>
      <c r="B7">
        <v>3</v>
      </c>
      <c r="C7">
        <v>3</v>
      </c>
      <c r="D7">
        <v>17</v>
      </c>
      <c r="E7">
        <v>25</v>
      </c>
      <c r="F7">
        <v>5</v>
      </c>
      <c r="G7">
        <v>7</v>
      </c>
      <c r="H7">
        <v>1</v>
      </c>
      <c r="I7">
        <v>2</v>
      </c>
      <c r="J7">
        <v>10</v>
      </c>
      <c r="K7">
        <v>1</v>
      </c>
      <c r="L7">
        <v>1</v>
      </c>
      <c r="M7">
        <v>50</v>
      </c>
      <c r="N7">
        <v>50</v>
      </c>
      <c r="O7">
        <v>5</v>
      </c>
      <c r="P7">
        <v>0</v>
      </c>
      <c r="Q7">
        <v>3</v>
      </c>
      <c r="R7">
        <v>40</v>
      </c>
      <c r="S7">
        <v>40</v>
      </c>
    </row>
    <row r="8" spans="1:19">
      <c r="A8">
        <v>5</v>
      </c>
      <c r="B8">
        <v>3</v>
      </c>
      <c r="C8">
        <v>3</v>
      </c>
      <c r="D8">
        <v>20</v>
      </c>
      <c r="E8">
        <v>30</v>
      </c>
      <c r="F8">
        <v>6</v>
      </c>
      <c r="G8">
        <v>8</v>
      </c>
      <c r="H8">
        <v>1</v>
      </c>
      <c r="I8">
        <v>2</v>
      </c>
      <c r="J8">
        <v>10</v>
      </c>
      <c r="K8">
        <v>1</v>
      </c>
      <c r="L8">
        <v>1</v>
      </c>
      <c r="M8">
        <v>60</v>
      </c>
      <c r="N8">
        <v>60</v>
      </c>
      <c r="O8">
        <v>6</v>
      </c>
      <c r="P8">
        <v>1</v>
      </c>
      <c r="Q8">
        <v>4</v>
      </c>
      <c r="R8">
        <v>50</v>
      </c>
      <c r="S8">
        <v>50</v>
      </c>
    </row>
    <row r="9" spans="1:19">
      <c r="A9">
        <v>6</v>
      </c>
      <c r="B9">
        <v>4</v>
      </c>
      <c r="C9">
        <v>4</v>
      </c>
      <c r="D9">
        <v>23</v>
      </c>
      <c r="E9">
        <v>35</v>
      </c>
      <c r="F9">
        <v>7</v>
      </c>
      <c r="G9">
        <v>9</v>
      </c>
      <c r="H9">
        <v>1</v>
      </c>
      <c r="I9">
        <v>3</v>
      </c>
      <c r="J9">
        <v>10</v>
      </c>
      <c r="K9">
        <v>1</v>
      </c>
      <c r="L9">
        <v>1</v>
      </c>
      <c r="M9">
        <v>70</v>
      </c>
      <c r="N9">
        <v>70</v>
      </c>
      <c r="O9">
        <v>7</v>
      </c>
      <c r="P9">
        <v>1</v>
      </c>
      <c r="Q9">
        <v>4</v>
      </c>
      <c r="R9">
        <v>60</v>
      </c>
      <c r="S9">
        <v>60</v>
      </c>
    </row>
    <row r="10" spans="1:19">
      <c r="A10">
        <v>7</v>
      </c>
      <c r="B10">
        <v>4</v>
      </c>
      <c r="C10">
        <v>4</v>
      </c>
      <c r="D10">
        <v>26</v>
      </c>
      <c r="E10">
        <v>40</v>
      </c>
      <c r="F10">
        <v>8</v>
      </c>
      <c r="G10">
        <v>10</v>
      </c>
      <c r="H10">
        <v>1</v>
      </c>
      <c r="I10">
        <v>3</v>
      </c>
      <c r="J10">
        <v>10</v>
      </c>
      <c r="K10">
        <v>1</v>
      </c>
      <c r="L10">
        <v>1</v>
      </c>
      <c r="M10">
        <v>80</v>
      </c>
      <c r="N10">
        <v>80</v>
      </c>
      <c r="O10">
        <v>8</v>
      </c>
      <c r="P10">
        <v>1</v>
      </c>
      <c r="Q10">
        <v>5</v>
      </c>
      <c r="R10">
        <v>80</v>
      </c>
      <c r="S10">
        <v>80</v>
      </c>
    </row>
    <row r="11" spans="1:19">
      <c r="A11">
        <v>8</v>
      </c>
      <c r="B11">
        <v>5</v>
      </c>
      <c r="C11">
        <v>4</v>
      </c>
      <c r="D11">
        <v>29</v>
      </c>
      <c r="E11">
        <v>45</v>
      </c>
      <c r="F11">
        <v>9</v>
      </c>
      <c r="G11">
        <v>11</v>
      </c>
      <c r="H11">
        <v>1</v>
      </c>
      <c r="I11">
        <v>3</v>
      </c>
      <c r="J11">
        <v>15</v>
      </c>
      <c r="K11">
        <v>1</v>
      </c>
      <c r="L11">
        <v>1</v>
      </c>
      <c r="M11">
        <v>90</v>
      </c>
      <c r="N11">
        <v>90</v>
      </c>
      <c r="O11">
        <v>9</v>
      </c>
      <c r="P11">
        <v>2</v>
      </c>
      <c r="Q11">
        <v>5</v>
      </c>
      <c r="R11">
        <v>100</v>
      </c>
      <c r="S11">
        <v>100</v>
      </c>
    </row>
    <row r="12" spans="1:19">
      <c r="A12">
        <v>9</v>
      </c>
      <c r="B12">
        <v>5</v>
      </c>
      <c r="C12">
        <v>4</v>
      </c>
      <c r="D12">
        <v>32</v>
      </c>
      <c r="E12">
        <v>50</v>
      </c>
      <c r="F12">
        <v>10</v>
      </c>
      <c r="G12">
        <v>12</v>
      </c>
      <c r="H12">
        <v>1</v>
      </c>
      <c r="I12">
        <v>3</v>
      </c>
      <c r="J12">
        <v>15</v>
      </c>
      <c r="K12">
        <v>1</v>
      </c>
      <c r="L12">
        <v>1</v>
      </c>
      <c r="M12">
        <v>100</v>
      </c>
      <c r="N12">
        <v>100</v>
      </c>
      <c r="O12">
        <v>10</v>
      </c>
      <c r="P12">
        <v>2</v>
      </c>
      <c r="Q12">
        <v>5</v>
      </c>
      <c r="R12">
        <v>120</v>
      </c>
      <c r="S12">
        <v>120</v>
      </c>
    </row>
    <row r="13" spans="1:19">
      <c r="A13">
        <v>10</v>
      </c>
      <c r="B13">
        <v>6</v>
      </c>
      <c r="C13">
        <v>4</v>
      </c>
      <c r="D13">
        <v>35</v>
      </c>
      <c r="E13">
        <v>55</v>
      </c>
      <c r="F13">
        <v>11</v>
      </c>
      <c r="G13">
        <v>13</v>
      </c>
      <c r="H13">
        <v>1</v>
      </c>
      <c r="I13">
        <v>3</v>
      </c>
      <c r="J13">
        <v>15</v>
      </c>
      <c r="K13">
        <v>1</v>
      </c>
      <c r="L13">
        <v>1</v>
      </c>
      <c r="M13">
        <v>110</v>
      </c>
      <c r="N13">
        <v>110</v>
      </c>
      <c r="O13">
        <v>11</v>
      </c>
      <c r="P13">
        <v>2</v>
      </c>
      <c r="Q13">
        <v>5</v>
      </c>
      <c r="R13">
        <v>140</v>
      </c>
      <c r="S13">
        <v>140</v>
      </c>
    </row>
    <row r="14" spans="1:19">
      <c r="A14">
        <v>11</v>
      </c>
      <c r="B14">
        <v>6</v>
      </c>
      <c r="C14">
        <v>4</v>
      </c>
      <c r="D14">
        <v>38</v>
      </c>
      <c r="E14">
        <v>60</v>
      </c>
      <c r="F14">
        <v>12</v>
      </c>
      <c r="G14">
        <v>14</v>
      </c>
      <c r="H14">
        <v>1</v>
      </c>
      <c r="I14">
        <v>3</v>
      </c>
      <c r="J14">
        <v>15</v>
      </c>
      <c r="K14">
        <v>1</v>
      </c>
      <c r="L14">
        <v>1</v>
      </c>
      <c r="M14">
        <v>120</v>
      </c>
      <c r="N14">
        <v>120</v>
      </c>
      <c r="O14">
        <v>12</v>
      </c>
      <c r="P14">
        <v>3</v>
      </c>
      <c r="Q14">
        <v>5</v>
      </c>
      <c r="R14">
        <v>160</v>
      </c>
      <c r="S14">
        <v>160</v>
      </c>
    </row>
    <row r="15" spans="1:19">
      <c r="A15">
        <v>12</v>
      </c>
      <c r="B15">
        <v>7</v>
      </c>
      <c r="C15">
        <v>4</v>
      </c>
      <c r="D15">
        <v>41</v>
      </c>
      <c r="E15">
        <v>65</v>
      </c>
      <c r="F15">
        <v>13</v>
      </c>
      <c r="G15">
        <v>15</v>
      </c>
      <c r="H15">
        <v>1</v>
      </c>
      <c r="I15">
        <v>3</v>
      </c>
      <c r="J15">
        <v>20</v>
      </c>
      <c r="K15">
        <v>1</v>
      </c>
      <c r="L15">
        <v>1</v>
      </c>
      <c r="M15">
        <v>130</v>
      </c>
      <c r="N15">
        <v>130</v>
      </c>
      <c r="O15">
        <v>13</v>
      </c>
      <c r="P15">
        <v>3</v>
      </c>
      <c r="Q15">
        <v>5</v>
      </c>
      <c r="R15">
        <v>180</v>
      </c>
      <c r="S15">
        <v>180</v>
      </c>
    </row>
    <row r="16" spans="1:19">
      <c r="A16">
        <v>13</v>
      </c>
      <c r="B16">
        <v>7</v>
      </c>
      <c r="C16">
        <v>4</v>
      </c>
      <c r="D16">
        <v>44</v>
      </c>
      <c r="E16">
        <v>70</v>
      </c>
      <c r="F16">
        <v>14</v>
      </c>
      <c r="G16">
        <v>15</v>
      </c>
      <c r="H16">
        <v>1</v>
      </c>
      <c r="I16">
        <v>3</v>
      </c>
      <c r="J16">
        <v>20</v>
      </c>
      <c r="K16">
        <v>1</v>
      </c>
      <c r="L16">
        <v>1</v>
      </c>
      <c r="M16">
        <v>140</v>
      </c>
      <c r="N16">
        <v>140</v>
      </c>
      <c r="O16">
        <v>14</v>
      </c>
      <c r="P16">
        <v>3</v>
      </c>
      <c r="Q16">
        <v>5</v>
      </c>
      <c r="R16">
        <v>200</v>
      </c>
      <c r="S16">
        <v>200</v>
      </c>
    </row>
    <row r="17" spans="1:19">
      <c r="A17">
        <v>14</v>
      </c>
      <c r="B17">
        <v>8</v>
      </c>
      <c r="C17">
        <v>4</v>
      </c>
      <c r="D17">
        <v>47</v>
      </c>
      <c r="E17">
        <v>75</v>
      </c>
      <c r="F17">
        <v>15</v>
      </c>
      <c r="G17">
        <v>15</v>
      </c>
      <c r="H17">
        <v>1</v>
      </c>
      <c r="I17">
        <v>3</v>
      </c>
      <c r="J17">
        <v>20</v>
      </c>
      <c r="K17">
        <v>1</v>
      </c>
      <c r="L17">
        <v>1</v>
      </c>
      <c r="M17">
        <v>150</v>
      </c>
      <c r="N17">
        <v>150</v>
      </c>
      <c r="O17">
        <v>15</v>
      </c>
      <c r="P17">
        <v>4</v>
      </c>
      <c r="Q17">
        <v>5</v>
      </c>
      <c r="R17">
        <v>220</v>
      </c>
      <c r="S17">
        <v>220</v>
      </c>
    </row>
    <row r="18" spans="1:19">
      <c r="A18">
        <v>15</v>
      </c>
      <c r="B18">
        <v>9</v>
      </c>
      <c r="C18">
        <v>5</v>
      </c>
      <c r="D18">
        <v>50</v>
      </c>
      <c r="E18">
        <v>80</v>
      </c>
      <c r="F18">
        <v>15</v>
      </c>
      <c r="G18">
        <v>15</v>
      </c>
      <c r="H18">
        <v>1</v>
      </c>
      <c r="I18">
        <v>3</v>
      </c>
      <c r="J18">
        <v>20</v>
      </c>
      <c r="K18">
        <v>1</v>
      </c>
      <c r="L18">
        <v>1</v>
      </c>
      <c r="M18">
        <v>160</v>
      </c>
      <c r="N18">
        <v>160</v>
      </c>
      <c r="O18">
        <v>16</v>
      </c>
      <c r="P18">
        <v>4</v>
      </c>
      <c r="Q18">
        <v>5</v>
      </c>
      <c r="R18">
        <v>240</v>
      </c>
      <c r="S18">
        <v>240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sqref="A1:XFD1048576"/>
    </sheetView>
  </sheetViews>
  <sheetFormatPr defaultColWidth="8.875" defaultRowHeight="16.5"/>
  <cols>
    <col min="1" max="1" width="9.625" style="15" bestFit="1" customWidth="1"/>
    <col min="2" max="2" width="10.375" style="15" bestFit="1" customWidth="1"/>
    <col min="3" max="3" width="9.625" style="15" bestFit="1" customWidth="1"/>
    <col min="4" max="4" width="9.25" style="15" bestFit="1" customWidth="1"/>
    <col min="5" max="5" width="13.375" style="15" bestFit="1" customWidth="1"/>
    <col min="6" max="6" width="10.375" style="15" bestFit="1" customWidth="1"/>
    <col min="7" max="7" width="10.75" style="15" bestFit="1" customWidth="1"/>
    <col min="8" max="8" width="13.25" style="15" bestFit="1" customWidth="1"/>
    <col min="9" max="9" width="13.375" style="15" bestFit="1" customWidth="1"/>
    <col min="10" max="10" width="10.375" style="15" bestFit="1" customWidth="1"/>
    <col min="11" max="11" width="9.625" style="15" bestFit="1" customWidth="1"/>
    <col min="12" max="12" width="13.25" style="15" bestFit="1" customWidth="1"/>
    <col min="13" max="13" width="13.375" style="15" bestFit="1" customWidth="1"/>
    <col min="14" max="14" width="10.375" style="15" bestFit="1" customWidth="1"/>
    <col min="15" max="15" width="9.625" style="15" bestFit="1" customWidth="1"/>
    <col min="16" max="16" width="13.25" style="15" bestFit="1" customWidth="1"/>
    <col min="17" max="17" width="13.375" style="15" bestFit="1" customWidth="1"/>
    <col min="18" max="18" width="21" style="15" customWidth="1"/>
    <col min="19" max="19" width="6.25" style="15" bestFit="1" customWidth="1"/>
    <col min="20" max="16384" width="8.875" style="15"/>
  </cols>
  <sheetData>
    <row r="1" spans="1:19">
      <c r="A1" s="16" t="s">
        <v>189</v>
      </c>
      <c r="B1" s="16" t="s">
        <v>103</v>
      </c>
      <c r="C1" s="16" t="s">
        <v>190</v>
      </c>
      <c r="D1" s="16" t="s">
        <v>191</v>
      </c>
      <c r="E1" s="16" t="s">
        <v>192</v>
      </c>
      <c r="F1" s="16" t="s">
        <v>107</v>
      </c>
      <c r="G1" s="16" t="s">
        <v>109</v>
      </c>
      <c r="H1" s="16" t="s">
        <v>193</v>
      </c>
      <c r="I1" s="16" t="s">
        <v>110</v>
      </c>
      <c r="J1" s="16" t="s">
        <v>111</v>
      </c>
      <c r="K1" s="16" t="s">
        <v>112</v>
      </c>
      <c r="L1" s="16" t="s">
        <v>191</v>
      </c>
      <c r="M1" s="16" t="s">
        <v>113</v>
      </c>
      <c r="N1" s="16" t="s">
        <v>114</v>
      </c>
      <c r="O1" s="16" t="s">
        <v>115</v>
      </c>
      <c r="P1" s="16" t="s">
        <v>191</v>
      </c>
      <c r="Q1" s="16" t="s">
        <v>116</v>
      </c>
      <c r="R1" s="16" t="s">
        <v>194</v>
      </c>
      <c r="S1" s="16" t="s">
        <v>195</v>
      </c>
    </row>
    <row r="2" spans="1:19">
      <c r="A2" s="16" t="s">
        <v>196</v>
      </c>
      <c r="B2" s="16" t="s">
        <v>197</v>
      </c>
      <c r="C2" s="16" t="s">
        <v>120</v>
      </c>
      <c r="D2" s="16"/>
      <c r="E2" s="16" t="s">
        <v>198</v>
      </c>
      <c r="F2" s="16" t="s">
        <v>122</v>
      </c>
      <c r="G2" s="16" t="s">
        <v>123</v>
      </c>
      <c r="H2" s="16"/>
      <c r="I2" s="16" t="s">
        <v>124</v>
      </c>
      <c r="J2" s="16" t="s">
        <v>125</v>
      </c>
      <c r="K2" s="16" t="s">
        <v>126</v>
      </c>
      <c r="L2" s="16"/>
      <c r="M2" s="16" t="s">
        <v>127</v>
      </c>
      <c r="N2" s="16" t="s">
        <v>128</v>
      </c>
      <c r="O2" s="16" t="s">
        <v>129</v>
      </c>
      <c r="P2" s="16"/>
      <c r="Q2" s="16" t="s">
        <v>130</v>
      </c>
      <c r="R2" s="16" t="s">
        <v>199</v>
      </c>
      <c r="S2" s="16" t="s">
        <v>200</v>
      </c>
    </row>
    <row r="3" spans="1:19">
      <c r="A3" s="15">
        <v>0</v>
      </c>
      <c r="B3" s="15" t="s">
        <v>202</v>
      </c>
      <c r="E3" s="15">
        <v>50000</v>
      </c>
      <c r="F3" s="15" t="s">
        <v>203</v>
      </c>
      <c r="G3" s="15">
        <v>7100026</v>
      </c>
      <c r="H3" s="15" t="s">
        <v>204</v>
      </c>
      <c r="I3" s="15">
        <v>1</v>
      </c>
      <c r="J3" s="15" t="s">
        <v>203</v>
      </c>
      <c r="K3" s="15">
        <v>7100027</v>
      </c>
      <c r="L3" s="15" t="s">
        <v>205</v>
      </c>
      <c r="M3" s="15">
        <v>1</v>
      </c>
      <c r="N3" s="15" t="s">
        <v>135</v>
      </c>
      <c r="O3" s="15">
        <v>5120887</v>
      </c>
      <c r="P3" s="15" t="s">
        <v>206</v>
      </c>
      <c r="Q3" s="15">
        <v>1</v>
      </c>
      <c r="R3" s="15">
        <v>1725</v>
      </c>
      <c r="S3" s="15">
        <v>110</v>
      </c>
    </row>
    <row r="4" spans="1:19">
      <c r="A4" s="15">
        <v>1</v>
      </c>
      <c r="B4" s="15" t="s">
        <v>201</v>
      </c>
      <c r="E4" s="15">
        <v>100000</v>
      </c>
      <c r="F4" s="15" t="s">
        <v>203</v>
      </c>
      <c r="G4" s="15">
        <v>7100028</v>
      </c>
      <c r="H4" s="15" t="s">
        <v>207</v>
      </c>
      <c r="I4" s="15">
        <v>1</v>
      </c>
      <c r="J4" s="15" t="s">
        <v>203</v>
      </c>
      <c r="K4" s="15">
        <v>7100029</v>
      </c>
      <c r="L4" s="15" t="s">
        <v>208</v>
      </c>
      <c r="M4" s="15">
        <v>1</v>
      </c>
      <c r="N4" s="15" t="s">
        <v>135</v>
      </c>
      <c r="O4" s="15">
        <v>5120887</v>
      </c>
      <c r="P4" s="15" t="s">
        <v>206</v>
      </c>
      <c r="Q4" s="15">
        <v>2</v>
      </c>
      <c r="R4" s="15">
        <v>1950</v>
      </c>
      <c r="S4" s="15">
        <v>120</v>
      </c>
    </row>
    <row r="5" spans="1:19">
      <c r="A5" s="15">
        <v>2</v>
      </c>
      <c r="B5" s="15" t="s">
        <v>201</v>
      </c>
      <c r="E5" s="15">
        <v>150000</v>
      </c>
      <c r="F5" s="15" t="s">
        <v>203</v>
      </c>
      <c r="G5" s="15">
        <v>7100025</v>
      </c>
      <c r="H5" s="15" t="s">
        <v>209</v>
      </c>
      <c r="I5" s="15">
        <v>1</v>
      </c>
      <c r="J5" s="15" t="s">
        <v>203</v>
      </c>
      <c r="K5" s="15">
        <v>7100030</v>
      </c>
      <c r="L5" s="15" t="s">
        <v>210</v>
      </c>
      <c r="M5" s="15">
        <v>1</v>
      </c>
      <c r="N5" s="15" t="s">
        <v>135</v>
      </c>
      <c r="O5" s="15">
        <v>5120887</v>
      </c>
      <c r="P5" s="15" t="s">
        <v>206</v>
      </c>
      <c r="Q5" s="15">
        <v>3</v>
      </c>
      <c r="R5" s="15">
        <v>2175</v>
      </c>
      <c r="S5" s="15">
        <v>130</v>
      </c>
    </row>
    <row r="6" spans="1:19">
      <c r="A6" s="15">
        <v>3</v>
      </c>
      <c r="B6" s="15" t="s">
        <v>201</v>
      </c>
      <c r="E6" s="15">
        <v>200000</v>
      </c>
      <c r="F6" s="15" t="s">
        <v>211</v>
      </c>
      <c r="G6" s="15">
        <v>5130244</v>
      </c>
      <c r="H6" s="15" t="s">
        <v>212</v>
      </c>
      <c r="I6" s="15">
        <v>20</v>
      </c>
      <c r="J6" s="15" t="s">
        <v>211</v>
      </c>
      <c r="K6" s="15">
        <v>5190007</v>
      </c>
      <c r="L6" s="15" t="s">
        <v>213</v>
      </c>
      <c r="M6" s="15">
        <v>100</v>
      </c>
      <c r="N6" s="15" t="s">
        <v>135</v>
      </c>
      <c r="O6" s="15">
        <v>5120887</v>
      </c>
      <c r="P6" s="15" t="s">
        <v>206</v>
      </c>
      <c r="Q6" s="15">
        <v>4</v>
      </c>
      <c r="R6" s="15">
        <v>3200</v>
      </c>
      <c r="S6" s="15">
        <v>200</v>
      </c>
    </row>
    <row r="7" spans="1:19">
      <c r="A7" s="15">
        <v>4</v>
      </c>
      <c r="B7" s="15" t="s">
        <v>201</v>
      </c>
      <c r="E7" s="15">
        <v>250000</v>
      </c>
      <c r="F7" s="15" t="s">
        <v>211</v>
      </c>
      <c r="G7" s="17">
        <v>5120881</v>
      </c>
      <c r="H7" s="17" t="s">
        <v>214</v>
      </c>
      <c r="I7" s="17">
        <v>10</v>
      </c>
      <c r="J7" s="15" t="s">
        <v>203</v>
      </c>
      <c r="K7" s="15">
        <v>7100044</v>
      </c>
      <c r="L7" s="15" t="s">
        <v>215</v>
      </c>
      <c r="M7" s="15">
        <v>1</v>
      </c>
      <c r="N7" s="15" t="s">
        <v>135</v>
      </c>
      <c r="O7" s="15">
        <v>5120887</v>
      </c>
      <c r="P7" s="15" t="s">
        <v>206</v>
      </c>
      <c r="Q7" s="15">
        <v>5</v>
      </c>
      <c r="R7" s="15">
        <v>11125</v>
      </c>
      <c r="S7" s="15">
        <v>690</v>
      </c>
    </row>
    <row r="8" spans="1:19">
      <c r="A8" s="15">
        <v>5</v>
      </c>
      <c r="B8" s="15" t="s">
        <v>201</v>
      </c>
      <c r="E8" s="15">
        <v>300000</v>
      </c>
      <c r="F8" s="15" t="s">
        <v>216</v>
      </c>
      <c r="G8" s="17">
        <v>5120881</v>
      </c>
      <c r="H8" s="17" t="s">
        <v>214</v>
      </c>
      <c r="I8" s="17">
        <v>20</v>
      </c>
      <c r="J8" s="15" t="s">
        <v>203</v>
      </c>
      <c r="K8" s="15">
        <v>7100045</v>
      </c>
      <c r="L8" s="15" t="s">
        <v>217</v>
      </c>
      <c r="M8" s="15">
        <v>1</v>
      </c>
      <c r="N8" s="15" t="s">
        <v>135</v>
      </c>
      <c r="O8" s="15">
        <v>5120887</v>
      </c>
      <c r="P8" s="15" t="s">
        <v>206</v>
      </c>
      <c r="Q8" s="15">
        <v>6</v>
      </c>
      <c r="R8" s="15">
        <v>11550</v>
      </c>
      <c r="S8" s="15">
        <v>720</v>
      </c>
    </row>
    <row r="9" spans="1:19">
      <c r="A9" s="15">
        <v>6</v>
      </c>
      <c r="B9" s="15" t="s">
        <v>201</v>
      </c>
      <c r="E9" s="15">
        <v>350000</v>
      </c>
      <c r="F9" s="15" t="s">
        <v>211</v>
      </c>
      <c r="G9" s="17">
        <v>5120881</v>
      </c>
      <c r="H9" s="17" t="s">
        <v>214</v>
      </c>
      <c r="I9" s="17">
        <v>50</v>
      </c>
      <c r="J9" s="15" t="s">
        <v>203</v>
      </c>
      <c r="K9" s="15">
        <v>7100046</v>
      </c>
      <c r="L9" s="15" t="s">
        <v>218</v>
      </c>
      <c r="M9" s="15">
        <v>1</v>
      </c>
      <c r="N9" s="15" t="s">
        <v>135</v>
      </c>
      <c r="O9" s="15">
        <v>5120887</v>
      </c>
      <c r="P9" s="15" t="s">
        <v>206</v>
      </c>
      <c r="Q9" s="15">
        <v>7</v>
      </c>
      <c r="R9" s="15">
        <v>11975</v>
      </c>
      <c r="S9" s="15">
        <v>740</v>
      </c>
    </row>
    <row r="10" spans="1:19">
      <c r="A10" s="15">
        <v>7</v>
      </c>
      <c r="B10" s="15" t="s">
        <v>219</v>
      </c>
      <c r="E10" s="15">
        <v>400000</v>
      </c>
      <c r="F10" s="15" t="s">
        <v>211</v>
      </c>
      <c r="G10" s="17">
        <v>5130534</v>
      </c>
      <c r="H10" s="17" t="s">
        <v>220</v>
      </c>
      <c r="I10" s="17">
        <v>40</v>
      </c>
      <c r="J10" s="15" t="s">
        <v>203</v>
      </c>
      <c r="K10" s="15">
        <v>7100047</v>
      </c>
      <c r="L10" s="15" t="s">
        <v>221</v>
      </c>
      <c r="M10" s="15">
        <v>1</v>
      </c>
      <c r="N10" s="15" t="s">
        <v>135</v>
      </c>
      <c r="O10" s="15">
        <v>5120887</v>
      </c>
      <c r="P10" s="15" t="s">
        <v>206</v>
      </c>
      <c r="Q10" s="15">
        <v>8</v>
      </c>
      <c r="R10" s="15">
        <v>12400</v>
      </c>
      <c r="S10" s="15">
        <v>770</v>
      </c>
    </row>
    <row r="11" spans="1:19">
      <c r="A11" s="15">
        <v>8</v>
      </c>
      <c r="B11" s="15" t="s">
        <v>202</v>
      </c>
      <c r="E11" s="15">
        <v>450000</v>
      </c>
      <c r="F11" s="15" t="s">
        <v>211</v>
      </c>
      <c r="G11" s="17">
        <v>5120881</v>
      </c>
      <c r="H11" s="17" t="s">
        <v>214</v>
      </c>
      <c r="I11" s="17">
        <v>100</v>
      </c>
      <c r="J11" s="15" t="s">
        <v>203</v>
      </c>
      <c r="K11" s="15">
        <v>7100043</v>
      </c>
      <c r="L11" s="15" t="s">
        <v>222</v>
      </c>
      <c r="M11" s="15">
        <v>1</v>
      </c>
      <c r="N11" s="15" t="s">
        <v>135</v>
      </c>
      <c r="O11" s="15">
        <v>5120887</v>
      </c>
      <c r="P11" s="15" t="s">
        <v>206</v>
      </c>
      <c r="Q11" s="15">
        <v>9</v>
      </c>
      <c r="R11" s="15">
        <v>12825</v>
      </c>
      <c r="S11" s="15">
        <v>800</v>
      </c>
    </row>
    <row r="12" spans="1:19">
      <c r="A12" s="15">
        <v>9</v>
      </c>
      <c r="B12" s="15" t="s">
        <v>201</v>
      </c>
      <c r="E12" s="15">
        <v>500000</v>
      </c>
      <c r="F12" s="15" t="s">
        <v>216</v>
      </c>
      <c r="G12" s="17">
        <v>5120881</v>
      </c>
      <c r="H12" s="17" t="s">
        <v>214</v>
      </c>
      <c r="I12" s="17">
        <v>200</v>
      </c>
      <c r="J12" s="15" t="s">
        <v>203</v>
      </c>
      <c r="K12" s="15">
        <v>7100048</v>
      </c>
      <c r="L12" s="15" t="s">
        <v>223</v>
      </c>
      <c r="M12" s="15">
        <v>1</v>
      </c>
      <c r="N12" s="15" t="s">
        <v>135</v>
      </c>
      <c r="O12" s="15">
        <v>5120887</v>
      </c>
      <c r="P12" s="15" t="s">
        <v>206</v>
      </c>
      <c r="Q12" s="15">
        <v>10</v>
      </c>
      <c r="R12" s="15">
        <v>13250</v>
      </c>
      <c r="S12" s="15">
        <v>820</v>
      </c>
    </row>
    <row r="13" spans="1:19">
      <c r="A13" s="15">
        <v>10</v>
      </c>
      <c r="B13" s="15" t="s">
        <v>201</v>
      </c>
      <c r="E13" s="15">
        <v>550000</v>
      </c>
      <c r="F13" s="15" t="s">
        <v>216</v>
      </c>
      <c r="G13" s="15">
        <v>5130434</v>
      </c>
      <c r="H13" s="15" t="s">
        <v>224</v>
      </c>
      <c r="I13" s="15">
        <v>60</v>
      </c>
      <c r="J13" s="15" t="s">
        <v>203</v>
      </c>
      <c r="K13" s="15">
        <v>7100056</v>
      </c>
      <c r="L13" s="15" t="s">
        <v>225</v>
      </c>
      <c r="M13" s="15">
        <v>1</v>
      </c>
      <c r="N13" s="15" t="s">
        <v>135</v>
      </c>
      <c r="O13" s="15">
        <v>5120887</v>
      </c>
      <c r="P13" s="15" t="s">
        <v>206</v>
      </c>
      <c r="Q13" s="15">
        <v>11</v>
      </c>
      <c r="R13" s="15">
        <v>31675</v>
      </c>
      <c r="S13" s="15">
        <v>1960</v>
      </c>
    </row>
    <row r="14" spans="1:19">
      <c r="A14" s="15">
        <v>11</v>
      </c>
      <c r="B14" s="15" t="s">
        <v>201</v>
      </c>
      <c r="E14" s="15">
        <v>600000</v>
      </c>
      <c r="F14" s="15" t="s">
        <v>226</v>
      </c>
      <c r="G14" s="15">
        <v>5130424</v>
      </c>
      <c r="H14" s="15" t="s">
        <v>227</v>
      </c>
      <c r="I14" s="15">
        <v>60</v>
      </c>
      <c r="J14" s="15" t="s">
        <v>203</v>
      </c>
      <c r="K14" s="15">
        <v>7100057</v>
      </c>
      <c r="L14" s="15" t="s">
        <v>228</v>
      </c>
      <c r="M14" s="15">
        <v>1</v>
      </c>
      <c r="N14" s="15" t="s">
        <v>135</v>
      </c>
      <c r="O14" s="15">
        <v>5120887</v>
      </c>
      <c r="P14" s="15" t="s">
        <v>206</v>
      </c>
      <c r="Q14" s="15">
        <v>12</v>
      </c>
      <c r="R14" s="15">
        <v>32100</v>
      </c>
      <c r="S14" s="15">
        <v>1990</v>
      </c>
    </row>
    <row r="15" spans="1:19">
      <c r="A15" s="15">
        <v>12</v>
      </c>
      <c r="B15" s="15" t="s">
        <v>202</v>
      </c>
      <c r="E15" s="15">
        <v>650000</v>
      </c>
      <c r="F15" s="15" t="s">
        <v>211</v>
      </c>
      <c r="G15" s="15">
        <v>5130154</v>
      </c>
      <c r="H15" s="15" t="s">
        <v>229</v>
      </c>
      <c r="I15" s="15">
        <v>60</v>
      </c>
      <c r="J15" s="15" t="s">
        <v>203</v>
      </c>
      <c r="K15" s="15">
        <v>7100058</v>
      </c>
      <c r="L15" s="15" t="s">
        <v>230</v>
      </c>
      <c r="M15" s="15">
        <v>1</v>
      </c>
      <c r="N15" s="15" t="s">
        <v>135</v>
      </c>
      <c r="O15" s="15">
        <v>5120887</v>
      </c>
      <c r="P15" s="15" t="s">
        <v>206</v>
      </c>
      <c r="Q15" s="15">
        <v>13</v>
      </c>
      <c r="R15" s="15">
        <v>32525</v>
      </c>
      <c r="S15" s="15">
        <v>2020</v>
      </c>
    </row>
    <row r="16" spans="1:19">
      <c r="A16" s="15">
        <v>13</v>
      </c>
      <c r="B16" s="15" t="s">
        <v>201</v>
      </c>
      <c r="E16" s="15">
        <v>700000</v>
      </c>
      <c r="F16" s="15" t="s">
        <v>211</v>
      </c>
      <c r="G16" s="15">
        <v>5130864</v>
      </c>
      <c r="H16" s="15" t="s">
        <v>231</v>
      </c>
      <c r="I16" s="15">
        <v>100</v>
      </c>
      <c r="J16" s="15" t="s">
        <v>203</v>
      </c>
      <c r="K16" s="15">
        <v>7100059</v>
      </c>
      <c r="L16" s="15" t="s">
        <v>232</v>
      </c>
      <c r="M16" s="15">
        <v>1</v>
      </c>
      <c r="N16" s="15" t="s">
        <v>135</v>
      </c>
      <c r="O16" s="15">
        <v>5120887</v>
      </c>
      <c r="P16" s="15" t="s">
        <v>206</v>
      </c>
      <c r="Q16" s="15">
        <v>14</v>
      </c>
      <c r="R16" s="15">
        <v>32950</v>
      </c>
      <c r="S16" s="15">
        <v>2040</v>
      </c>
    </row>
    <row r="17" spans="1:19">
      <c r="A17" s="15">
        <v>14</v>
      </c>
      <c r="B17" s="15" t="s">
        <v>201</v>
      </c>
      <c r="E17" s="15">
        <v>750000</v>
      </c>
      <c r="F17" s="15" t="s">
        <v>211</v>
      </c>
      <c r="G17" s="15">
        <v>5130624</v>
      </c>
      <c r="H17" s="15" t="s">
        <v>233</v>
      </c>
      <c r="I17" s="15">
        <v>100</v>
      </c>
      <c r="J17" s="15" t="s">
        <v>203</v>
      </c>
      <c r="K17" s="15">
        <v>7100055</v>
      </c>
      <c r="L17" s="15" t="s">
        <v>234</v>
      </c>
      <c r="M17" s="15">
        <v>1</v>
      </c>
      <c r="N17" s="15" t="s">
        <v>135</v>
      </c>
      <c r="O17" s="15">
        <v>5120887</v>
      </c>
      <c r="P17" s="15" t="s">
        <v>206</v>
      </c>
      <c r="Q17" s="15">
        <v>15</v>
      </c>
      <c r="R17" s="15">
        <v>33375</v>
      </c>
      <c r="S17" s="15">
        <v>2070</v>
      </c>
    </row>
    <row r="18" spans="1:19">
      <c r="A18" s="15">
        <v>15</v>
      </c>
      <c r="B18" s="15" t="s">
        <v>202</v>
      </c>
      <c r="E18" s="15">
        <v>800000</v>
      </c>
      <c r="F18" s="15" t="s">
        <v>226</v>
      </c>
      <c r="G18" s="15">
        <v>5130884</v>
      </c>
      <c r="H18" s="15" t="s">
        <v>235</v>
      </c>
      <c r="I18" s="15">
        <v>100</v>
      </c>
      <c r="J18" s="15" t="s">
        <v>203</v>
      </c>
      <c r="K18" s="15">
        <v>7100060</v>
      </c>
      <c r="L18" s="15" t="s">
        <v>236</v>
      </c>
      <c r="M18" s="15">
        <v>1</v>
      </c>
      <c r="N18" s="15" t="s">
        <v>135</v>
      </c>
      <c r="O18" s="15">
        <v>5120887</v>
      </c>
      <c r="P18" s="15" t="s">
        <v>206</v>
      </c>
      <c r="Q18" s="15">
        <v>16</v>
      </c>
      <c r="R18" s="15">
        <v>33800</v>
      </c>
      <c r="S18" s="15">
        <v>2100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7"/>
  <sheetViews>
    <sheetView workbookViewId="0">
      <selection activeCell="E18" sqref="E18"/>
    </sheetView>
  </sheetViews>
  <sheetFormatPr defaultColWidth="8.875" defaultRowHeight="16.5"/>
  <cols>
    <col min="1" max="1" width="10.5" style="15" bestFit="1" customWidth="1"/>
    <col min="2" max="2" width="15" style="15" bestFit="1" customWidth="1"/>
    <col min="3" max="16384" width="8.875" style="15"/>
  </cols>
  <sheetData>
    <row r="1" spans="1:2">
      <c r="A1" s="18" t="s">
        <v>237</v>
      </c>
      <c r="B1" s="18" t="s">
        <v>238</v>
      </c>
    </row>
    <row r="2" spans="1:2">
      <c r="A2" s="18" t="s">
        <v>239</v>
      </c>
      <c r="B2" s="18" t="s">
        <v>240</v>
      </c>
    </row>
    <row r="3" spans="1:2">
      <c r="A3" s="15">
        <v>1</v>
      </c>
      <c r="B3" s="15">
        <v>60</v>
      </c>
    </row>
    <row r="4" spans="1:2">
      <c r="A4" s="15">
        <v>2</v>
      </c>
      <c r="B4" s="15">
        <v>240</v>
      </c>
    </row>
    <row r="5" spans="1:2">
      <c r="A5" s="15">
        <v>3</v>
      </c>
      <c r="B5" s="15">
        <v>680</v>
      </c>
    </row>
    <row r="6" spans="1:2">
      <c r="A6" s="15">
        <v>4</v>
      </c>
      <c r="B6" s="15">
        <v>1230</v>
      </c>
    </row>
    <row r="7" spans="1:2">
      <c r="A7" s="15">
        <v>5</v>
      </c>
      <c r="B7" s="15">
        <v>1980</v>
      </c>
    </row>
    <row r="8" spans="1:2">
      <c r="A8" s="15">
        <v>6</v>
      </c>
      <c r="B8" s="15">
        <v>2940</v>
      </c>
    </row>
    <row r="9" spans="1:2">
      <c r="A9" s="15">
        <v>7</v>
      </c>
      <c r="B9" s="15">
        <v>5940</v>
      </c>
    </row>
    <row r="10" spans="1:2">
      <c r="A10" s="15">
        <v>8</v>
      </c>
      <c r="B10" s="15">
        <v>11940</v>
      </c>
    </row>
    <row r="11" spans="1:2">
      <c r="A11" s="15">
        <v>9</v>
      </c>
      <c r="B11" s="15">
        <v>23940</v>
      </c>
    </row>
    <row r="12" spans="1:2">
      <c r="A12" s="15">
        <v>10</v>
      </c>
      <c r="B12" s="15">
        <v>47940</v>
      </c>
    </row>
    <row r="13" spans="1:2">
      <c r="A13" s="15">
        <v>11</v>
      </c>
      <c r="B13" s="15">
        <v>83940</v>
      </c>
    </row>
    <row r="14" spans="1:2">
      <c r="A14" s="15">
        <v>12</v>
      </c>
      <c r="B14" s="15">
        <v>131940</v>
      </c>
    </row>
    <row r="15" spans="1:2">
      <c r="A15" s="15">
        <v>13</v>
      </c>
      <c r="B15" s="15">
        <v>195940</v>
      </c>
    </row>
    <row r="16" spans="1:2">
      <c r="A16" s="15">
        <v>14</v>
      </c>
      <c r="B16" s="15">
        <v>267940</v>
      </c>
    </row>
    <row r="17" spans="1:2">
      <c r="A17" s="15">
        <v>15</v>
      </c>
      <c r="B17" s="15">
        <v>347940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vip(VIP商店)</vt:lpstr>
      <vt:lpstr>vip(VIP商店_苹果审核)</vt:lpstr>
      <vt:lpstr>vip(首充礼包)</vt:lpstr>
      <vt:lpstr>vip(特权)</vt:lpstr>
      <vt:lpstr>vip(等级礼包)</vt:lpstr>
      <vt:lpstr>vip(VIP等级)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2016-08-19T03:32:45Z</dcterms:modified>
</cp:coreProperties>
</file>