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465" activeTab="1"/>
  </bookViews>
  <sheets>
    <sheet name="vip(特权)" sheetId="7" r:id="rId1"/>
    <sheet name="vip(等级礼包)" sheetId="10" r:id="rId2"/>
    <sheet name="vip(首充礼包)" sheetId="11" r:id="rId3"/>
    <sheet name="vip(VIP商店)" sheetId="8" r:id="rId4"/>
    <sheet name="vip(VIP商店_苹果审核)" sheetId="9" r:id="rId5"/>
    <sheet name="vip(VIP等级)" sheetId="12" r:id="rId6"/>
  </sheets>
  <calcPr calcId="152511"/>
</workbook>
</file>

<file path=xl/calcChain.xml><?xml version="1.0" encoding="utf-8"?>
<calcChain xmlns="http://schemas.openxmlformats.org/spreadsheetml/2006/main">
  <c r="H5" i="9" l="1"/>
  <c r="H6" i="9"/>
  <c r="H7" i="9"/>
  <c r="H8" i="9"/>
  <c r="H9" i="9"/>
  <c r="C9" i="9" l="1"/>
  <c r="C8" i="9"/>
  <c r="C7" i="9"/>
  <c r="C6" i="9"/>
  <c r="C5" i="9"/>
  <c r="H4" i="9"/>
  <c r="C4" i="9"/>
  <c r="H3" i="9"/>
  <c r="C3" i="9"/>
  <c r="I4" i="8"/>
  <c r="I3" i="8"/>
  <c r="I9" i="8" l="1"/>
  <c r="J9" i="8" s="1"/>
  <c r="I8" i="8"/>
  <c r="J8" i="8" s="1"/>
  <c r="I7" i="8"/>
  <c r="J7" i="8" s="1"/>
  <c r="I6" i="8"/>
  <c r="J6" i="8" s="1"/>
  <c r="I5" i="8"/>
  <c r="J5" i="8" s="1"/>
  <c r="C4" i="8" l="1"/>
  <c r="D4" i="8" s="1"/>
  <c r="C5" i="8"/>
  <c r="D5" i="8" s="1"/>
  <c r="C6" i="8"/>
  <c r="D6" i="8" s="1"/>
  <c r="C7" i="8"/>
  <c r="D7" i="8" s="1"/>
  <c r="C8" i="8"/>
  <c r="D8" i="8" s="1"/>
  <c r="C9" i="8"/>
  <c r="D9" i="8" s="1"/>
  <c r="C3" i="8"/>
  <c r="D3" i="8" s="1"/>
</calcChain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郑骥:</t>
        </r>
        <r>
          <rPr>
            <sz val="9"/>
            <color indexed="81"/>
            <rFont val="宋体"/>
            <family val="3"/>
            <charset val="134"/>
          </rPr>
          <t xml:space="preserve">
只客户端显示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单位美分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对应的vip成长值.正常情况下是Y元 = Y*10经验值 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如果sort为空,那么此项商品为无效商品,前端不显示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郑骥:</t>
        </r>
        <r>
          <rPr>
            <sz val="9"/>
            <color indexed="81"/>
            <rFont val="宋体"/>
            <family val="3"/>
            <charset val="134"/>
          </rPr>
          <t xml:space="preserve">
只客户端显示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对应的vip成长值.正常情况下是Y元 = Y*10经验值 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如果sort为空,那么此项商品为无效商品,前端不显示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累计充值</t>
        </r>
      </text>
    </comment>
  </commentList>
</comments>
</file>

<file path=xl/sharedStrings.xml><?xml version="1.0" encoding="utf-8"?>
<sst xmlns="http://schemas.openxmlformats.org/spreadsheetml/2006/main" count="330" uniqueCount="189">
  <si>
    <t>VIP级别</t>
  </si>
  <si>
    <t>每天精英重置关卡次数</t>
  </si>
  <si>
    <t>杂货店免费刷新上限次数</t>
  </si>
  <si>
    <t>旅行商店每天刷新次数</t>
  </si>
  <si>
    <t>每天点石成金次数</t>
  </si>
  <si>
    <t>每天购买体力次数</t>
  </si>
  <si>
    <t>每天购买精力次数</t>
  </si>
  <si>
    <t>开启战斗加速</t>
  </si>
  <si>
    <t>爬塔钻重置次数</t>
  </si>
  <si>
    <t>每天购买战神榜挑战次数</t>
  </si>
  <si>
    <t>爬塔立即完成扫荡</t>
  </si>
  <si>
    <t>装备强化暴击率(见equip.暴击.xlsx)</t>
  </si>
  <si>
    <t>体力上限值</t>
  </si>
  <si>
    <t>精力上限值</t>
  </si>
  <si>
    <t>每天购买橙色宝箱钥匙次数</t>
  </si>
  <si>
    <t>公会副本购买全员挑战次数</t>
  </si>
  <si>
    <t>战役购买次数</t>
  </si>
  <si>
    <t>vip_level</t>
  </si>
  <si>
    <t>vip_advance_stage_reset_count</t>
  </si>
  <si>
    <t>vip_black_market_refresh_max</t>
  </si>
  <si>
    <t>vip_mystery_market_refresh_count</t>
  </si>
  <si>
    <t>vip_coin_buy_count</t>
  </si>
  <si>
    <t>vip_stamina_buy_count</t>
  </si>
  <si>
    <t>vip_pvp_stamina_buy_count</t>
  </si>
  <si>
    <t>vip_battle_speed</t>
  </si>
  <si>
    <t>vip_tower_dia_buy_count</t>
  </si>
  <si>
    <t>vip_ares_buy_count</t>
  </si>
  <si>
    <t>vip_tower_cleanout</t>
  </si>
  <si>
    <t>vip_equip_crit</t>
  </si>
  <si>
    <t>vip_stamina_max</t>
  </si>
  <si>
    <t>vip_pvp_stamina_max</t>
  </si>
  <si>
    <t>vip_buy_orange_key</t>
  </si>
  <si>
    <t>vip_family_adv_add_all</t>
  </si>
  <si>
    <t>vip_camp_stage_buy_count</t>
  </si>
  <si>
    <t>id</t>
    <phoneticPr fontId="1" type="noConversion"/>
  </si>
  <si>
    <t>价格显示</t>
    <phoneticPr fontId="1" type="noConversion"/>
  </si>
  <si>
    <t>需要美元</t>
    <phoneticPr fontId="6" type="noConversion"/>
  </si>
  <si>
    <t>成长值</t>
    <phoneticPr fontId="1" type="noConversion"/>
  </si>
  <si>
    <t>图标</t>
    <phoneticPr fontId="1" type="noConversion"/>
  </si>
  <si>
    <t>名称</t>
    <phoneticPr fontId="1" type="noConversion"/>
  </si>
  <si>
    <t>产品类型</t>
    <phoneticPr fontId="1" type="noConversion"/>
  </si>
  <si>
    <t>价值</t>
    <phoneticPr fontId="1" type="noConversion"/>
  </si>
  <si>
    <t>第一次购买额外福利</t>
    <phoneticPr fontId="1" type="noConversion"/>
  </si>
  <si>
    <t>排序</t>
    <phoneticPr fontId="1" type="noConversion"/>
  </si>
  <si>
    <t>产品id</t>
    <phoneticPr fontId="1" type="noConversion"/>
  </si>
  <si>
    <t>id</t>
    <phoneticPr fontId="1" type="noConversion"/>
  </si>
  <si>
    <t>show</t>
    <phoneticPr fontId="1" type="noConversion"/>
  </si>
  <si>
    <t>rmb</t>
    <phoneticPr fontId="1" type="noConversion"/>
  </si>
  <si>
    <t>dollar</t>
    <phoneticPr fontId="6" type="noConversion"/>
  </si>
  <si>
    <t>vip_exp</t>
    <phoneticPr fontId="1" type="noConversion"/>
  </si>
  <si>
    <t>icon</t>
    <phoneticPr fontId="1" type="noConversion"/>
  </si>
  <si>
    <t>name</t>
    <phoneticPr fontId="1" type="noConversion"/>
  </si>
  <si>
    <t>type</t>
    <phoneticPr fontId="1" type="noConversion"/>
  </si>
  <si>
    <t>value</t>
    <phoneticPr fontId="1" type="noConversion"/>
  </si>
  <si>
    <t>first_buy_extra</t>
    <phoneticPr fontId="1" type="noConversion"/>
  </si>
  <si>
    <t>sort</t>
    <phoneticPr fontId="1" type="noConversion"/>
  </si>
  <si>
    <t>pid</t>
    <phoneticPr fontId="1" type="noConversion"/>
  </si>
  <si>
    <t>vip_buy_icon_rep_02</t>
  </si>
  <si>
    <t>vip_shop_diamond</t>
    <phoneticPr fontId="1" type="noConversion"/>
  </si>
  <si>
    <t>vip_buy_icon_rep_04</t>
  </si>
  <si>
    <t>vip_buy_icon_rep_05</t>
  </si>
  <si>
    <t>vip_buy_icon_rep_06</t>
  </si>
  <si>
    <t>vip_buy_icon_rep_07</t>
  </si>
  <si>
    <t>vip_buy_icon_rep_08</t>
  </si>
  <si>
    <t>id</t>
    <phoneticPr fontId="1" type="noConversion"/>
  </si>
  <si>
    <t>价格显示</t>
    <phoneticPr fontId="1" type="noConversion"/>
  </si>
  <si>
    <t>成长值</t>
    <phoneticPr fontId="1" type="noConversion"/>
  </si>
  <si>
    <t>图标</t>
    <phoneticPr fontId="1" type="noConversion"/>
  </si>
  <si>
    <t>名称</t>
    <phoneticPr fontId="1" type="noConversion"/>
  </si>
  <si>
    <t>产品类型</t>
    <phoneticPr fontId="1" type="noConversion"/>
  </si>
  <si>
    <t>价值</t>
    <phoneticPr fontId="1" type="noConversion"/>
  </si>
  <si>
    <t>第一次购买额外福利</t>
    <phoneticPr fontId="1" type="noConversion"/>
  </si>
  <si>
    <t>排序</t>
    <phoneticPr fontId="1" type="noConversion"/>
  </si>
  <si>
    <t>产品id</t>
    <phoneticPr fontId="1" type="noConversion"/>
  </si>
  <si>
    <t>show</t>
    <phoneticPr fontId="1" type="noConversion"/>
  </si>
  <si>
    <t>vip_exp</t>
    <phoneticPr fontId="1" type="noConversion"/>
  </si>
  <si>
    <t>icon</t>
    <phoneticPr fontId="1" type="noConversion"/>
  </si>
  <si>
    <t>name</t>
    <phoneticPr fontId="1" type="noConversion"/>
  </si>
  <si>
    <t>type</t>
    <phoneticPr fontId="1" type="noConversion"/>
  </si>
  <si>
    <t>value</t>
    <phoneticPr fontId="1" type="noConversion"/>
  </si>
  <si>
    <t>first_buy_extra</t>
    <phoneticPr fontId="1" type="noConversion"/>
  </si>
  <si>
    <t>pid</t>
    <phoneticPr fontId="1" type="noConversion"/>
  </si>
  <si>
    <t>vip_buy_icon_rep_01</t>
    <phoneticPr fontId="1" type="noConversion"/>
  </si>
  <si>
    <t>vip_shop_month_card</t>
    <phoneticPr fontId="1" type="noConversion"/>
  </si>
  <si>
    <t>vip_shop_super_card</t>
    <phoneticPr fontId="1" type="noConversion"/>
  </si>
  <si>
    <t>vip_shop_diamond</t>
    <phoneticPr fontId="1" type="noConversion"/>
  </si>
  <si>
    <t>需要费用(美元)</t>
    <phoneticPr fontId="1" type="noConversion"/>
  </si>
  <si>
    <t>iap.hf.na003</t>
    <phoneticPr fontId="1" type="noConversion"/>
  </si>
  <si>
    <t>iap.hf.na004</t>
    <phoneticPr fontId="1" type="noConversion"/>
  </si>
  <si>
    <t>iap.hf.na007</t>
  </si>
  <si>
    <t>iap.hf.na006</t>
  </si>
  <si>
    <t>iap.hf.na005</t>
  </si>
  <si>
    <t>需要费用(美元)</t>
    <phoneticPr fontId="1" type="noConversion"/>
  </si>
  <si>
    <t>VIP等级</t>
    <phoneticPr fontId="1" type="noConversion"/>
  </si>
  <si>
    <t>物品1类型</t>
    <phoneticPr fontId="1" type="noConversion"/>
  </si>
  <si>
    <t>物品1id</t>
    <phoneticPr fontId="1" type="noConversion"/>
  </si>
  <si>
    <t>物品名称</t>
    <phoneticPr fontId="1" type="noConversion"/>
  </si>
  <si>
    <t>物品1数量</t>
    <phoneticPr fontId="1" type="noConversion"/>
  </si>
  <si>
    <t>物品2类型</t>
  </si>
  <si>
    <t>物品2id</t>
  </si>
  <si>
    <t>物品2数量</t>
  </si>
  <si>
    <t>物品3类型</t>
  </si>
  <si>
    <t>物品3id</t>
  </si>
  <si>
    <t>物品3数量</t>
  </si>
  <si>
    <t>物品4类型</t>
  </si>
  <si>
    <t>物品4id</t>
  </si>
  <si>
    <t>物品4数量</t>
  </si>
  <si>
    <t>原价</t>
    <phoneticPr fontId="1" type="noConversion"/>
  </si>
  <si>
    <t>价格</t>
    <phoneticPr fontId="1" type="noConversion"/>
  </si>
  <si>
    <t>vip_level</t>
    <phoneticPr fontId="1" type="noConversion"/>
  </si>
  <si>
    <t>type1</t>
    <phoneticPr fontId="1" type="noConversion"/>
  </si>
  <si>
    <t>type1_id</t>
    <phoneticPr fontId="1" type="noConversion"/>
  </si>
  <si>
    <t>type1_count</t>
    <phoneticPr fontId="1" type="noConversion"/>
  </si>
  <si>
    <t>type2</t>
  </si>
  <si>
    <t>type2_id</t>
  </si>
  <si>
    <t>type2_count</t>
  </si>
  <si>
    <t>type3</t>
  </si>
  <si>
    <t>type3_id</t>
  </si>
  <si>
    <t>type3_count</t>
  </si>
  <si>
    <t>type4</t>
  </si>
  <si>
    <t>type4_id</t>
  </si>
  <si>
    <t>type4_count</t>
  </si>
  <si>
    <t>old_prize</t>
    <phoneticPr fontId="1" type="noConversion"/>
  </si>
  <si>
    <t>prize</t>
    <phoneticPr fontId="1" type="noConversion"/>
  </si>
  <si>
    <t>coin</t>
    <phoneticPr fontId="1" type="noConversion"/>
  </si>
  <si>
    <t>coin</t>
    <phoneticPr fontId="1" type="noConversion"/>
  </si>
  <si>
    <t>equip</t>
  </si>
  <si>
    <t>中士头盔</t>
  </si>
  <si>
    <t>中士胸甲</t>
  </si>
  <si>
    <t>item</t>
  </si>
  <si>
    <t>史诗附魔粉尘</t>
  </si>
  <si>
    <t>中士护腿</t>
  </si>
  <si>
    <t>中士坠饰</t>
  </si>
  <si>
    <t>中士利刃</t>
  </si>
  <si>
    <t>中士戒指</t>
  </si>
  <si>
    <t>item</t>
    <phoneticPr fontId="1" type="noConversion"/>
  </si>
  <si>
    <t>军团头盔</t>
  </si>
  <si>
    <t>军团胸甲</t>
  </si>
  <si>
    <t>军团护腿</t>
  </si>
  <si>
    <t>军团坠饰</t>
  </si>
  <si>
    <t>军团利刃</t>
  </si>
  <si>
    <t>军团戒指</t>
  </si>
  <si>
    <t>diamond</t>
  </si>
  <si>
    <t>黄金钥匙</t>
  </si>
  <si>
    <t>黄金宝箱</t>
  </si>
  <si>
    <t>强袭利刃</t>
  </si>
  <si>
    <t>强袭坠饰</t>
  </si>
  <si>
    <t>强袭戒指</t>
  </si>
  <si>
    <t>强袭胸甲</t>
  </si>
  <si>
    <t>强袭护腿</t>
  </si>
  <si>
    <t>强袭头盔</t>
  </si>
  <si>
    <t>coin</t>
    <phoneticPr fontId="1" type="noConversion"/>
  </si>
  <si>
    <t>coin</t>
    <phoneticPr fontId="1" type="noConversion"/>
  </si>
  <si>
    <t>Monthly Card</t>
    <phoneticPr fontId="1" type="noConversion"/>
  </si>
  <si>
    <t>Supreme Card</t>
    <phoneticPr fontId="1" type="noConversion"/>
  </si>
  <si>
    <t>编号</t>
    <phoneticPr fontId="1" type="noConversion"/>
  </si>
  <si>
    <t>物品1类型</t>
    <phoneticPr fontId="1" type="noConversion"/>
  </si>
  <si>
    <t>物品1id</t>
    <phoneticPr fontId="1" type="noConversion"/>
  </si>
  <si>
    <t>物品名称</t>
    <phoneticPr fontId="1" type="noConversion"/>
  </si>
  <si>
    <t>物品名称</t>
    <phoneticPr fontId="1" type="noConversion"/>
  </si>
  <si>
    <t>物品1数量</t>
    <phoneticPr fontId="1" type="noConversion"/>
  </si>
  <si>
    <t>礼包名</t>
    <phoneticPr fontId="1" type="noConversion"/>
  </si>
  <si>
    <t>id</t>
    <phoneticPr fontId="1" type="noConversion"/>
  </si>
  <si>
    <t>type1</t>
    <phoneticPr fontId="1" type="noConversion"/>
  </si>
  <si>
    <t>type1_id</t>
    <phoneticPr fontId="1" type="noConversion"/>
  </si>
  <si>
    <t>type1_count</t>
    <phoneticPr fontId="1" type="noConversion"/>
  </si>
  <si>
    <t>gift_name</t>
    <phoneticPr fontId="1" type="noConversion"/>
  </si>
  <si>
    <t>item</t>
    <phoneticPr fontId="1" type="noConversion"/>
  </si>
  <si>
    <t>商店购买白金钥匙次数</t>
  </si>
  <si>
    <t>商店购买白金宝箱次数</t>
  </si>
  <si>
    <t>vip_silver_box_limit</t>
    <phoneticPr fontId="1" type="noConversion"/>
  </si>
  <si>
    <t>vip_silver_key_limit</t>
    <phoneticPr fontId="1" type="noConversion"/>
  </si>
  <si>
    <t xml:space="preserve">    700\nDiamonds</t>
    <phoneticPr fontId="1" type="noConversion"/>
  </si>
  <si>
    <t xml:space="preserve">    350\nDiamonds</t>
    <phoneticPr fontId="1" type="noConversion"/>
  </si>
  <si>
    <t xml:space="preserve">    2100\nDiamonds</t>
    <phoneticPr fontId="1" type="noConversion"/>
  </si>
  <si>
    <t xml:space="preserve">    3500\nDiamonds</t>
    <phoneticPr fontId="1" type="noConversion"/>
  </si>
  <si>
    <t xml:space="preserve">    7000\nDiamonds</t>
    <phoneticPr fontId="1" type="noConversion"/>
  </si>
  <si>
    <t>iap.hf.na0011</t>
    <phoneticPr fontId="1" type="noConversion"/>
  </si>
  <si>
    <t>iap.hf.na0012</t>
    <phoneticPr fontId="1" type="noConversion"/>
  </si>
  <si>
    <t>VIP等级</t>
    <phoneticPr fontId="1" type="noConversion"/>
  </si>
  <si>
    <t>充值钻石数量</t>
    <phoneticPr fontId="1" type="noConversion"/>
  </si>
  <si>
    <t>vip_level</t>
    <phoneticPr fontId="1" type="noConversion"/>
  </si>
  <si>
    <t>rmb_diamond</t>
    <phoneticPr fontId="1" type="noConversion"/>
  </si>
  <si>
    <t>首充英雄礼包</t>
    <phoneticPr fontId="12" type="noConversion"/>
  </si>
  <si>
    <t>A+英雄来袭</t>
    <phoneticPr fontId="1" type="noConversion"/>
  </si>
  <si>
    <t>史诗宝珠</t>
    <phoneticPr fontId="12" type="noConversion"/>
  </si>
  <si>
    <t>VIP守护英雄礼包</t>
  </si>
  <si>
    <t>VIP辅助英雄礼包</t>
  </si>
  <si>
    <t>VIPS英雄礼包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</si>
</sst>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charset val="136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>
      <alignment vertical="center"/>
    </xf>
  </cellStyleXfs>
  <cellXfs count="18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1" fontId="11" fillId="3" borderId="1" xfId="2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" xfId="0" applyNumberFormat="1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opLeftCell="K1" workbookViewId="0">
      <selection activeCell="N23" sqref="N23"/>
    </sheetView>
  </sheetViews>
  <sheetFormatPr defaultRowHeight="16.5" x14ac:dyDescent="0.3"/>
  <cols>
    <col min="1" max="1" width="9.625" style="9" bestFit="1" customWidth="1"/>
    <col min="2" max="2" width="32.625" style="9" bestFit="1" customWidth="1"/>
    <col min="3" max="3" width="31.375" style="9" bestFit="1" customWidth="1"/>
    <col min="4" max="4" width="35.75" style="9" bestFit="1" customWidth="1"/>
    <col min="5" max="5" width="20.625" style="9" bestFit="1" customWidth="1"/>
    <col min="6" max="6" width="24.125" style="9" bestFit="1" customWidth="1"/>
    <col min="7" max="7" width="29" style="9" bestFit="1" customWidth="1"/>
    <col min="8" max="8" width="18" style="9" bestFit="1" customWidth="1"/>
    <col min="9" max="9" width="26.375" style="9" bestFit="1" customWidth="1"/>
    <col min="10" max="10" width="23.75" style="9" bestFit="1" customWidth="1"/>
    <col min="11" max="11" width="20.5" style="9" bestFit="1" customWidth="1"/>
    <col min="12" max="12" width="33.625" style="9" bestFit="1" customWidth="1"/>
    <col min="13" max="13" width="17.75" style="9" bestFit="1" customWidth="1"/>
    <col min="14" max="14" width="22.625" style="9" bestFit="1" customWidth="1"/>
    <col min="15" max="16" width="25.75" style="9" bestFit="1" customWidth="1"/>
    <col min="17" max="17" width="28.375" style="9" bestFit="1" customWidth="1"/>
    <col min="18" max="19" width="21.625" style="9" bestFit="1" customWidth="1"/>
    <col min="20" max="16384" width="9" style="9"/>
  </cols>
  <sheetData>
    <row r="1" spans="1:1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168</v>
      </c>
      <c r="S1" s="9" t="s">
        <v>169</v>
      </c>
    </row>
    <row r="2" spans="1:19" x14ac:dyDescent="0.3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32</v>
      </c>
      <c r="Q2" s="9" t="s">
        <v>33</v>
      </c>
      <c r="R2" s="9" t="s">
        <v>171</v>
      </c>
      <c r="S2" s="9" t="s">
        <v>170</v>
      </c>
    </row>
    <row r="3" spans="1:19" x14ac:dyDescent="0.3">
      <c r="A3" s="9">
        <v>0</v>
      </c>
      <c r="B3" s="9">
        <v>1</v>
      </c>
      <c r="C3" s="9">
        <v>2</v>
      </c>
      <c r="D3" s="9">
        <v>5</v>
      </c>
      <c r="E3" s="9">
        <v>5</v>
      </c>
      <c r="F3" s="9">
        <v>1</v>
      </c>
      <c r="G3" s="9">
        <v>3</v>
      </c>
      <c r="H3" s="9">
        <v>0</v>
      </c>
      <c r="I3" s="9">
        <v>2</v>
      </c>
      <c r="J3" s="9">
        <v>5</v>
      </c>
      <c r="K3" s="9">
        <v>0</v>
      </c>
      <c r="L3" s="9">
        <v>1</v>
      </c>
      <c r="M3" s="9">
        <v>10</v>
      </c>
      <c r="N3" s="9">
        <v>10</v>
      </c>
      <c r="O3" s="9">
        <v>1</v>
      </c>
      <c r="P3" s="9">
        <v>0</v>
      </c>
      <c r="Q3" s="9">
        <v>1</v>
      </c>
      <c r="R3" s="9">
        <v>5</v>
      </c>
      <c r="S3" s="9">
        <v>5</v>
      </c>
    </row>
    <row r="4" spans="1:19" x14ac:dyDescent="0.3">
      <c r="A4" s="9">
        <v>1</v>
      </c>
      <c r="B4" s="9">
        <v>1</v>
      </c>
      <c r="C4" s="9">
        <v>3</v>
      </c>
      <c r="D4" s="9">
        <v>8</v>
      </c>
      <c r="E4" s="9">
        <v>10</v>
      </c>
      <c r="F4" s="9">
        <v>2</v>
      </c>
      <c r="G4" s="9">
        <v>4</v>
      </c>
      <c r="H4" s="9">
        <v>1</v>
      </c>
      <c r="I4" s="9">
        <v>2</v>
      </c>
      <c r="J4" s="9">
        <v>5</v>
      </c>
      <c r="K4" s="9">
        <v>1</v>
      </c>
      <c r="L4" s="9">
        <v>1</v>
      </c>
      <c r="M4" s="9">
        <v>20</v>
      </c>
      <c r="N4" s="9">
        <v>20</v>
      </c>
      <c r="O4" s="9">
        <v>2</v>
      </c>
      <c r="P4" s="9">
        <v>0</v>
      </c>
      <c r="Q4" s="9">
        <v>2</v>
      </c>
      <c r="R4" s="9">
        <v>10</v>
      </c>
      <c r="S4" s="9">
        <v>10</v>
      </c>
    </row>
    <row r="5" spans="1:19" x14ac:dyDescent="0.3">
      <c r="A5" s="9">
        <v>2</v>
      </c>
      <c r="B5" s="9">
        <v>2</v>
      </c>
      <c r="C5" s="9">
        <v>3</v>
      </c>
      <c r="D5" s="9">
        <v>11</v>
      </c>
      <c r="E5" s="9">
        <v>15</v>
      </c>
      <c r="F5" s="9">
        <v>3</v>
      </c>
      <c r="G5" s="9">
        <v>5</v>
      </c>
      <c r="H5" s="9">
        <v>1</v>
      </c>
      <c r="I5" s="9">
        <v>2</v>
      </c>
      <c r="J5" s="9">
        <v>5</v>
      </c>
      <c r="K5" s="9">
        <v>1</v>
      </c>
      <c r="L5" s="9">
        <v>1</v>
      </c>
      <c r="M5" s="9">
        <v>30</v>
      </c>
      <c r="N5" s="9">
        <v>30</v>
      </c>
      <c r="O5" s="9">
        <v>3</v>
      </c>
      <c r="P5" s="9">
        <v>0</v>
      </c>
      <c r="Q5" s="9">
        <v>2</v>
      </c>
      <c r="R5" s="9">
        <v>20</v>
      </c>
      <c r="S5" s="9">
        <v>20</v>
      </c>
    </row>
    <row r="6" spans="1:19" x14ac:dyDescent="0.3">
      <c r="A6" s="9">
        <v>3</v>
      </c>
      <c r="B6" s="9">
        <v>2</v>
      </c>
      <c r="C6" s="9">
        <v>3</v>
      </c>
      <c r="D6" s="9">
        <v>14</v>
      </c>
      <c r="E6" s="9">
        <v>20</v>
      </c>
      <c r="F6" s="9">
        <v>4</v>
      </c>
      <c r="G6" s="9">
        <v>6</v>
      </c>
      <c r="H6" s="9">
        <v>1</v>
      </c>
      <c r="I6" s="9">
        <v>2</v>
      </c>
      <c r="J6" s="9">
        <v>5</v>
      </c>
      <c r="K6" s="9">
        <v>1</v>
      </c>
      <c r="L6" s="9">
        <v>1</v>
      </c>
      <c r="M6" s="9">
        <v>40</v>
      </c>
      <c r="N6" s="9">
        <v>40</v>
      </c>
      <c r="O6" s="9">
        <v>4</v>
      </c>
      <c r="P6" s="9">
        <v>0</v>
      </c>
      <c r="Q6" s="9">
        <v>3</v>
      </c>
      <c r="R6" s="9">
        <v>30</v>
      </c>
      <c r="S6" s="9">
        <v>30</v>
      </c>
    </row>
    <row r="7" spans="1:19" x14ac:dyDescent="0.3">
      <c r="A7" s="9">
        <v>4</v>
      </c>
      <c r="B7" s="9">
        <v>3</v>
      </c>
      <c r="C7" s="9">
        <v>3</v>
      </c>
      <c r="D7" s="9">
        <v>17</v>
      </c>
      <c r="E7" s="9">
        <v>25</v>
      </c>
      <c r="F7" s="9">
        <v>5</v>
      </c>
      <c r="G7" s="9">
        <v>7</v>
      </c>
      <c r="H7" s="9">
        <v>1</v>
      </c>
      <c r="I7" s="9">
        <v>2</v>
      </c>
      <c r="J7" s="9">
        <v>10</v>
      </c>
      <c r="K7" s="9">
        <v>1</v>
      </c>
      <c r="L7" s="9">
        <v>1</v>
      </c>
      <c r="M7" s="9">
        <v>50</v>
      </c>
      <c r="N7" s="9">
        <v>50</v>
      </c>
      <c r="O7" s="9">
        <v>5</v>
      </c>
      <c r="P7" s="9">
        <v>0</v>
      </c>
      <c r="Q7" s="9">
        <v>3</v>
      </c>
      <c r="R7" s="9">
        <v>40</v>
      </c>
      <c r="S7" s="9">
        <v>40</v>
      </c>
    </row>
    <row r="8" spans="1:19" x14ac:dyDescent="0.3">
      <c r="A8" s="9">
        <v>5</v>
      </c>
      <c r="B8" s="9">
        <v>3</v>
      </c>
      <c r="C8" s="9">
        <v>3</v>
      </c>
      <c r="D8" s="9">
        <v>20</v>
      </c>
      <c r="E8" s="9">
        <v>30</v>
      </c>
      <c r="F8" s="9">
        <v>6</v>
      </c>
      <c r="G8" s="9">
        <v>8</v>
      </c>
      <c r="H8" s="9">
        <v>1</v>
      </c>
      <c r="I8" s="9">
        <v>2</v>
      </c>
      <c r="J8" s="9">
        <v>10</v>
      </c>
      <c r="K8" s="9">
        <v>1</v>
      </c>
      <c r="L8" s="9">
        <v>1</v>
      </c>
      <c r="M8" s="9">
        <v>60</v>
      </c>
      <c r="N8" s="9">
        <v>60</v>
      </c>
      <c r="O8" s="9">
        <v>6</v>
      </c>
      <c r="P8" s="9">
        <v>1</v>
      </c>
      <c r="Q8" s="9">
        <v>4</v>
      </c>
      <c r="R8" s="9">
        <v>50</v>
      </c>
      <c r="S8" s="9">
        <v>50</v>
      </c>
    </row>
    <row r="9" spans="1:19" x14ac:dyDescent="0.3">
      <c r="A9" s="9">
        <v>6</v>
      </c>
      <c r="B9" s="9">
        <v>4</v>
      </c>
      <c r="C9" s="9">
        <v>4</v>
      </c>
      <c r="D9" s="9">
        <v>23</v>
      </c>
      <c r="E9" s="9">
        <v>35</v>
      </c>
      <c r="F9" s="9">
        <v>7</v>
      </c>
      <c r="G9" s="9">
        <v>9</v>
      </c>
      <c r="H9" s="9">
        <v>1</v>
      </c>
      <c r="I9" s="9">
        <v>3</v>
      </c>
      <c r="J9" s="9">
        <v>10</v>
      </c>
      <c r="K9" s="9">
        <v>1</v>
      </c>
      <c r="L9" s="9">
        <v>1</v>
      </c>
      <c r="M9" s="9">
        <v>70</v>
      </c>
      <c r="N9" s="9">
        <v>70</v>
      </c>
      <c r="O9" s="9">
        <v>7</v>
      </c>
      <c r="P9" s="9">
        <v>1</v>
      </c>
      <c r="Q9" s="9">
        <v>4</v>
      </c>
      <c r="R9" s="9">
        <v>60</v>
      </c>
      <c r="S9" s="9">
        <v>60</v>
      </c>
    </row>
    <row r="10" spans="1:19" x14ac:dyDescent="0.3">
      <c r="A10" s="9">
        <v>7</v>
      </c>
      <c r="B10" s="9">
        <v>4</v>
      </c>
      <c r="C10" s="9">
        <v>4</v>
      </c>
      <c r="D10" s="9">
        <v>26</v>
      </c>
      <c r="E10" s="9">
        <v>40</v>
      </c>
      <c r="F10" s="9">
        <v>8</v>
      </c>
      <c r="G10" s="9">
        <v>10</v>
      </c>
      <c r="H10" s="9">
        <v>1</v>
      </c>
      <c r="I10" s="9">
        <v>3</v>
      </c>
      <c r="J10" s="9">
        <v>10</v>
      </c>
      <c r="K10" s="9">
        <v>1</v>
      </c>
      <c r="L10" s="9">
        <v>1</v>
      </c>
      <c r="M10" s="9">
        <v>80</v>
      </c>
      <c r="N10" s="9">
        <v>80</v>
      </c>
      <c r="O10" s="9">
        <v>8</v>
      </c>
      <c r="P10" s="9">
        <v>1</v>
      </c>
      <c r="Q10" s="9">
        <v>5</v>
      </c>
      <c r="R10" s="9">
        <v>80</v>
      </c>
      <c r="S10" s="9">
        <v>80</v>
      </c>
    </row>
    <row r="11" spans="1:19" x14ac:dyDescent="0.3">
      <c r="A11" s="9">
        <v>8</v>
      </c>
      <c r="B11" s="9">
        <v>5</v>
      </c>
      <c r="C11" s="9">
        <v>4</v>
      </c>
      <c r="D11" s="9">
        <v>29</v>
      </c>
      <c r="E11" s="9">
        <v>45</v>
      </c>
      <c r="F11" s="9">
        <v>9</v>
      </c>
      <c r="G11" s="9">
        <v>11</v>
      </c>
      <c r="H11" s="9">
        <v>1</v>
      </c>
      <c r="I11" s="9">
        <v>3</v>
      </c>
      <c r="J11" s="9">
        <v>15</v>
      </c>
      <c r="K11" s="9">
        <v>1</v>
      </c>
      <c r="L11" s="9">
        <v>1</v>
      </c>
      <c r="M11" s="9">
        <v>90</v>
      </c>
      <c r="N11" s="9">
        <v>90</v>
      </c>
      <c r="O11" s="9">
        <v>9</v>
      </c>
      <c r="P11" s="9">
        <v>2</v>
      </c>
      <c r="Q11" s="9">
        <v>5</v>
      </c>
      <c r="R11" s="9">
        <v>100</v>
      </c>
      <c r="S11" s="9">
        <v>100</v>
      </c>
    </row>
    <row r="12" spans="1:19" x14ac:dyDescent="0.3">
      <c r="A12" s="9">
        <v>9</v>
      </c>
      <c r="B12" s="9">
        <v>5</v>
      </c>
      <c r="C12" s="9">
        <v>4</v>
      </c>
      <c r="D12" s="9">
        <v>32</v>
      </c>
      <c r="E12" s="9">
        <v>50</v>
      </c>
      <c r="F12" s="9">
        <v>10</v>
      </c>
      <c r="G12" s="9">
        <v>12</v>
      </c>
      <c r="H12" s="9">
        <v>1</v>
      </c>
      <c r="I12" s="9">
        <v>3</v>
      </c>
      <c r="J12" s="9">
        <v>15</v>
      </c>
      <c r="K12" s="9">
        <v>1</v>
      </c>
      <c r="L12" s="9">
        <v>1</v>
      </c>
      <c r="M12" s="9">
        <v>100</v>
      </c>
      <c r="N12" s="9">
        <v>100</v>
      </c>
      <c r="O12" s="9">
        <v>10</v>
      </c>
      <c r="P12" s="9">
        <v>2</v>
      </c>
      <c r="Q12" s="9">
        <v>5</v>
      </c>
      <c r="R12" s="9">
        <v>120</v>
      </c>
      <c r="S12" s="9">
        <v>120</v>
      </c>
    </row>
    <row r="13" spans="1:19" x14ac:dyDescent="0.3">
      <c r="A13" s="9">
        <v>10</v>
      </c>
      <c r="B13" s="9">
        <v>6</v>
      </c>
      <c r="C13" s="9">
        <v>4</v>
      </c>
      <c r="D13" s="9">
        <v>35</v>
      </c>
      <c r="E13" s="9">
        <v>55</v>
      </c>
      <c r="F13" s="9">
        <v>11</v>
      </c>
      <c r="G13" s="9">
        <v>13</v>
      </c>
      <c r="H13" s="9">
        <v>1</v>
      </c>
      <c r="I13" s="9">
        <v>3</v>
      </c>
      <c r="J13" s="9">
        <v>15</v>
      </c>
      <c r="K13" s="9">
        <v>1</v>
      </c>
      <c r="L13" s="9">
        <v>1</v>
      </c>
      <c r="M13" s="9">
        <v>110</v>
      </c>
      <c r="N13" s="9">
        <v>110</v>
      </c>
      <c r="O13" s="9">
        <v>11</v>
      </c>
      <c r="P13" s="9">
        <v>2</v>
      </c>
      <c r="Q13" s="9">
        <v>5</v>
      </c>
      <c r="R13" s="9">
        <v>140</v>
      </c>
      <c r="S13" s="9">
        <v>140</v>
      </c>
    </row>
    <row r="14" spans="1:19" x14ac:dyDescent="0.3">
      <c r="A14" s="9">
        <v>11</v>
      </c>
      <c r="B14" s="9">
        <v>6</v>
      </c>
      <c r="C14" s="9">
        <v>4</v>
      </c>
      <c r="D14" s="9">
        <v>38</v>
      </c>
      <c r="E14" s="9">
        <v>60</v>
      </c>
      <c r="F14" s="9">
        <v>12</v>
      </c>
      <c r="G14" s="9">
        <v>14</v>
      </c>
      <c r="H14" s="9">
        <v>1</v>
      </c>
      <c r="I14" s="9">
        <v>3</v>
      </c>
      <c r="J14" s="9">
        <v>15</v>
      </c>
      <c r="K14" s="9">
        <v>1</v>
      </c>
      <c r="L14" s="9">
        <v>1</v>
      </c>
      <c r="M14" s="9">
        <v>120</v>
      </c>
      <c r="N14" s="9">
        <v>120</v>
      </c>
      <c r="O14" s="9">
        <v>12</v>
      </c>
      <c r="P14" s="9">
        <v>3</v>
      </c>
      <c r="Q14" s="9">
        <v>5</v>
      </c>
      <c r="R14" s="9">
        <v>160</v>
      </c>
      <c r="S14" s="9">
        <v>160</v>
      </c>
    </row>
    <row r="15" spans="1:19" x14ac:dyDescent="0.3">
      <c r="A15" s="9">
        <v>12</v>
      </c>
      <c r="B15" s="9">
        <v>7</v>
      </c>
      <c r="C15" s="9">
        <v>4</v>
      </c>
      <c r="D15" s="9">
        <v>41</v>
      </c>
      <c r="E15" s="9">
        <v>65</v>
      </c>
      <c r="F15" s="9">
        <v>13</v>
      </c>
      <c r="G15" s="9">
        <v>15</v>
      </c>
      <c r="H15" s="9">
        <v>1</v>
      </c>
      <c r="I15" s="9">
        <v>3</v>
      </c>
      <c r="J15" s="9">
        <v>20</v>
      </c>
      <c r="K15" s="9">
        <v>1</v>
      </c>
      <c r="L15" s="9">
        <v>1</v>
      </c>
      <c r="M15" s="9">
        <v>130</v>
      </c>
      <c r="N15" s="9">
        <v>130</v>
      </c>
      <c r="O15" s="9">
        <v>13</v>
      </c>
      <c r="P15" s="9">
        <v>3</v>
      </c>
      <c r="Q15" s="9">
        <v>5</v>
      </c>
      <c r="R15" s="9">
        <v>180</v>
      </c>
      <c r="S15" s="9">
        <v>180</v>
      </c>
    </row>
    <row r="16" spans="1:19" x14ac:dyDescent="0.3">
      <c r="A16" s="9">
        <v>13</v>
      </c>
      <c r="B16" s="9">
        <v>7</v>
      </c>
      <c r="C16" s="9">
        <v>4</v>
      </c>
      <c r="D16" s="9">
        <v>44</v>
      </c>
      <c r="E16" s="9">
        <v>70</v>
      </c>
      <c r="F16" s="9">
        <v>14</v>
      </c>
      <c r="G16" s="9">
        <v>15</v>
      </c>
      <c r="H16" s="9">
        <v>1</v>
      </c>
      <c r="I16" s="9">
        <v>3</v>
      </c>
      <c r="J16" s="9">
        <v>20</v>
      </c>
      <c r="K16" s="9">
        <v>1</v>
      </c>
      <c r="L16" s="9">
        <v>1</v>
      </c>
      <c r="M16" s="9">
        <v>140</v>
      </c>
      <c r="N16" s="9">
        <v>140</v>
      </c>
      <c r="O16" s="9">
        <v>14</v>
      </c>
      <c r="P16" s="9">
        <v>3</v>
      </c>
      <c r="Q16" s="9">
        <v>5</v>
      </c>
      <c r="R16" s="9">
        <v>200</v>
      </c>
      <c r="S16" s="9">
        <v>200</v>
      </c>
    </row>
    <row r="17" spans="1:19" x14ac:dyDescent="0.3">
      <c r="A17" s="9">
        <v>14</v>
      </c>
      <c r="B17" s="9">
        <v>8</v>
      </c>
      <c r="C17" s="9">
        <v>4</v>
      </c>
      <c r="D17" s="9">
        <v>47</v>
      </c>
      <c r="E17" s="9">
        <v>75</v>
      </c>
      <c r="F17" s="9">
        <v>15</v>
      </c>
      <c r="G17" s="9">
        <v>15</v>
      </c>
      <c r="H17" s="9">
        <v>1</v>
      </c>
      <c r="I17" s="9">
        <v>3</v>
      </c>
      <c r="J17" s="9">
        <v>20</v>
      </c>
      <c r="K17" s="9">
        <v>1</v>
      </c>
      <c r="L17" s="9">
        <v>1</v>
      </c>
      <c r="M17" s="9">
        <v>150</v>
      </c>
      <c r="N17" s="9">
        <v>150</v>
      </c>
      <c r="O17" s="9">
        <v>15</v>
      </c>
      <c r="P17" s="9">
        <v>4</v>
      </c>
      <c r="Q17" s="9">
        <v>5</v>
      </c>
      <c r="R17" s="9">
        <v>220</v>
      </c>
      <c r="S17" s="9">
        <v>220</v>
      </c>
    </row>
    <row r="18" spans="1:19" x14ac:dyDescent="0.3">
      <c r="A18" s="9">
        <v>15</v>
      </c>
      <c r="B18" s="9">
        <v>9</v>
      </c>
      <c r="C18" s="9">
        <v>5</v>
      </c>
      <c r="D18" s="9">
        <v>50</v>
      </c>
      <c r="E18" s="9">
        <v>80</v>
      </c>
      <c r="F18" s="9">
        <v>15</v>
      </c>
      <c r="G18" s="9">
        <v>15</v>
      </c>
      <c r="H18" s="9">
        <v>1</v>
      </c>
      <c r="I18" s="9">
        <v>3</v>
      </c>
      <c r="J18" s="9">
        <v>20</v>
      </c>
      <c r="K18" s="9">
        <v>1</v>
      </c>
      <c r="L18" s="9">
        <v>1</v>
      </c>
      <c r="M18" s="9">
        <v>160</v>
      </c>
      <c r="N18" s="9">
        <v>160</v>
      </c>
      <c r="O18" s="9">
        <v>16</v>
      </c>
      <c r="P18" s="9">
        <v>4</v>
      </c>
      <c r="Q18" s="9">
        <v>5</v>
      </c>
      <c r="R18" s="9">
        <v>240</v>
      </c>
      <c r="S18" s="9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F22" sqref="F22"/>
    </sheetView>
  </sheetViews>
  <sheetFormatPr defaultColWidth="8.875" defaultRowHeight="16.5" x14ac:dyDescent="0.15"/>
  <cols>
    <col min="1" max="1" width="9.625" style="11" bestFit="1" customWidth="1"/>
    <col min="2" max="2" width="10.375" style="11" bestFit="1" customWidth="1"/>
    <col min="3" max="3" width="9.625" style="11" bestFit="1" customWidth="1"/>
    <col min="4" max="4" width="9.25" style="11" bestFit="1" customWidth="1"/>
    <col min="5" max="5" width="13.375" style="11" bestFit="1" customWidth="1"/>
    <col min="6" max="6" width="10.375" style="11" bestFit="1" customWidth="1"/>
    <col min="7" max="7" width="10.75" style="11" bestFit="1" customWidth="1"/>
    <col min="8" max="8" width="13.25" style="11" bestFit="1" customWidth="1"/>
    <col min="9" max="9" width="13.375" style="11" bestFit="1" customWidth="1"/>
    <col min="10" max="10" width="10.375" style="11" bestFit="1" customWidth="1"/>
    <col min="11" max="11" width="9.625" style="11" bestFit="1" customWidth="1"/>
    <col min="12" max="12" width="16.5" style="11" bestFit="1" customWidth="1"/>
    <col min="13" max="13" width="13.375" style="11" bestFit="1" customWidth="1"/>
    <col min="14" max="14" width="10.375" style="11" bestFit="1" customWidth="1"/>
    <col min="15" max="15" width="9.625" style="11" bestFit="1" customWidth="1"/>
    <col min="16" max="16" width="15.375" style="11" bestFit="1" customWidth="1"/>
    <col min="17" max="17" width="13.375" style="11" bestFit="1" customWidth="1"/>
    <col min="18" max="18" width="10.125" style="11" bestFit="1" customWidth="1"/>
    <col min="19" max="20" width="6.25" style="11" bestFit="1" customWidth="1"/>
    <col min="21" max="16384" width="8.875" style="11"/>
  </cols>
  <sheetData>
    <row r="1" spans="1:19" x14ac:dyDescent="0.15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96</v>
      </c>
      <c r="I1" s="10" t="s">
        <v>100</v>
      </c>
      <c r="J1" s="10" t="s">
        <v>101</v>
      </c>
      <c r="K1" s="10" t="s">
        <v>102</v>
      </c>
      <c r="L1" s="10" t="s">
        <v>96</v>
      </c>
      <c r="M1" s="10" t="s">
        <v>103</v>
      </c>
      <c r="N1" s="10" t="s">
        <v>104</v>
      </c>
      <c r="O1" s="10" t="s">
        <v>105</v>
      </c>
      <c r="P1" s="10" t="s">
        <v>96</v>
      </c>
      <c r="Q1" s="10" t="s">
        <v>106</v>
      </c>
      <c r="R1" s="10" t="s">
        <v>107</v>
      </c>
      <c r="S1" s="10" t="s">
        <v>108</v>
      </c>
    </row>
    <row r="2" spans="1:19" x14ac:dyDescent="0.15">
      <c r="A2" s="10" t="s">
        <v>109</v>
      </c>
      <c r="B2" s="10" t="s">
        <v>110</v>
      </c>
      <c r="C2" s="10" t="s">
        <v>111</v>
      </c>
      <c r="D2" s="10"/>
      <c r="E2" s="10" t="s">
        <v>112</v>
      </c>
      <c r="F2" s="10" t="s">
        <v>113</v>
      </c>
      <c r="G2" s="10" t="s">
        <v>114</v>
      </c>
      <c r="H2" s="10"/>
      <c r="I2" s="10" t="s">
        <v>115</v>
      </c>
      <c r="J2" s="10" t="s">
        <v>116</v>
      </c>
      <c r="K2" s="10" t="s">
        <v>117</v>
      </c>
      <c r="L2" s="10"/>
      <c r="M2" s="10" t="s">
        <v>118</v>
      </c>
      <c r="N2" s="10" t="s">
        <v>119</v>
      </c>
      <c r="O2" s="10" t="s">
        <v>120</v>
      </c>
      <c r="P2" s="10"/>
      <c r="Q2" s="10" t="s">
        <v>121</v>
      </c>
      <c r="R2" s="10" t="s">
        <v>122</v>
      </c>
      <c r="S2" s="10" t="s">
        <v>123</v>
      </c>
    </row>
    <row r="3" spans="1:19" x14ac:dyDescent="0.35">
      <c r="A3" s="11">
        <v>0</v>
      </c>
      <c r="B3" s="11" t="s">
        <v>125</v>
      </c>
      <c r="E3" s="11">
        <v>50000</v>
      </c>
      <c r="F3" s="11" t="s">
        <v>126</v>
      </c>
      <c r="G3" s="11">
        <v>7100026</v>
      </c>
      <c r="H3" s="11" t="s">
        <v>127</v>
      </c>
      <c r="I3" s="11">
        <v>1</v>
      </c>
      <c r="J3" s="11" t="s">
        <v>129</v>
      </c>
      <c r="K3" s="11">
        <v>5120887</v>
      </c>
      <c r="L3" s="11" t="s">
        <v>130</v>
      </c>
      <c r="M3" s="11">
        <v>1</v>
      </c>
      <c r="N3" s="11" t="s">
        <v>129</v>
      </c>
      <c r="O3" s="15">
        <v>5120885</v>
      </c>
      <c r="P3" s="16" t="s">
        <v>185</v>
      </c>
      <c r="Q3" s="11">
        <v>1</v>
      </c>
      <c r="R3" s="17">
        <v>1725</v>
      </c>
      <c r="S3" s="17">
        <v>110</v>
      </c>
    </row>
    <row r="4" spans="1:19" x14ac:dyDescent="0.35">
      <c r="A4" s="11">
        <v>1</v>
      </c>
      <c r="B4" s="11" t="s">
        <v>151</v>
      </c>
      <c r="E4" s="11">
        <v>100000</v>
      </c>
      <c r="F4" s="11" t="s">
        <v>126</v>
      </c>
      <c r="G4" s="11">
        <v>7100027</v>
      </c>
      <c r="H4" s="11" t="s">
        <v>128</v>
      </c>
      <c r="I4" s="11">
        <v>1</v>
      </c>
      <c r="J4" s="11" t="s">
        <v>129</v>
      </c>
      <c r="K4" s="11">
        <v>5120887</v>
      </c>
      <c r="L4" s="11" t="s">
        <v>130</v>
      </c>
      <c r="M4" s="11">
        <v>2</v>
      </c>
      <c r="N4" s="11" t="s">
        <v>129</v>
      </c>
      <c r="O4" s="15">
        <v>5120885</v>
      </c>
      <c r="P4" s="16" t="s">
        <v>185</v>
      </c>
      <c r="Q4" s="11">
        <v>2</v>
      </c>
      <c r="R4" s="17">
        <v>1950</v>
      </c>
      <c r="S4" s="17">
        <v>120</v>
      </c>
    </row>
    <row r="5" spans="1:19" x14ac:dyDescent="0.35">
      <c r="A5" s="11">
        <v>2</v>
      </c>
      <c r="B5" s="11" t="s">
        <v>124</v>
      </c>
      <c r="E5" s="11">
        <v>150000</v>
      </c>
      <c r="F5" s="11" t="s">
        <v>126</v>
      </c>
      <c r="G5" s="11">
        <v>7100029</v>
      </c>
      <c r="H5" s="11" t="s">
        <v>132</v>
      </c>
      <c r="I5" s="11">
        <v>1</v>
      </c>
      <c r="J5" s="11" t="s">
        <v>126</v>
      </c>
      <c r="K5" s="11">
        <v>7100028</v>
      </c>
      <c r="L5" s="11" t="s">
        <v>131</v>
      </c>
      <c r="M5" s="11">
        <v>1</v>
      </c>
      <c r="N5" s="11" t="s">
        <v>129</v>
      </c>
      <c r="O5" s="15">
        <v>5120885</v>
      </c>
      <c r="P5" s="16" t="s">
        <v>185</v>
      </c>
      <c r="Q5" s="11">
        <v>3</v>
      </c>
      <c r="R5" s="17">
        <v>2175</v>
      </c>
      <c r="S5" s="17">
        <v>130</v>
      </c>
    </row>
    <row r="6" spans="1:19" x14ac:dyDescent="0.35">
      <c r="A6" s="11">
        <v>3</v>
      </c>
      <c r="B6" s="11" t="s">
        <v>124</v>
      </c>
      <c r="E6" s="11">
        <v>200000</v>
      </c>
      <c r="F6" s="11" t="s">
        <v>126</v>
      </c>
      <c r="G6" s="11">
        <v>7100030</v>
      </c>
      <c r="H6" s="11" t="s">
        <v>134</v>
      </c>
      <c r="I6" s="11">
        <v>1</v>
      </c>
      <c r="J6" s="11" t="s">
        <v>126</v>
      </c>
      <c r="K6" s="11">
        <v>7100025</v>
      </c>
      <c r="L6" s="11" t="s">
        <v>133</v>
      </c>
      <c r="M6" s="11">
        <v>1</v>
      </c>
      <c r="N6" s="11" t="s">
        <v>129</v>
      </c>
      <c r="O6" s="15">
        <v>5120885</v>
      </c>
      <c r="P6" s="16" t="s">
        <v>185</v>
      </c>
      <c r="Q6" s="11">
        <v>4</v>
      </c>
      <c r="R6" s="17">
        <v>3200</v>
      </c>
      <c r="S6" s="17">
        <v>200</v>
      </c>
    </row>
    <row r="7" spans="1:19" x14ac:dyDescent="0.35">
      <c r="A7" s="11">
        <v>4</v>
      </c>
      <c r="B7" s="11" t="s">
        <v>124</v>
      </c>
      <c r="E7" s="11">
        <v>250000</v>
      </c>
      <c r="F7" s="11" t="s">
        <v>126</v>
      </c>
      <c r="G7" s="11">
        <v>7100045</v>
      </c>
      <c r="H7" s="11" t="s">
        <v>148</v>
      </c>
      <c r="I7" s="11">
        <v>1</v>
      </c>
      <c r="J7" s="11" t="s">
        <v>135</v>
      </c>
      <c r="K7" s="11">
        <v>5140139</v>
      </c>
      <c r="L7" s="11" t="s">
        <v>186</v>
      </c>
      <c r="M7" s="11">
        <v>2</v>
      </c>
      <c r="N7" s="11" t="s">
        <v>129</v>
      </c>
      <c r="O7" s="15">
        <v>5120885</v>
      </c>
      <c r="P7" s="16" t="s">
        <v>185</v>
      </c>
      <c r="Q7" s="11">
        <v>5</v>
      </c>
      <c r="R7" s="17">
        <v>11125</v>
      </c>
      <c r="S7" s="17">
        <v>690</v>
      </c>
    </row>
    <row r="8" spans="1:19" x14ac:dyDescent="0.35">
      <c r="A8" s="11">
        <v>5</v>
      </c>
      <c r="B8" s="11" t="s">
        <v>124</v>
      </c>
      <c r="E8" s="11">
        <v>300000</v>
      </c>
      <c r="F8" s="11" t="s">
        <v>126</v>
      </c>
      <c r="G8" s="11">
        <v>7100044</v>
      </c>
      <c r="H8" s="11" t="s">
        <v>150</v>
      </c>
      <c r="I8" s="11">
        <v>1</v>
      </c>
      <c r="J8" s="11" t="s">
        <v>135</v>
      </c>
      <c r="K8" s="11">
        <v>5140140</v>
      </c>
      <c r="L8" s="11" t="s">
        <v>187</v>
      </c>
      <c r="M8" s="11">
        <v>2</v>
      </c>
      <c r="N8" s="11" t="s">
        <v>129</v>
      </c>
      <c r="O8" s="15">
        <v>5120885</v>
      </c>
      <c r="P8" s="16" t="s">
        <v>185</v>
      </c>
      <c r="Q8" s="11">
        <v>6</v>
      </c>
      <c r="R8" s="17">
        <v>11550</v>
      </c>
      <c r="S8" s="17">
        <v>720</v>
      </c>
    </row>
    <row r="9" spans="1:19" x14ac:dyDescent="0.35">
      <c r="A9" s="11">
        <v>6</v>
      </c>
      <c r="B9" s="11" t="s">
        <v>151</v>
      </c>
      <c r="E9" s="11">
        <v>350000</v>
      </c>
      <c r="F9" s="11" t="s">
        <v>126</v>
      </c>
      <c r="G9" s="11">
        <v>7100047</v>
      </c>
      <c r="H9" s="11" t="s">
        <v>146</v>
      </c>
      <c r="I9" s="11">
        <v>1</v>
      </c>
      <c r="J9" s="11" t="s">
        <v>135</v>
      </c>
      <c r="K9" s="11">
        <v>5140139</v>
      </c>
      <c r="L9" s="11" t="s">
        <v>186</v>
      </c>
      <c r="M9" s="11">
        <v>3</v>
      </c>
      <c r="N9" s="11" t="s">
        <v>129</v>
      </c>
      <c r="O9" s="15">
        <v>5120885</v>
      </c>
      <c r="P9" s="16" t="s">
        <v>185</v>
      </c>
      <c r="Q9" s="11">
        <v>7</v>
      </c>
      <c r="R9" s="17">
        <v>11975</v>
      </c>
      <c r="S9" s="17">
        <v>740</v>
      </c>
    </row>
    <row r="10" spans="1:19" x14ac:dyDescent="0.35">
      <c r="A10" s="11">
        <v>7</v>
      </c>
      <c r="B10" s="11" t="s">
        <v>124</v>
      </c>
      <c r="E10" s="11">
        <v>400000</v>
      </c>
      <c r="F10" s="11" t="s">
        <v>126</v>
      </c>
      <c r="G10" s="11">
        <v>7100046</v>
      </c>
      <c r="H10" s="11" t="s">
        <v>149</v>
      </c>
      <c r="I10" s="11">
        <v>1</v>
      </c>
      <c r="J10" s="11" t="s">
        <v>135</v>
      </c>
      <c r="K10" s="11">
        <v>5140140</v>
      </c>
      <c r="L10" s="11" t="s">
        <v>187</v>
      </c>
      <c r="M10" s="11">
        <v>3</v>
      </c>
      <c r="N10" s="11" t="s">
        <v>129</v>
      </c>
      <c r="O10" s="15">
        <v>5120885</v>
      </c>
      <c r="P10" s="16" t="s">
        <v>185</v>
      </c>
      <c r="Q10" s="11">
        <v>8</v>
      </c>
      <c r="R10" s="17">
        <v>12400</v>
      </c>
      <c r="S10" s="17">
        <v>770</v>
      </c>
    </row>
    <row r="11" spans="1:19" x14ac:dyDescent="0.35">
      <c r="A11" s="11">
        <v>8</v>
      </c>
      <c r="B11" s="11" t="s">
        <v>124</v>
      </c>
      <c r="E11" s="11">
        <v>450000</v>
      </c>
      <c r="F11" s="11" t="s">
        <v>126</v>
      </c>
      <c r="G11" s="11">
        <v>7100048</v>
      </c>
      <c r="H11" s="11" t="s">
        <v>147</v>
      </c>
      <c r="I11" s="11">
        <v>1</v>
      </c>
      <c r="J11" s="11" t="s">
        <v>135</v>
      </c>
      <c r="K11" s="11">
        <v>5140139</v>
      </c>
      <c r="L11" s="11" t="s">
        <v>186</v>
      </c>
      <c r="M11" s="11">
        <v>5</v>
      </c>
      <c r="N11" s="11" t="s">
        <v>129</v>
      </c>
      <c r="O11" s="15">
        <v>5120885</v>
      </c>
      <c r="P11" s="16" t="s">
        <v>185</v>
      </c>
      <c r="Q11" s="11">
        <v>9</v>
      </c>
      <c r="R11" s="17">
        <v>12025</v>
      </c>
      <c r="S11" s="17">
        <v>800</v>
      </c>
    </row>
    <row r="12" spans="1:19" x14ac:dyDescent="0.35">
      <c r="A12" s="11">
        <v>9</v>
      </c>
      <c r="B12" s="11" t="s">
        <v>152</v>
      </c>
      <c r="E12" s="11">
        <v>500000</v>
      </c>
      <c r="F12" s="11" t="s">
        <v>126</v>
      </c>
      <c r="G12" s="11">
        <v>7100043</v>
      </c>
      <c r="H12" s="11" t="s">
        <v>145</v>
      </c>
      <c r="I12" s="11">
        <v>1</v>
      </c>
      <c r="J12" s="11" t="s">
        <v>135</v>
      </c>
      <c r="K12" s="11">
        <v>5140140</v>
      </c>
      <c r="L12" s="11" t="s">
        <v>187</v>
      </c>
      <c r="M12" s="11">
        <v>5</v>
      </c>
      <c r="N12" s="11" t="s">
        <v>129</v>
      </c>
      <c r="O12" s="15">
        <v>5120885</v>
      </c>
      <c r="P12" s="16" t="s">
        <v>185</v>
      </c>
      <c r="Q12" s="11">
        <v>10</v>
      </c>
      <c r="R12" s="17">
        <v>13250</v>
      </c>
      <c r="S12" s="17">
        <v>820</v>
      </c>
    </row>
    <row r="13" spans="1:19" x14ac:dyDescent="0.35">
      <c r="A13" s="11">
        <v>10</v>
      </c>
      <c r="B13" s="11" t="s">
        <v>124</v>
      </c>
      <c r="E13" s="11">
        <v>550000</v>
      </c>
      <c r="F13" s="11" t="s">
        <v>126</v>
      </c>
      <c r="G13" s="11">
        <v>7100057</v>
      </c>
      <c r="H13" s="11" t="s">
        <v>137</v>
      </c>
      <c r="I13" s="11">
        <v>1</v>
      </c>
      <c r="J13" s="11" t="s">
        <v>135</v>
      </c>
      <c r="K13" s="11">
        <v>5140141</v>
      </c>
      <c r="L13" s="11" t="s">
        <v>188</v>
      </c>
      <c r="M13" s="11">
        <v>6</v>
      </c>
      <c r="N13" s="11" t="s">
        <v>129</v>
      </c>
      <c r="O13" s="15">
        <v>5120885</v>
      </c>
      <c r="P13" s="16" t="s">
        <v>185</v>
      </c>
      <c r="Q13" s="11">
        <v>11</v>
      </c>
      <c r="R13" s="17">
        <v>31675</v>
      </c>
      <c r="S13" s="17">
        <v>2088</v>
      </c>
    </row>
    <row r="14" spans="1:19" x14ac:dyDescent="0.35">
      <c r="A14" s="11">
        <v>11</v>
      </c>
      <c r="B14" s="11" t="s">
        <v>151</v>
      </c>
      <c r="E14" s="11">
        <v>600000</v>
      </c>
      <c r="F14" s="11" t="s">
        <v>126</v>
      </c>
      <c r="G14" s="11">
        <v>7100056</v>
      </c>
      <c r="H14" s="11" t="s">
        <v>136</v>
      </c>
      <c r="I14" s="11">
        <v>1</v>
      </c>
      <c r="J14" s="11" t="s">
        <v>135</v>
      </c>
      <c r="K14" s="11">
        <v>5140141</v>
      </c>
      <c r="L14" s="11" t="s">
        <v>188</v>
      </c>
      <c r="M14" s="11">
        <v>7</v>
      </c>
      <c r="N14" s="11" t="s">
        <v>129</v>
      </c>
      <c r="O14" s="15">
        <v>5120885</v>
      </c>
      <c r="P14" s="16" t="s">
        <v>185</v>
      </c>
      <c r="Q14" s="11">
        <v>12</v>
      </c>
      <c r="R14" s="17">
        <v>32100</v>
      </c>
      <c r="S14" s="17">
        <v>2588</v>
      </c>
    </row>
    <row r="15" spans="1:19" x14ac:dyDescent="0.35">
      <c r="A15" s="11">
        <v>12</v>
      </c>
      <c r="B15" s="11" t="s">
        <v>151</v>
      </c>
      <c r="E15" s="11">
        <v>650000</v>
      </c>
      <c r="F15" s="11" t="s">
        <v>126</v>
      </c>
      <c r="G15" s="11">
        <v>7100059</v>
      </c>
      <c r="H15" s="11" t="s">
        <v>139</v>
      </c>
      <c r="I15" s="11">
        <v>1</v>
      </c>
      <c r="J15" s="11" t="s">
        <v>135</v>
      </c>
      <c r="K15" s="11">
        <v>5140141</v>
      </c>
      <c r="L15" s="11" t="s">
        <v>188</v>
      </c>
      <c r="M15" s="11">
        <v>8</v>
      </c>
      <c r="N15" s="11" t="s">
        <v>129</v>
      </c>
      <c r="O15" s="15">
        <v>5120885</v>
      </c>
      <c r="P15" s="16" t="s">
        <v>185</v>
      </c>
      <c r="Q15" s="11">
        <v>13</v>
      </c>
      <c r="R15" s="17">
        <v>32525</v>
      </c>
      <c r="S15" s="17">
        <v>2888</v>
      </c>
    </row>
    <row r="16" spans="1:19" x14ac:dyDescent="0.35">
      <c r="A16" s="11">
        <v>13</v>
      </c>
      <c r="B16" s="11" t="s">
        <v>124</v>
      </c>
      <c r="E16" s="11">
        <v>700000</v>
      </c>
      <c r="F16" s="11" t="s">
        <v>126</v>
      </c>
      <c r="G16" s="11">
        <v>7100058</v>
      </c>
      <c r="H16" s="11" t="s">
        <v>138</v>
      </c>
      <c r="I16" s="11">
        <v>1</v>
      </c>
      <c r="J16" s="11" t="s">
        <v>135</v>
      </c>
      <c r="K16" s="11">
        <v>5140141</v>
      </c>
      <c r="L16" s="11" t="s">
        <v>188</v>
      </c>
      <c r="M16" s="11">
        <v>9</v>
      </c>
      <c r="N16" s="11" t="s">
        <v>129</v>
      </c>
      <c r="O16" s="15">
        <v>5120885</v>
      </c>
      <c r="P16" s="16" t="s">
        <v>185</v>
      </c>
      <c r="Q16" s="11">
        <v>14</v>
      </c>
      <c r="R16" s="17">
        <v>32950</v>
      </c>
      <c r="S16" s="17">
        <v>3088</v>
      </c>
    </row>
    <row r="17" spans="1:19" x14ac:dyDescent="0.35">
      <c r="A17" s="11">
        <v>14</v>
      </c>
      <c r="B17" s="11" t="s">
        <v>151</v>
      </c>
      <c r="E17" s="11">
        <v>750000</v>
      </c>
      <c r="F17" s="11" t="s">
        <v>126</v>
      </c>
      <c r="G17" s="11">
        <v>7100060</v>
      </c>
      <c r="H17" s="11" t="s">
        <v>141</v>
      </c>
      <c r="I17" s="11">
        <v>1</v>
      </c>
      <c r="J17" s="11" t="s">
        <v>135</v>
      </c>
      <c r="K17" s="11">
        <v>5140141</v>
      </c>
      <c r="L17" s="11" t="s">
        <v>188</v>
      </c>
      <c r="M17" s="11">
        <v>10</v>
      </c>
      <c r="N17" s="11" t="s">
        <v>129</v>
      </c>
      <c r="O17" s="15">
        <v>5120885</v>
      </c>
      <c r="P17" s="16" t="s">
        <v>185</v>
      </c>
      <c r="Q17" s="11">
        <v>15</v>
      </c>
      <c r="R17" s="17">
        <v>33375</v>
      </c>
      <c r="S17" s="17">
        <v>3288</v>
      </c>
    </row>
    <row r="18" spans="1:19" x14ac:dyDescent="0.35">
      <c r="A18" s="11">
        <v>15</v>
      </c>
      <c r="B18" s="11" t="s">
        <v>124</v>
      </c>
      <c r="E18" s="11">
        <v>800000</v>
      </c>
      <c r="F18" s="11" t="s">
        <v>126</v>
      </c>
      <c r="G18" s="11">
        <v>7100055</v>
      </c>
      <c r="H18" s="11" t="s">
        <v>140</v>
      </c>
      <c r="I18" s="11">
        <v>1</v>
      </c>
      <c r="J18" s="11" t="s">
        <v>135</v>
      </c>
      <c r="K18" s="11">
        <v>5140141</v>
      </c>
      <c r="L18" s="11" t="s">
        <v>188</v>
      </c>
      <c r="M18" s="11">
        <v>11</v>
      </c>
      <c r="N18" s="11" t="s">
        <v>129</v>
      </c>
      <c r="O18" s="15">
        <v>5120885</v>
      </c>
      <c r="P18" s="16" t="s">
        <v>185</v>
      </c>
      <c r="Q18" s="11">
        <v>16</v>
      </c>
      <c r="R18" s="17">
        <v>33800</v>
      </c>
      <c r="S18" s="17">
        <v>3888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K8" sqref="K8"/>
    </sheetView>
  </sheetViews>
  <sheetFormatPr defaultColWidth="9" defaultRowHeight="16.5" x14ac:dyDescent="0.15"/>
  <cols>
    <col min="1" max="1" width="9" style="11"/>
    <col min="2" max="2" width="10.375" style="11" bestFit="1" customWidth="1"/>
    <col min="3" max="3" width="9.625" style="11" bestFit="1" customWidth="1"/>
    <col min="4" max="4" width="15.375" style="11" bestFit="1" customWidth="1"/>
    <col min="5" max="5" width="13.375" style="11" bestFit="1" customWidth="1"/>
    <col min="6" max="6" width="10.375" style="11" bestFit="1" customWidth="1"/>
    <col min="7" max="7" width="9.25" style="11" bestFit="1" customWidth="1"/>
    <col min="8" max="8" width="9.625" style="11" bestFit="1" customWidth="1"/>
    <col min="9" max="9" width="13.375" style="11" bestFit="1" customWidth="1"/>
    <col min="10" max="10" width="10.375" style="11" bestFit="1" customWidth="1"/>
    <col min="11" max="11" width="9.625" style="11" bestFit="1" customWidth="1"/>
    <col min="12" max="12" width="9.25" style="11" bestFit="1" customWidth="1"/>
    <col min="13" max="13" width="13.375" style="11" bestFit="1" customWidth="1"/>
    <col min="14" max="14" width="10.375" style="11" bestFit="1" customWidth="1"/>
    <col min="15" max="15" width="9.625" style="11" bestFit="1" customWidth="1"/>
    <col min="16" max="16" width="9.25" style="11" bestFit="1" customWidth="1"/>
    <col min="17" max="17" width="13.375" style="11" bestFit="1" customWidth="1"/>
    <col min="18" max="18" width="20.875" style="11" bestFit="1" customWidth="1"/>
    <col min="19" max="16384" width="9" style="11"/>
  </cols>
  <sheetData>
    <row r="1" spans="1:18" x14ac:dyDescent="0.15">
      <c r="A1" s="11" t="s">
        <v>155</v>
      </c>
      <c r="B1" s="10" t="s">
        <v>156</v>
      </c>
      <c r="C1" s="10" t="s">
        <v>157</v>
      </c>
      <c r="D1" s="10" t="s">
        <v>159</v>
      </c>
      <c r="E1" s="10" t="s">
        <v>160</v>
      </c>
      <c r="F1" s="10" t="s">
        <v>98</v>
      </c>
      <c r="G1" s="10" t="s">
        <v>159</v>
      </c>
      <c r="H1" s="10" t="s">
        <v>99</v>
      </c>
      <c r="I1" s="10" t="s">
        <v>100</v>
      </c>
      <c r="J1" s="10" t="s">
        <v>101</v>
      </c>
      <c r="K1" s="10" t="s">
        <v>102</v>
      </c>
      <c r="L1" s="10" t="s">
        <v>159</v>
      </c>
      <c r="M1" s="10" t="s">
        <v>103</v>
      </c>
      <c r="N1" s="10" t="s">
        <v>104</v>
      </c>
      <c r="O1" s="10" t="s">
        <v>105</v>
      </c>
      <c r="P1" s="10" t="s">
        <v>158</v>
      </c>
      <c r="Q1" s="10" t="s">
        <v>106</v>
      </c>
      <c r="R1" s="10" t="s">
        <v>161</v>
      </c>
    </row>
    <row r="2" spans="1:18" x14ac:dyDescent="0.15">
      <c r="A2" s="11" t="s">
        <v>162</v>
      </c>
      <c r="B2" s="10" t="s">
        <v>163</v>
      </c>
      <c r="C2" s="10" t="s">
        <v>164</v>
      </c>
      <c r="D2" s="10"/>
      <c r="E2" s="10" t="s">
        <v>165</v>
      </c>
      <c r="F2" s="10" t="s">
        <v>113</v>
      </c>
      <c r="G2" s="10"/>
      <c r="H2" s="10" t="s">
        <v>114</v>
      </c>
      <c r="I2" s="10" t="s">
        <v>115</v>
      </c>
      <c r="J2" s="10" t="s">
        <v>116</v>
      </c>
      <c r="K2" s="10" t="s">
        <v>117</v>
      </c>
      <c r="L2" s="10"/>
      <c r="M2" s="10" t="s">
        <v>118</v>
      </c>
      <c r="N2" s="10" t="s">
        <v>119</v>
      </c>
      <c r="O2" s="10" t="s">
        <v>120</v>
      </c>
      <c r="P2" s="10"/>
      <c r="Q2" s="10" t="s">
        <v>121</v>
      </c>
      <c r="R2" s="10" t="s">
        <v>166</v>
      </c>
    </row>
    <row r="3" spans="1:18" x14ac:dyDescent="0.15">
      <c r="A3" s="11">
        <v>1</v>
      </c>
      <c r="B3" s="11" t="s">
        <v>167</v>
      </c>
      <c r="C3" s="13">
        <v>5140138</v>
      </c>
      <c r="D3" s="14" t="s">
        <v>183</v>
      </c>
      <c r="E3" s="11">
        <v>1</v>
      </c>
      <c r="F3" s="11" t="s">
        <v>142</v>
      </c>
      <c r="I3" s="11">
        <v>100</v>
      </c>
      <c r="J3" s="11" t="s">
        <v>129</v>
      </c>
      <c r="K3" s="11">
        <v>5120204</v>
      </c>
      <c r="L3" s="11" t="s">
        <v>143</v>
      </c>
      <c r="M3" s="11">
        <v>2</v>
      </c>
      <c r="N3" s="11" t="s">
        <v>129</v>
      </c>
      <c r="O3" s="11">
        <v>5140104</v>
      </c>
      <c r="P3" s="11" t="s">
        <v>144</v>
      </c>
      <c r="Q3" s="11">
        <v>2</v>
      </c>
      <c r="R3" s="11" t="s">
        <v>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workbookViewId="0">
      <selection activeCell="D30" sqref="D30"/>
    </sheetView>
  </sheetViews>
  <sheetFormatPr defaultRowHeight="13.5" x14ac:dyDescent="0.15"/>
  <cols>
    <col min="1" max="1" width="6.5" bestFit="1" customWidth="1"/>
    <col min="2" max="2" width="9.25" bestFit="1" customWidth="1"/>
    <col min="3" max="3" width="12.5" bestFit="1" customWidth="1"/>
    <col min="4" max="4" width="9.5" bestFit="1" customWidth="1"/>
    <col min="5" max="5" width="7.25" bestFit="1" customWidth="1"/>
    <col min="6" max="6" width="18.125" bestFit="1" customWidth="1"/>
    <col min="7" max="7" width="24.875" bestFit="1" customWidth="1"/>
    <col min="8" max="8" width="19.125" bestFit="1" customWidth="1"/>
    <col min="9" max="9" width="6.5" bestFit="1" customWidth="1"/>
    <col min="10" max="10" width="16.75" bestFit="1" customWidth="1"/>
    <col min="11" max="11" width="4.75" bestFit="1" customWidth="1"/>
    <col min="12" max="12" width="26.375" bestFit="1" customWidth="1"/>
  </cols>
  <sheetData>
    <row r="1" spans="1:12" s="4" customFormat="1" ht="17.25" x14ac:dyDescent="0.35">
      <c r="A1" s="1" t="s">
        <v>34</v>
      </c>
      <c r="B1" s="2" t="s">
        <v>35</v>
      </c>
      <c r="C1" s="1" t="s">
        <v>86</v>
      </c>
      <c r="D1" s="3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 s="4" customFormat="1" ht="17.25" x14ac:dyDescent="0.35">
      <c r="A2" s="1" t="s">
        <v>45</v>
      </c>
      <c r="B2" s="2" t="s">
        <v>46</v>
      </c>
      <c r="C2" s="1" t="s">
        <v>47</v>
      </c>
      <c r="D2" s="5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</row>
    <row r="3" spans="1:12" s="4" customFormat="1" ht="16.5" x14ac:dyDescent="0.35">
      <c r="A3" s="6">
        <v>1</v>
      </c>
      <c r="B3" s="6">
        <v>9.99</v>
      </c>
      <c r="C3" s="6">
        <f>B3*100</f>
        <v>999</v>
      </c>
      <c r="D3" s="6">
        <f>C3</f>
        <v>999</v>
      </c>
      <c r="E3" s="6">
        <v>700</v>
      </c>
      <c r="F3" s="6" t="s">
        <v>82</v>
      </c>
      <c r="G3" s="6" t="s">
        <v>153</v>
      </c>
      <c r="H3" s="6" t="s">
        <v>83</v>
      </c>
      <c r="I3" s="8">
        <f>E3+0</f>
        <v>700</v>
      </c>
      <c r="J3" s="6">
        <v>0</v>
      </c>
      <c r="K3" s="6">
        <v>1</v>
      </c>
      <c r="L3" s="6" t="s">
        <v>177</v>
      </c>
    </row>
    <row r="4" spans="1:12" s="4" customFormat="1" ht="16.5" x14ac:dyDescent="0.35">
      <c r="A4" s="6">
        <v>2</v>
      </c>
      <c r="B4" s="6">
        <v>29.99</v>
      </c>
      <c r="C4" s="6">
        <f t="shared" ref="C4" si="0">B4*100</f>
        <v>2999</v>
      </c>
      <c r="D4" s="6">
        <f t="shared" ref="D4" si="1">C4</f>
        <v>2999</v>
      </c>
      <c r="E4" s="6">
        <v>2100</v>
      </c>
      <c r="F4" s="6" t="s">
        <v>57</v>
      </c>
      <c r="G4" s="6" t="s">
        <v>154</v>
      </c>
      <c r="H4" s="6" t="s">
        <v>84</v>
      </c>
      <c r="I4" s="8">
        <f>E4+0</f>
        <v>2100</v>
      </c>
      <c r="J4" s="6">
        <v>0</v>
      </c>
      <c r="K4" s="6">
        <v>2</v>
      </c>
      <c r="L4" s="6" t="s">
        <v>178</v>
      </c>
    </row>
    <row r="5" spans="1:12" s="4" customFormat="1" ht="16.5" x14ac:dyDescent="0.35">
      <c r="A5" s="6">
        <v>3</v>
      </c>
      <c r="B5" s="6">
        <v>99.99</v>
      </c>
      <c r="C5" s="6">
        <f>B5*100</f>
        <v>9999</v>
      </c>
      <c r="D5" s="6">
        <f>C5</f>
        <v>9999</v>
      </c>
      <c r="E5" s="7">
        <v>7000</v>
      </c>
      <c r="F5" s="6" t="s">
        <v>59</v>
      </c>
      <c r="G5" s="6" t="s">
        <v>176</v>
      </c>
      <c r="H5" s="6" t="s">
        <v>58</v>
      </c>
      <c r="I5" s="8">
        <f>E5+560</f>
        <v>7560</v>
      </c>
      <c r="J5" s="8">
        <f>E5*2-I5</f>
        <v>6440</v>
      </c>
      <c r="K5" s="6">
        <v>3</v>
      </c>
      <c r="L5" s="6" t="s">
        <v>89</v>
      </c>
    </row>
    <row r="6" spans="1:12" s="4" customFormat="1" ht="16.5" x14ac:dyDescent="0.35">
      <c r="A6" s="6">
        <v>4</v>
      </c>
      <c r="B6" s="6">
        <v>49.99</v>
      </c>
      <c r="C6" s="6">
        <f>B6*100</f>
        <v>4999</v>
      </c>
      <c r="D6" s="6">
        <f>C6</f>
        <v>4999</v>
      </c>
      <c r="E6" s="7">
        <v>3500</v>
      </c>
      <c r="F6" s="6" t="s">
        <v>60</v>
      </c>
      <c r="G6" s="6" t="s">
        <v>175</v>
      </c>
      <c r="H6" s="6" t="s">
        <v>85</v>
      </c>
      <c r="I6" s="8">
        <f>E6+245</f>
        <v>3745</v>
      </c>
      <c r="J6" s="8">
        <f>E6*2-I6</f>
        <v>3255</v>
      </c>
      <c r="K6" s="6">
        <v>4</v>
      </c>
      <c r="L6" s="6" t="s">
        <v>90</v>
      </c>
    </row>
    <row r="7" spans="1:12" s="4" customFormat="1" ht="16.5" x14ac:dyDescent="0.35">
      <c r="A7" s="6">
        <v>5</v>
      </c>
      <c r="B7" s="6">
        <v>29.99</v>
      </c>
      <c r="C7" s="6">
        <f>B7*100</f>
        <v>2999</v>
      </c>
      <c r="D7" s="6">
        <f>C7</f>
        <v>2999</v>
      </c>
      <c r="E7" s="7">
        <v>2100</v>
      </c>
      <c r="F7" s="6" t="s">
        <v>61</v>
      </c>
      <c r="G7" s="6" t="s">
        <v>174</v>
      </c>
      <c r="H7" s="6" t="s">
        <v>85</v>
      </c>
      <c r="I7" s="8">
        <f>E7+126</f>
        <v>2226</v>
      </c>
      <c r="J7" s="8">
        <f>E7*2-I7</f>
        <v>1974</v>
      </c>
      <c r="K7" s="6">
        <v>5</v>
      </c>
      <c r="L7" s="6" t="s">
        <v>91</v>
      </c>
    </row>
    <row r="8" spans="1:12" s="4" customFormat="1" ht="16.5" x14ac:dyDescent="0.35">
      <c r="A8" s="6">
        <v>6</v>
      </c>
      <c r="B8" s="6">
        <v>9.99</v>
      </c>
      <c r="C8" s="6">
        <f>B8*100</f>
        <v>999</v>
      </c>
      <c r="D8" s="6">
        <f>C8</f>
        <v>999</v>
      </c>
      <c r="E8" s="7">
        <v>700</v>
      </c>
      <c r="F8" s="6" t="s">
        <v>62</v>
      </c>
      <c r="G8" s="6" t="s">
        <v>172</v>
      </c>
      <c r="H8" s="6" t="s">
        <v>85</v>
      </c>
      <c r="I8" s="8">
        <f>E8+35</f>
        <v>735</v>
      </c>
      <c r="J8" s="8">
        <f>E8*2-I8</f>
        <v>665</v>
      </c>
      <c r="K8" s="6">
        <v>6</v>
      </c>
      <c r="L8" s="6" t="s">
        <v>88</v>
      </c>
    </row>
    <row r="9" spans="1:12" s="4" customFormat="1" ht="17.25" customHeight="1" x14ac:dyDescent="0.35">
      <c r="A9" s="6">
        <v>7</v>
      </c>
      <c r="B9" s="6">
        <v>4.99</v>
      </c>
      <c r="C9" s="6">
        <f>B9*100</f>
        <v>499</v>
      </c>
      <c r="D9" s="6">
        <f>C9</f>
        <v>499</v>
      </c>
      <c r="E9" s="7">
        <v>350</v>
      </c>
      <c r="F9" s="6" t="s">
        <v>63</v>
      </c>
      <c r="G9" s="6" t="s">
        <v>173</v>
      </c>
      <c r="H9" s="6" t="s">
        <v>85</v>
      </c>
      <c r="I9" s="8">
        <f>E9+0</f>
        <v>350</v>
      </c>
      <c r="J9" s="8">
        <f t="shared" ref="J9" si="2">E9*2-I9</f>
        <v>350</v>
      </c>
      <c r="K9" s="6">
        <v>7</v>
      </c>
      <c r="L9" s="6" t="s">
        <v>87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opLeftCell="A4" workbookViewId="0">
      <selection activeCell="F36" sqref="F36:F39"/>
    </sheetView>
  </sheetViews>
  <sheetFormatPr defaultRowHeight="13.5" x14ac:dyDescent="0.15"/>
  <cols>
    <col min="1" max="1" width="2.875" style="4" bestFit="1" customWidth="1"/>
    <col min="2" max="2" width="9.25" style="4" bestFit="1" customWidth="1"/>
    <col min="3" max="3" width="12.5" style="4" bestFit="1" customWidth="1"/>
    <col min="4" max="4" width="7.25" style="4" bestFit="1" customWidth="1"/>
    <col min="5" max="5" width="18.125" style="4" bestFit="1" customWidth="1"/>
    <col min="6" max="6" width="14.75" style="4" bestFit="1" customWidth="1"/>
    <col min="7" max="7" width="16.375" style="4" bestFit="1" customWidth="1"/>
    <col min="8" max="8" width="6.5" style="4" bestFit="1" customWidth="1"/>
    <col min="9" max="9" width="16.75" style="4" bestFit="1" customWidth="1"/>
    <col min="10" max="10" width="4.75" style="4" bestFit="1" customWidth="1"/>
    <col min="11" max="11" width="11.125" style="4" bestFit="1" customWidth="1"/>
    <col min="12" max="16384" width="9" style="4"/>
  </cols>
  <sheetData>
    <row r="1" spans="1:11" ht="17.25" x14ac:dyDescent="0.35">
      <c r="A1" s="1" t="s">
        <v>64</v>
      </c>
      <c r="B1" s="2" t="s">
        <v>65</v>
      </c>
      <c r="C1" s="1" t="s">
        <v>92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 ht="17.25" x14ac:dyDescent="0.35">
      <c r="A2" s="1" t="s">
        <v>64</v>
      </c>
      <c r="B2" s="2" t="s">
        <v>74</v>
      </c>
      <c r="C2" s="1" t="s">
        <v>47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55</v>
      </c>
      <c r="K2" s="1" t="s">
        <v>81</v>
      </c>
    </row>
    <row r="3" spans="1:11" ht="16.5" x14ac:dyDescent="0.35">
      <c r="A3" s="6">
        <v>1</v>
      </c>
      <c r="B3" s="6">
        <v>9.99</v>
      </c>
      <c r="C3" s="6">
        <f>B3*100</f>
        <v>999</v>
      </c>
      <c r="D3" s="6">
        <v>700</v>
      </c>
      <c r="E3" s="6" t="s">
        <v>62</v>
      </c>
      <c r="F3" s="6" t="s">
        <v>172</v>
      </c>
      <c r="G3" s="6" t="s">
        <v>85</v>
      </c>
      <c r="H3" s="8">
        <f>D3+0</f>
        <v>700</v>
      </c>
      <c r="I3" s="6">
        <v>0</v>
      </c>
      <c r="J3" s="6">
        <v>1</v>
      </c>
      <c r="K3" s="6" t="s">
        <v>177</v>
      </c>
    </row>
    <row r="4" spans="1:11" ht="16.5" x14ac:dyDescent="0.35">
      <c r="A4" s="6">
        <v>2</v>
      </c>
      <c r="B4" s="6">
        <v>29.99</v>
      </c>
      <c r="C4" s="6">
        <f t="shared" ref="C4:C5" si="0">B4*100</f>
        <v>2999</v>
      </c>
      <c r="D4" s="6">
        <v>2100</v>
      </c>
      <c r="E4" s="6" t="s">
        <v>61</v>
      </c>
      <c r="F4" s="6" t="s">
        <v>174</v>
      </c>
      <c r="G4" s="6" t="s">
        <v>85</v>
      </c>
      <c r="H4" s="8">
        <f>D4+0</f>
        <v>2100</v>
      </c>
      <c r="I4" s="6">
        <v>0</v>
      </c>
      <c r="J4" s="6">
        <v>2</v>
      </c>
      <c r="K4" s="6" t="s">
        <v>178</v>
      </c>
    </row>
    <row r="5" spans="1:11" ht="17.25" customHeight="1" x14ac:dyDescent="0.35">
      <c r="A5" s="6">
        <v>3</v>
      </c>
      <c r="B5" s="6">
        <v>4.99</v>
      </c>
      <c r="C5" s="6">
        <f t="shared" si="0"/>
        <v>499</v>
      </c>
      <c r="D5" s="7">
        <v>350</v>
      </c>
      <c r="E5" s="6" t="s">
        <v>63</v>
      </c>
      <c r="F5" s="6" t="s">
        <v>173</v>
      </c>
      <c r="G5" s="6" t="s">
        <v>85</v>
      </c>
      <c r="H5" s="8">
        <f t="shared" ref="H5:H9" si="1">D5+0</f>
        <v>350</v>
      </c>
      <c r="I5" s="6">
        <v>0</v>
      </c>
      <c r="J5" s="6">
        <v>8</v>
      </c>
      <c r="K5" s="6" t="s">
        <v>87</v>
      </c>
    </row>
    <row r="6" spans="1:11" ht="16.5" x14ac:dyDescent="0.35">
      <c r="A6" s="6">
        <v>4</v>
      </c>
      <c r="B6" s="6">
        <v>9.99</v>
      </c>
      <c r="C6" s="6">
        <f>B6*100</f>
        <v>999</v>
      </c>
      <c r="D6" s="7">
        <v>700</v>
      </c>
      <c r="E6" s="6" t="s">
        <v>62</v>
      </c>
      <c r="F6" s="6" t="s">
        <v>172</v>
      </c>
      <c r="G6" s="6" t="s">
        <v>85</v>
      </c>
      <c r="H6" s="8">
        <f t="shared" si="1"/>
        <v>700</v>
      </c>
      <c r="I6" s="6">
        <v>0</v>
      </c>
      <c r="J6" s="6">
        <v>7</v>
      </c>
      <c r="K6" s="6" t="s">
        <v>88</v>
      </c>
    </row>
    <row r="7" spans="1:11" ht="16.5" x14ac:dyDescent="0.35">
      <c r="A7" s="6">
        <v>5</v>
      </c>
      <c r="B7" s="6">
        <v>29.99</v>
      </c>
      <c r="C7" s="6">
        <f>B7*100</f>
        <v>2999</v>
      </c>
      <c r="D7" s="7">
        <v>2100</v>
      </c>
      <c r="E7" s="6" t="s">
        <v>61</v>
      </c>
      <c r="F7" s="6" t="s">
        <v>174</v>
      </c>
      <c r="G7" s="6" t="s">
        <v>85</v>
      </c>
      <c r="H7" s="8">
        <f t="shared" si="1"/>
        <v>2100</v>
      </c>
      <c r="I7" s="6">
        <v>0</v>
      </c>
      <c r="J7" s="6">
        <v>6</v>
      </c>
      <c r="K7" s="6" t="s">
        <v>91</v>
      </c>
    </row>
    <row r="8" spans="1:11" ht="16.5" x14ac:dyDescent="0.35">
      <c r="A8" s="6">
        <v>6</v>
      </c>
      <c r="B8" s="6">
        <v>49.99</v>
      </c>
      <c r="C8" s="6">
        <f>B8*100</f>
        <v>4999</v>
      </c>
      <c r="D8" s="7">
        <v>3500</v>
      </c>
      <c r="E8" s="6" t="s">
        <v>60</v>
      </c>
      <c r="F8" s="6" t="s">
        <v>175</v>
      </c>
      <c r="G8" s="6" t="s">
        <v>85</v>
      </c>
      <c r="H8" s="8">
        <f t="shared" si="1"/>
        <v>3500</v>
      </c>
      <c r="I8" s="6">
        <v>0</v>
      </c>
      <c r="J8" s="6">
        <v>5</v>
      </c>
      <c r="K8" s="6" t="s">
        <v>90</v>
      </c>
    </row>
    <row r="9" spans="1:11" ht="16.5" x14ac:dyDescent="0.35">
      <c r="A9" s="6">
        <v>7</v>
      </c>
      <c r="B9" s="6">
        <v>99.99</v>
      </c>
      <c r="C9" s="6">
        <f>B9*100</f>
        <v>9999</v>
      </c>
      <c r="D9" s="7">
        <v>7000</v>
      </c>
      <c r="E9" s="6" t="s">
        <v>59</v>
      </c>
      <c r="F9" s="6" t="s">
        <v>176</v>
      </c>
      <c r="G9" s="6" t="s">
        <v>58</v>
      </c>
      <c r="H9" s="8">
        <f t="shared" si="1"/>
        <v>7000</v>
      </c>
      <c r="I9" s="6">
        <v>0</v>
      </c>
      <c r="J9" s="6">
        <v>4</v>
      </c>
      <c r="K9" s="6" t="s">
        <v>89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workbookViewId="0">
      <selection sqref="A1:XFD1048576"/>
    </sheetView>
  </sheetViews>
  <sheetFormatPr defaultColWidth="8.875" defaultRowHeight="16.5" x14ac:dyDescent="0.15"/>
  <cols>
    <col min="1" max="1" width="10.5" style="11" bestFit="1" customWidth="1"/>
    <col min="2" max="2" width="15" style="11" bestFit="1" customWidth="1"/>
    <col min="3" max="16384" width="8.875" style="11"/>
  </cols>
  <sheetData>
    <row r="1" spans="1:2" x14ac:dyDescent="0.15">
      <c r="A1" s="12" t="s">
        <v>179</v>
      </c>
      <c r="B1" s="12" t="s">
        <v>180</v>
      </c>
    </row>
    <row r="2" spans="1:2" x14ac:dyDescent="0.15">
      <c r="A2" s="12" t="s">
        <v>181</v>
      </c>
      <c r="B2" s="12" t="s">
        <v>182</v>
      </c>
    </row>
    <row r="3" spans="1:2" x14ac:dyDescent="0.15">
      <c r="A3" s="11">
        <v>1</v>
      </c>
      <c r="B3" s="11">
        <v>60</v>
      </c>
    </row>
    <row r="4" spans="1:2" x14ac:dyDescent="0.15">
      <c r="A4" s="11">
        <v>2</v>
      </c>
      <c r="B4" s="11">
        <v>240</v>
      </c>
    </row>
    <row r="5" spans="1:2" x14ac:dyDescent="0.15">
      <c r="A5" s="11">
        <v>3</v>
      </c>
      <c r="B5" s="11">
        <v>680</v>
      </c>
    </row>
    <row r="6" spans="1:2" x14ac:dyDescent="0.15">
      <c r="A6" s="11">
        <v>4</v>
      </c>
      <c r="B6" s="11">
        <v>1230</v>
      </c>
    </row>
    <row r="7" spans="1:2" x14ac:dyDescent="0.15">
      <c r="A7" s="11">
        <v>5</v>
      </c>
      <c r="B7" s="11">
        <v>1980</v>
      </c>
    </row>
    <row r="8" spans="1:2" x14ac:dyDescent="0.15">
      <c r="A8" s="11">
        <v>6</v>
      </c>
      <c r="B8" s="11">
        <v>2940</v>
      </c>
    </row>
    <row r="9" spans="1:2" x14ac:dyDescent="0.15">
      <c r="A9" s="11">
        <v>7</v>
      </c>
      <c r="B9" s="11">
        <v>5940</v>
      </c>
    </row>
    <row r="10" spans="1:2" x14ac:dyDescent="0.15">
      <c r="A10" s="11">
        <v>8</v>
      </c>
      <c r="B10" s="11">
        <v>11940</v>
      </c>
    </row>
    <row r="11" spans="1:2" x14ac:dyDescent="0.15">
      <c r="A11" s="11">
        <v>9</v>
      </c>
      <c r="B11" s="11">
        <v>23940</v>
      </c>
    </row>
    <row r="12" spans="1:2" x14ac:dyDescent="0.15">
      <c r="A12" s="11">
        <v>10</v>
      </c>
      <c r="B12" s="11">
        <v>47940</v>
      </c>
    </row>
    <row r="13" spans="1:2" x14ac:dyDescent="0.15">
      <c r="A13" s="11">
        <v>11</v>
      </c>
      <c r="B13" s="11">
        <v>83940</v>
      </c>
    </row>
    <row r="14" spans="1:2" x14ac:dyDescent="0.15">
      <c r="A14" s="11">
        <v>12</v>
      </c>
      <c r="B14" s="11">
        <v>131940</v>
      </c>
    </row>
    <row r="15" spans="1:2" x14ac:dyDescent="0.15">
      <c r="A15" s="11">
        <v>13</v>
      </c>
      <c r="B15" s="11">
        <v>195940</v>
      </c>
    </row>
    <row r="16" spans="1:2" x14ac:dyDescent="0.15">
      <c r="A16" s="11">
        <v>14</v>
      </c>
      <c r="B16" s="11">
        <v>267940</v>
      </c>
    </row>
    <row r="17" spans="1:2" x14ac:dyDescent="0.15">
      <c r="A17" s="11">
        <v>15</v>
      </c>
      <c r="B17" s="11">
        <v>347940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vip(特权)</vt:lpstr>
      <vt:lpstr>vip(等级礼包)</vt:lpstr>
      <vt:lpstr>vip(首充礼包)</vt:lpstr>
      <vt:lpstr>vip(VIP商店)</vt:lpstr>
      <vt:lpstr>vip(VIP商店_苹果审核)</vt:lpstr>
      <vt:lpstr>vip(VIP等级)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2016-11-01T06:59:56Z</dcterms:modified>
</cp:coreProperties>
</file>