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uliqing\branch\b_int_urgent\ChaosDesigner\配置表格\loc\xma\"/>
    </mc:Choice>
  </mc:AlternateContent>
  <bookViews>
    <workbookView xWindow="0" yWindow="0" windowWidth="28800" windowHeight="11895" activeTab="1"/>
  </bookViews>
  <sheets>
    <sheet name="new_activity(活动)" sheetId="1" r:id="rId1"/>
    <sheet name="new_activity(条件子活动)" sheetId="2" r:id="rId2"/>
    <sheet name="new_activity(限购子活动)" sheetId="4" r:id="rId3"/>
    <sheet name="new_activity(宝箱活动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42" i="2" l="1"/>
  <c r="C114" i="2" l="1"/>
  <c r="C113" i="2"/>
  <c r="C112" i="2"/>
  <c r="C111" i="2" l="1"/>
  <c r="C110" i="2"/>
  <c r="C109" i="2"/>
  <c r="C108" i="2"/>
  <c r="C107" i="2"/>
  <c r="C106" i="2"/>
  <c r="C105" i="2"/>
  <c r="P18" i="4"/>
  <c r="P19" i="4"/>
  <c r="P20" i="4"/>
  <c r="P21" i="4"/>
  <c r="P22" i="4"/>
  <c r="P23" i="4"/>
  <c r="P24" i="4"/>
  <c r="P25" i="4"/>
  <c r="P26" i="4"/>
  <c r="P27" i="4"/>
  <c r="P28" i="4"/>
  <c r="O18" i="4"/>
  <c r="O19" i="4"/>
  <c r="O20" i="4"/>
  <c r="O21" i="4"/>
  <c r="O22" i="4"/>
  <c r="O23" i="4"/>
  <c r="O24" i="4"/>
  <c r="O25" i="4"/>
  <c r="O26" i="4"/>
  <c r="O27" i="4"/>
  <c r="O28" i="4"/>
  <c r="N18" i="4"/>
  <c r="N19" i="4"/>
  <c r="N20" i="4"/>
  <c r="N21" i="4"/>
  <c r="N22" i="4"/>
  <c r="N23" i="4"/>
  <c r="N24" i="4"/>
  <c r="N25" i="4"/>
  <c r="N26" i="4"/>
  <c r="N27" i="4"/>
  <c r="N28" i="4"/>
  <c r="M18" i="4"/>
  <c r="M19" i="4"/>
  <c r="M20" i="4"/>
  <c r="M21" i="4"/>
  <c r="M22" i="4"/>
  <c r="M23" i="4"/>
  <c r="M24" i="4"/>
  <c r="M25" i="4"/>
  <c r="M26" i="4"/>
  <c r="M27" i="4"/>
  <c r="M28" i="4"/>
  <c r="O17" i="4"/>
  <c r="N17" i="4"/>
  <c r="M17" i="4"/>
  <c r="P17" i="4" l="1"/>
  <c r="C104" i="2"/>
  <c r="C103" i="2"/>
  <c r="C102" i="2"/>
  <c r="C101" i="2"/>
  <c r="C100" i="2"/>
  <c r="C48" i="2" l="1"/>
  <c r="C47" i="2"/>
  <c r="C46" i="2"/>
  <c r="C45" i="2"/>
  <c r="C44" i="2"/>
  <c r="C43" i="2"/>
  <c r="C69" i="2"/>
  <c r="C70" i="2"/>
  <c r="C71" i="2"/>
  <c r="C72" i="2"/>
  <c r="C73" i="2"/>
  <c r="C74" i="2"/>
  <c r="C99" i="2" l="1"/>
  <c r="C98" i="2"/>
  <c r="C97" i="2"/>
  <c r="C96" i="2"/>
  <c r="C95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O8" i="4"/>
  <c r="N8" i="4"/>
  <c r="P8" i="4"/>
  <c r="M8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C89" i="2"/>
  <c r="C88" i="2"/>
  <c r="C87" i="2"/>
  <c r="C86" i="2"/>
  <c r="C85" i="2"/>
  <c r="C84" i="2"/>
  <c r="C83" i="2"/>
  <c r="C82" i="2"/>
  <c r="C81" i="2"/>
  <c r="C80" i="2"/>
  <c r="C9" i="2"/>
  <c r="C8" i="2"/>
  <c r="C7" i="2"/>
  <c r="C6" i="2"/>
  <c r="C5" i="2"/>
  <c r="C4" i="2"/>
  <c r="C3" i="2"/>
  <c r="P3" i="4"/>
  <c r="P7" i="4"/>
  <c r="P5" i="4"/>
  <c r="P11" i="4"/>
  <c r="P15" i="4"/>
  <c r="P6" i="4"/>
  <c r="P12" i="4"/>
  <c r="P4" i="4"/>
  <c r="P10" i="4"/>
  <c r="P14" i="4"/>
  <c r="P9" i="4"/>
  <c r="P13" i="4"/>
</calcChain>
</file>

<file path=xl/comments1.xml><?xml version="1.0" encoding="utf-8"?>
<comments xmlns="http://schemas.openxmlformats.org/spreadsheetml/2006/main">
  <authors>
    <author>yongshuaiwang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ID唯一
精彩活动界面中，按照ID从小到大，从低到高排序
（所有活动，包括非灵活配置的活动的ID，不可重复，统一纳入排序）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1：表示开启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必须填写生效的服务器
不填就全服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界面模板：
gift：分档条件领奖
mart：限购商城的界面模板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跳转界面的名称，找程序要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limit：活动持续一段时间
server_open：开服后持续X天。默认最后1天24点结束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type_buy：购买类活动，数据在sheet限购子活动中填写。
Type_cond：条件类活动，数据在sheet条件子活动。</t>
        </r>
      </text>
    </comment>
  </commentList>
</comments>
</file>

<file path=xl/comments2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diamond_acc_cost：活动期间的钻石累计消费
rmb_acc_cost：活动期间累计充值
team_gearscore：战力达到XXX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  <comment ref="F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</t>
        </r>
        <r>
          <rPr>
            <sz val="9"/>
            <color indexed="81"/>
            <rFont val="宋体"/>
            <family val="3"/>
            <charset val="134"/>
          </rPr>
          <t xml:space="preserve">
1.累计充值务必注意,这里填的是元,不是分</t>
        </r>
      </text>
    </comment>
  </commentList>
</comments>
</file>

<file path=xl/comments3.xml><?xml version="1.0" encoding="utf-8"?>
<comments xmlns="http://schemas.openxmlformats.org/spreadsheetml/2006/main">
  <authors>
    <author>yongshuaiwang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限制购买多少次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物品原价</t>
        </r>
      </text>
    </comment>
  </commentList>
</comments>
</file>

<file path=xl/sharedStrings.xml><?xml version="1.0" encoding="utf-8"?>
<sst xmlns="http://schemas.openxmlformats.org/spreadsheetml/2006/main" count="1316" uniqueCount="468">
  <si>
    <t>编号</t>
    <phoneticPr fontId="2" type="noConversion"/>
  </si>
  <si>
    <t>id</t>
    <phoneticPr fontId="2" type="noConversion"/>
  </si>
  <si>
    <t>名称</t>
    <phoneticPr fontId="2" type="noConversion"/>
  </si>
  <si>
    <t>name</t>
    <phoneticPr fontId="2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</si>
  <si>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</si>
  <si>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</si>
  <si>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</si>
  <si>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name</t>
    <phoneticPr fontId="2" type="noConversion"/>
  </si>
  <si>
    <t>条件1</t>
    <phoneticPr fontId="2" type="noConversion"/>
  </si>
  <si>
    <t>条件1参数1</t>
    <phoneticPr fontId="2" type="noConversion"/>
  </si>
  <si>
    <t>cond1parm1</t>
    <phoneticPr fontId="2" type="noConversion"/>
  </si>
  <si>
    <t>open</t>
    <phoneticPr fontId="2" type="noConversion"/>
  </si>
  <si>
    <t>cond1</t>
    <phoneticPr fontId="2" type="noConversion"/>
  </si>
  <si>
    <t>开启条件1</t>
    <phoneticPr fontId="2" type="noConversion"/>
  </si>
  <si>
    <t>开启条件1参数1</t>
    <phoneticPr fontId="2" type="noConversion"/>
  </si>
  <si>
    <t>开启条件1参数2</t>
    <phoneticPr fontId="2" type="noConversion"/>
  </si>
  <si>
    <t>cond1parm1</t>
    <phoneticPr fontId="2" type="noConversion"/>
  </si>
  <si>
    <t>cond1parm2</t>
    <phoneticPr fontId="2" type="noConversion"/>
  </si>
  <si>
    <t>总开关</t>
    <phoneticPr fontId="2" type="noConversion"/>
  </si>
  <si>
    <t>图标</t>
    <phoneticPr fontId="2" type="noConversion"/>
  </si>
  <si>
    <t>icon</t>
    <phoneticPr fontId="2" type="noConversion"/>
  </si>
  <si>
    <t>条件描述</t>
    <phoneticPr fontId="2" type="noConversion"/>
  </si>
  <si>
    <t>开启服务器列表</t>
    <phoneticPr fontId="2" type="noConversion"/>
  </si>
  <si>
    <t>serverlist</t>
    <phoneticPr fontId="2" type="noConversion"/>
  </si>
  <si>
    <t>顺序</t>
    <phoneticPr fontId="2" type="noConversion"/>
  </si>
  <si>
    <t>seq</t>
    <phoneticPr fontId="2" type="noConversion"/>
  </si>
  <si>
    <t>ui_type</t>
    <phoneticPr fontId="2" type="noConversion"/>
  </si>
  <si>
    <t>ui模版</t>
    <phoneticPr fontId="2" type="noConversion"/>
  </si>
  <si>
    <t>奖励数量1</t>
    <phoneticPr fontId="3" type="noConversion"/>
  </si>
  <si>
    <t>奖励类型2</t>
    <phoneticPr fontId="3" type="noConversion"/>
  </si>
  <si>
    <t>奖励ID2</t>
    <phoneticPr fontId="3" type="noConversion"/>
  </si>
  <si>
    <t>奖励数量2</t>
    <phoneticPr fontId="3" type="noConversion"/>
  </si>
  <si>
    <t>奖励类型3</t>
    <phoneticPr fontId="3" type="noConversion"/>
  </si>
  <si>
    <t>奖励ID3</t>
    <phoneticPr fontId="3" type="noConversion"/>
  </si>
  <si>
    <t>奖励数量3</t>
    <phoneticPr fontId="3" type="noConversion"/>
  </si>
  <si>
    <t>奖励类型4</t>
    <phoneticPr fontId="3" type="noConversion"/>
  </si>
  <si>
    <t>奖励ID4</t>
    <phoneticPr fontId="3" type="noConversion"/>
  </si>
  <si>
    <t>奖励数量4</t>
    <phoneticPr fontId="3" type="noConversion"/>
  </si>
  <si>
    <t>reward1num</t>
    <phoneticPr fontId="3" type="noConversion"/>
  </si>
  <si>
    <t>reward2type</t>
    <phoneticPr fontId="3" type="noConversion"/>
  </si>
  <si>
    <t>reward2id</t>
    <phoneticPr fontId="3" type="noConversion"/>
  </si>
  <si>
    <t>reward2num</t>
    <phoneticPr fontId="3" type="noConversion"/>
  </si>
  <si>
    <t>reward3type</t>
    <phoneticPr fontId="3" type="noConversion"/>
  </si>
  <si>
    <t>reward3id</t>
    <phoneticPr fontId="3" type="noConversion"/>
  </si>
  <si>
    <t>reward3num</t>
    <phoneticPr fontId="3" type="noConversion"/>
  </si>
  <si>
    <t>reward4type</t>
    <phoneticPr fontId="3" type="noConversion"/>
  </si>
  <si>
    <t>reward4id</t>
    <phoneticPr fontId="3" type="noConversion"/>
  </si>
  <si>
    <t>reward4num</t>
    <phoneticPr fontId="3" type="noConversion"/>
  </si>
  <si>
    <t>奖励类型1</t>
    <phoneticPr fontId="3" type="noConversion"/>
  </si>
  <si>
    <t>奖励ID1</t>
    <phoneticPr fontId="3" type="noConversion"/>
  </si>
  <si>
    <t>reward1type</t>
    <phoneticPr fontId="3" type="noConversion"/>
  </si>
  <si>
    <t>reward1id</t>
    <phoneticPr fontId="3" type="noConversion"/>
  </si>
  <si>
    <t>item</t>
  </si>
  <si>
    <t>time_type</t>
    <phoneticPr fontId="2" type="noConversion"/>
  </si>
  <si>
    <t>time_parm1</t>
    <phoneticPr fontId="2" type="noConversion"/>
  </si>
  <si>
    <t>time_parm2</t>
    <phoneticPr fontId="2" type="noConversion"/>
  </si>
  <si>
    <t>team_gearscore</t>
  </si>
  <si>
    <t>diamond_acc_cost</t>
    <phoneticPr fontId="2" type="noConversion"/>
  </si>
  <si>
    <t>开启时间参数1</t>
    <phoneticPr fontId="2" type="noConversion"/>
  </si>
  <si>
    <t>开启时间参数2</t>
    <phoneticPr fontId="2" type="noConversion"/>
  </si>
  <si>
    <t>type</t>
    <phoneticPr fontId="2" type="noConversion"/>
  </si>
  <si>
    <t>活动类型</t>
    <phoneticPr fontId="2" type="noConversion"/>
  </si>
  <si>
    <t>描述</t>
    <phoneticPr fontId="2" type="noConversion"/>
  </si>
  <si>
    <t>desc</t>
    <phoneticPr fontId="2" type="noConversion"/>
  </si>
  <si>
    <t>desc</t>
    <phoneticPr fontId="2" type="noConversion"/>
  </si>
  <si>
    <t>限购物品类型</t>
    <phoneticPr fontId="3" type="noConversion"/>
  </si>
  <si>
    <t>限购物品ID</t>
    <phoneticPr fontId="3" type="noConversion"/>
  </si>
  <si>
    <t>goods_type</t>
    <phoneticPr fontId="3" type="noConversion"/>
  </si>
  <si>
    <t>goods_id</t>
    <phoneticPr fontId="3" type="noConversion"/>
  </si>
  <si>
    <t>buy_id</t>
    <phoneticPr fontId="2" type="noConversion"/>
  </si>
  <si>
    <t>buy_num</t>
    <phoneticPr fontId="2" type="noConversion"/>
  </si>
  <si>
    <t>开启时间类型</t>
    <phoneticPr fontId="2" type="noConversion"/>
  </si>
  <si>
    <t>跳转功能</t>
    <phoneticPr fontId="2" type="noConversion"/>
  </si>
  <si>
    <t>ui_navi_to</t>
    <phoneticPr fontId="2" type="noConversion"/>
  </si>
  <si>
    <t>buy_old_num</t>
    <phoneticPr fontId="2" type="noConversion"/>
  </si>
  <si>
    <t>buy_type</t>
    <phoneticPr fontId="2" type="noConversion"/>
  </si>
  <si>
    <t>神力结晶</t>
  </si>
  <si>
    <t>碳烤牛排</t>
  </si>
  <si>
    <t>鸡尾酒</t>
  </si>
  <si>
    <t>史诗附魔粉尘</t>
  </si>
  <si>
    <t>diamond</t>
  </si>
  <si>
    <t>奖励名称1</t>
    <phoneticPr fontId="2" type="noConversion"/>
  </si>
  <si>
    <t>奖励名称2</t>
    <phoneticPr fontId="2" type="noConversion"/>
  </si>
  <si>
    <t>黄金宝箱</t>
  </si>
  <si>
    <t>残酷倒钩</t>
  </si>
  <si>
    <t>花仙子星魄</t>
  </si>
  <si>
    <t>relic</t>
  </si>
  <si>
    <t>地动法球</t>
  </si>
  <si>
    <t>黄金钥匙</t>
  </si>
  <si>
    <t>征召石</t>
  </si>
  <si>
    <t>刷新券</t>
  </si>
  <si>
    <t>史诗圣物精华</t>
  </si>
  <si>
    <t>能量圣水</t>
  </si>
  <si>
    <t>大地卷轴</t>
  </si>
  <si>
    <t>奖励名称3</t>
    <phoneticPr fontId="2" type="noConversion"/>
  </si>
  <si>
    <t>奖励名称4</t>
    <phoneticPr fontId="2" type="noConversion"/>
  </si>
  <si>
    <t>inner_num</t>
    <phoneticPr fontId="2" type="noConversion"/>
  </si>
  <si>
    <t>神力结晶*10</t>
  </si>
  <si>
    <t>event_ui_txt_word_rep_19</t>
  </si>
  <si>
    <t>limit</t>
  </si>
  <si>
    <t>限购物品总数量
(自动计算)</t>
    <phoneticPr fontId="2" type="noConversion"/>
  </si>
  <si>
    <t>商品(打包后)折扣价
(策划填)</t>
    <phoneticPr fontId="2" type="noConversion"/>
  </si>
  <si>
    <t>单个物品原价
务必保证是整数
(自动计算)</t>
    <phoneticPr fontId="2" type="noConversion"/>
  </si>
  <si>
    <t>单个物品折扣价
务必保证是整数
(自动计算)</t>
    <phoneticPr fontId="2" type="noConversion"/>
  </si>
  <si>
    <t>goods_num</t>
    <phoneticPr fontId="2" type="noConversion"/>
  </si>
  <si>
    <t>折扣
无需care整数
(自动计算)</t>
    <phoneticPr fontId="2" type="noConversion"/>
  </si>
  <si>
    <t>type_goods_switch</t>
  </si>
  <si>
    <t>大金蛋*5</t>
  </si>
  <si>
    <t>可以购买次数
(策划填)</t>
    <phoneticPr fontId="2" type="noConversion"/>
  </si>
  <si>
    <t>货币类型
(策划填)</t>
    <phoneticPr fontId="2" type="noConversion"/>
  </si>
  <si>
    <t>商品(打包后)原价
(策划填)</t>
    <phoneticPr fontId="2" type="noConversion"/>
  </si>
  <si>
    <t>兑换类型id
(策划填)</t>
    <phoneticPr fontId="2" type="noConversion"/>
  </si>
  <si>
    <t>每一个商品内物品数量
即打包一起卖的个数
(策划填)</t>
    <phoneticPr fontId="2" type="noConversion"/>
  </si>
  <si>
    <t>活动类型参数</t>
  </si>
  <si>
    <t>type_parm</t>
  </si>
  <si>
    <t>normal_chap_acc</t>
    <phoneticPr fontId="2" type="noConversion"/>
  </si>
  <si>
    <t>advance_chap_acc</t>
    <phoneticPr fontId="2" type="noConversion"/>
  </si>
  <si>
    <t>活动说明
(用于福利活动限时内容)</t>
    <phoneticPr fontId="2" type="noConversion"/>
  </si>
  <si>
    <t>desc</t>
    <phoneticPr fontId="2" type="noConversion"/>
  </si>
  <si>
    <t>item</t>
    <phoneticPr fontId="2" type="noConversion"/>
  </si>
  <si>
    <t>equip</t>
    <phoneticPr fontId="2" type="noConversion"/>
  </si>
  <si>
    <t>event_ui_txt_word_rep_26</t>
  </si>
  <si>
    <t>event_ui_txt_word_rep_27</t>
  </si>
  <si>
    <t>event_ui_txt_word_rep_16</t>
  </si>
  <si>
    <t>event_ui_txt_word_rep_18</t>
  </si>
  <si>
    <t>史诗星魄礼盒*1</t>
  </si>
  <si>
    <t>精致进阶礼包*3</t>
  </si>
  <si>
    <t>能量圣水*1</t>
  </si>
  <si>
    <t>神力水晶*10</t>
  </si>
  <si>
    <t>鸡尾酒*2</t>
  </si>
  <si>
    <t>刷新券*10</t>
  </si>
  <si>
    <t>普通冒险完成30次</t>
    <phoneticPr fontId="2" type="noConversion"/>
  </si>
  <si>
    <t>普通冒险完成45次</t>
    <phoneticPr fontId="2" type="noConversion"/>
  </si>
  <si>
    <t>精致附魔粉尘</t>
    <phoneticPr fontId="2" type="noConversion"/>
  </si>
  <si>
    <t>史诗星魄礼盒</t>
  </si>
  <si>
    <t>普通宝珠</t>
    <phoneticPr fontId="2" type="noConversion"/>
  </si>
  <si>
    <t>优良宝珠</t>
  </si>
  <si>
    <t>精致宝珠</t>
  </si>
  <si>
    <t>铭刻石</t>
  </si>
  <si>
    <t>type_festival</t>
  </si>
  <si>
    <t>节日活动之主城装饰</t>
  </si>
  <si>
    <t>神力结晶</t>
    <phoneticPr fontId="2" type="noConversion"/>
  </si>
  <si>
    <t>event_ui_txt_word_rep_08</t>
  </si>
  <si>
    <t>login_day_1</t>
  </si>
  <si>
    <t>login_day_2</t>
  </si>
  <si>
    <t>login_day_3</t>
  </si>
  <si>
    <t>login_day_4</t>
  </si>
  <si>
    <t>月亮女神星魄</t>
  </si>
  <si>
    <t>能量圣水</t>
    <phoneticPr fontId="2" type="noConversion"/>
  </si>
  <si>
    <t>开启时间参数3</t>
  </si>
  <si>
    <t>开启时间参数4</t>
  </si>
  <si>
    <t>time_parm3</t>
  </si>
  <si>
    <t>time_parm4</t>
  </si>
  <si>
    <t>interval</t>
    <phoneticPr fontId="2" type="noConversion"/>
  </si>
  <si>
    <t>mart</t>
    <phoneticPr fontId="2" type="noConversion"/>
  </si>
  <si>
    <t>limit</t>
    <phoneticPr fontId="2" type="noConversion"/>
  </si>
  <si>
    <t>type_buy</t>
    <phoneticPr fontId="2" type="noConversion"/>
  </si>
  <si>
    <t>mart</t>
    <phoneticPr fontId="2" type="noConversion"/>
  </si>
  <si>
    <t>limit</t>
    <phoneticPr fontId="2" type="noConversion"/>
  </si>
  <si>
    <t>mart</t>
    <phoneticPr fontId="2" type="noConversion"/>
  </si>
  <si>
    <t>2016-02-14,00:00:00</t>
    <phoneticPr fontId="2" type="noConversion"/>
  </si>
  <si>
    <t>type_buy</t>
    <phoneticPr fontId="2" type="noConversion"/>
  </si>
  <si>
    <t>limit</t>
    <phoneticPr fontId="2" type="noConversion"/>
  </si>
  <si>
    <t>event_ui_txt_word_rep_05</t>
    <phoneticPr fontId="2" type="noConversion"/>
  </si>
  <si>
    <t>gift</t>
    <phoneticPr fontId="2" type="noConversion"/>
  </si>
  <si>
    <t>market_mall</t>
    <phoneticPr fontId="2" type="noConversion"/>
  </si>
  <si>
    <t>2017-01-05,01:00:00</t>
    <phoneticPr fontId="2" type="noConversion"/>
  </si>
  <si>
    <t>type_cond</t>
    <phoneticPr fontId="2" type="noConversion"/>
  </si>
  <si>
    <t>event_ui_txt_word_rep_04</t>
    <phoneticPr fontId="2" type="noConversion"/>
  </si>
  <si>
    <t>gift</t>
    <phoneticPr fontId="2" type="noConversion"/>
  </si>
  <si>
    <t>vip_panel</t>
    <phoneticPr fontId="2" type="noConversion"/>
  </si>
  <si>
    <t>server_open</t>
    <phoneticPr fontId="2" type="noConversion"/>
  </si>
  <si>
    <t>type_cond</t>
    <phoneticPr fontId="2" type="noConversion"/>
  </si>
  <si>
    <t>event_ui_txt_word_rep_04</t>
    <phoneticPr fontId="2" type="noConversion"/>
  </si>
  <si>
    <t>gift</t>
    <phoneticPr fontId="2" type="noConversion"/>
  </si>
  <si>
    <t>vip_panel</t>
    <phoneticPr fontId="2" type="noConversion"/>
  </si>
  <si>
    <t>event_ui_txt_word_rep_14</t>
    <phoneticPr fontId="2" type="noConversion"/>
  </si>
  <si>
    <t>vip_panel</t>
    <phoneticPr fontId="2" type="noConversion"/>
  </si>
  <si>
    <t>event_ui_txt_word_rep_06</t>
    <phoneticPr fontId="2" type="noConversion"/>
  </si>
  <si>
    <t>2020-01-20,00:00:00</t>
    <phoneticPr fontId="2" type="noConversion"/>
  </si>
  <si>
    <t>type_shero</t>
    <phoneticPr fontId="2" type="noConversion"/>
  </si>
  <si>
    <t>event_ui_txt_word_rep_25</t>
    <phoneticPr fontId="2" type="noConversion"/>
  </si>
  <si>
    <t>dcnt_chap_normal</t>
    <phoneticPr fontId="2" type="noConversion"/>
  </si>
  <si>
    <t>dcnt_chap_advance</t>
    <phoneticPr fontId="2" type="noConversion"/>
  </si>
  <si>
    <t>dcnt_relic_raid</t>
    <phoneticPr fontId="2" type="noConversion"/>
  </si>
  <si>
    <t>竞技场排名奖励双倍</t>
    <phoneticPr fontId="2" type="noConversion"/>
  </si>
  <si>
    <t>event_ui_txt_word_rep_16</t>
    <phoneticPr fontId="2" type="noConversion"/>
  </si>
  <si>
    <t>board</t>
    <phoneticPr fontId="2" type="noConversion"/>
  </si>
  <si>
    <t>type_arena_reward</t>
    <phoneticPr fontId="2" type="noConversion"/>
  </si>
  <si>
    <t>秘境探险排名奖励双倍</t>
    <phoneticPr fontId="2" type="noConversion"/>
  </si>
  <si>
    <t>board</t>
    <phoneticPr fontId="2" type="noConversion"/>
  </si>
  <si>
    <t>type_secret_reward</t>
    <phoneticPr fontId="2" type="noConversion"/>
  </si>
  <si>
    <t>魔幻大陆新风暴，秘境探险新福利，活动期间秘境探险排名奖励翻倍。                  小提示：24：00秘境探险排名奖励结算，请玩家在邮箱中领取。</t>
    <phoneticPr fontId="2" type="noConversion"/>
  </si>
  <si>
    <t>event_ui_txt_word_rep_20</t>
    <phoneticPr fontId="2" type="noConversion"/>
  </si>
  <si>
    <t>节日活动之放春节烟花</t>
    <phoneticPr fontId="2" type="noConversion"/>
  </si>
  <si>
    <t>2016-01-28,00:00:00</t>
    <phoneticPr fontId="2" type="noConversion"/>
  </si>
  <si>
    <t>festival/square.event.fireworksnewyear</t>
    <phoneticPr fontId="2" type="noConversion"/>
  </si>
  <si>
    <t>2016-01-28,00:05:00</t>
    <phoneticPr fontId="2" type="noConversion"/>
  </si>
  <si>
    <t>festival/square.event.springfestival</t>
    <phoneticPr fontId="2" type="noConversion"/>
  </si>
  <si>
    <t>节日活动之放情人节烟花</t>
    <phoneticPr fontId="2" type="noConversion"/>
  </si>
  <si>
    <t>festival/square.event.fireworksvd</t>
    <phoneticPr fontId="2" type="noConversion"/>
  </si>
  <si>
    <t>diamond_acc_cost</t>
    <phoneticPr fontId="2" type="noConversion"/>
  </si>
  <si>
    <t>亚美蝶星魄</t>
    <phoneticPr fontId="2" type="noConversion"/>
  </si>
  <si>
    <t>亚美蝶星魄</t>
    <phoneticPr fontId="2" type="noConversion"/>
  </si>
  <si>
    <t>亚美蝶星魄</t>
    <phoneticPr fontId="2" type="noConversion"/>
  </si>
  <si>
    <t>神力结晶</t>
    <phoneticPr fontId="2" type="noConversion"/>
  </si>
  <si>
    <t>item</t>
    <phoneticPr fontId="2" type="noConversion"/>
  </si>
  <si>
    <t>item</t>
    <phoneticPr fontId="2" type="noConversion"/>
  </si>
  <si>
    <t>relic</t>
    <phoneticPr fontId="2" type="noConversion"/>
  </si>
  <si>
    <t>item</t>
    <phoneticPr fontId="2" type="noConversion"/>
  </si>
  <si>
    <t>史诗圣物精华</t>
    <phoneticPr fontId="2" type="noConversion"/>
  </si>
  <si>
    <t>team_gearscore</t>
    <phoneticPr fontId="2" type="noConversion"/>
  </si>
  <si>
    <t>普通冒险完成15次</t>
    <phoneticPr fontId="2" type="noConversion"/>
  </si>
  <si>
    <t>normal_chap_acc</t>
    <phoneticPr fontId="2" type="noConversion"/>
  </si>
  <si>
    <t>普通附魔粉尘</t>
    <phoneticPr fontId="2" type="noConversion"/>
  </si>
  <si>
    <t>普通附魔粉尘</t>
    <phoneticPr fontId="2" type="noConversion"/>
  </si>
  <si>
    <t>优良附魔粉尘</t>
    <phoneticPr fontId="2" type="noConversion"/>
  </si>
  <si>
    <t>普通冒险完成60次</t>
    <phoneticPr fontId="2" type="noConversion"/>
  </si>
  <si>
    <t>普通冒险完成75次</t>
    <phoneticPr fontId="2" type="noConversion"/>
  </si>
  <si>
    <t>史诗碎片礼盒</t>
    <phoneticPr fontId="2" type="noConversion"/>
  </si>
  <si>
    <t>advance_chap_acc</t>
    <phoneticPr fontId="2" type="noConversion"/>
  </si>
  <si>
    <t>神力结晶</t>
    <phoneticPr fontId="2" type="noConversion"/>
  </si>
  <si>
    <t>raid_acc</t>
    <phoneticPr fontId="2" type="noConversion"/>
  </si>
  <si>
    <t>普通宝珠</t>
    <phoneticPr fontId="2" type="noConversion"/>
  </si>
  <si>
    <t>item</t>
    <phoneticPr fontId="2" type="noConversion"/>
  </si>
  <si>
    <t>史诗附魔粉尘*5</t>
    <phoneticPr fontId="2" type="noConversion"/>
  </si>
  <si>
    <t>史诗宝珠*5</t>
    <phoneticPr fontId="2" type="noConversion"/>
  </si>
  <si>
    <t>史诗圣物精华*1</t>
    <phoneticPr fontId="2" type="noConversion"/>
  </si>
  <si>
    <t>鸡尾酒*4</t>
    <phoneticPr fontId="2" type="noConversion"/>
  </si>
  <si>
    <t>冥王哈迪斯星魄*30</t>
    <phoneticPr fontId="2" type="noConversion"/>
  </si>
  <si>
    <t>2016-12-30,00:00:00</t>
    <phoneticPr fontId="2" type="noConversion"/>
  </si>
  <si>
    <t xml:space="preserve"> 名称备注</t>
    <phoneticPr fontId="2" type="noConversion"/>
  </si>
  <si>
    <t>魔幻大陆新风暴，狭路相逢强者胜，活动期间竞技场排名奖励翻倍,阶段奖励荣誉翻倍。                                          小提示：22：00竞技场排名奖励结算，进入2000名的玩家12:00/18:00/21:00可获得阶段奖励，请玩家在邮箱中领取。</t>
    <phoneticPr fontId="2" type="noConversion"/>
  </si>
  <si>
    <t>2016-12-05,00:00:00</t>
    <phoneticPr fontId="2" type="noConversion"/>
  </si>
  <si>
    <t>限购商城：限时抢购</t>
    <phoneticPr fontId="2" type="noConversion"/>
  </si>
  <si>
    <t>限购商城：英雄礼包</t>
    <phoneticPr fontId="2" type="noConversion"/>
  </si>
  <si>
    <t>限购商城：豪华礼包</t>
    <phoneticPr fontId="2" type="noConversion"/>
  </si>
  <si>
    <t>2016-03-24,00:00:00</t>
    <phoneticPr fontId="2" type="noConversion"/>
  </si>
  <si>
    <t>累计充值（开服10天内）</t>
    <phoneticPr fontId="2" type="noConversion"/>
  </si>
  <si>
    <t xml:space="preserve">累计消费钻石有礼 </t>
    <phoneticPr fontId="2" type="noConversion"/>
  </si>
  <si>
    <t xml:space="preserve">累计充值有礼 </t>
    <phoneticPr fontId="2" type="noConversion"/>
  </si>
  <si>
    <t>开服冲战力</t>
    <phoneticPr fontId="2" type="noConversion"/>
  </si>
  <si>
    <t>传奇征召之剑圣美酒商店</t>
    <phoneticPr fontId="2" type="noConversion"/>
  </si>
  <si>
    <t>传奇征召之剑圣征召功能</t>
    <phoneticPr fontId="2" type="noConversion"/>
  </si>
  <si>
    <t>普通冒险累计通关</t>
    <phoneticPr fontId="2" type="noConversion"/>
  </si>
  <si>
    <t>精英冒险累计通关</t>
    <phoneticPr fontId="2" type="noConversion"/>
  </si>
  <si>
    <t>圣物抢夺累计通关</t>
    <phoneticPr fontId="2" type="noConversion"/>
  </si>
  <si>
    <t>2016-03-24,00:00:00</t>
    <phoneticPr fontId="2" type="noConversion"/>
  </si>
  <si>
    <t>2016-03-25,00:00:00</t>
    <phoneticPr fontId="2" type="noConversion"/>
  </si>
  <si>
    <t>2016-03-26,00:00:00</t>
    <phoneticPr fontId="2" type="noConversion"/>
  </si>
  <si>
    <t>2016-03-27,00:00:00</t>
    <phoneticPr fontId="2" type="noConversion"/>
  </si>
  <si>
    <t>2016-03-28,00:00:00</t>
    <phoneticPr fontId="2" type="noConversion"/>
  </si>
  <si>
    <t>2016-03-29,00:00:00</t>
    <phoneticPr fontId="2" type="noConversion"/>
  </si>
  <si>
    <t>2016-03-30,00:00:00</t>
    <phoneticPr fontId="2" type="noConversion"/>
  </si>
  <si>
    <t>充值福利（每周4）</t>
    <phoneticPr fontId="2" type="noConversion"/>
  </si>
  <si>
    <t>充值福利（每周5）</t>
  </si>
  <si>
    <t>充值福利（每周6）</t>
  </si>
  <si>
    <t>充值福利（每周7）</t>
  </si>
  <si>
    <t>充值福利（每周1）</t>
    <phoneticPr fontId="2" type="noConversion"/>
  </si>
  <si>
    <t>充值福利（每周2）</t>
    <phoneticPr fontId="2" type="noConversion"/>
  </si>
  <si>
    <t>充值福利（每周3）</t>
    <phoneticPr fontId="2" type="noConversion"/>
  </si>
  <si>
    <t>2016-03-31,00:00:00</t>
    <phoneticPr fontId="2" type="noConversion"/>
  </si>
  <si>
    <t>定海神针碎片*1</t>
  </si>
  <si>
    <t>签到豪礼3.28~3.31</t>
    <phoneticPr fontId="2" type="noConversion"/>
  </si>
  <si>
    <t>登录3月28日</t>
    <phoneticPr fontId="2" type="noConversion"/>
  </si>
  <si>
    <t>登录3月29日</t>
  </si>
  <si>
    <t>登录3月30日</t>
  </si>
  <si>
    <t>登录3月31日</t>
  </si>
  <si>
    <t>能量之水*2</t>
    <phoneticPr fontId="2" type="noConversion"/>
  </si>
  <si>
    <t>征召石*3</t>
    <phoneticPr fontId="2" type="noConversion"/>
  </si>
  <si>
    <t>能量之水*4</t>
    <phoneticPr fontId="2" type="noConversion"/>
  </si>
  <si>
    <t>征召石*5</t>
    <phoneticPr fontId="2" type="noConversion"/>
  </si>
  <si>
    <t>远古银币*5</t>
    <phoneticPr fontId="2" type="noConversion"/>
  </si>
  <si>
    <t>铭刻石*5</t>
    <phoneticPr fontId="2" type="noConversion"/>
  </si>
  <si>
    <t>风暴之灵星魄*7</t>
    <phoneticPr fontId="2" type="noConversion"/>
  </si>
  <si>
    <t>铭刻石*10</t>
    <phoneticPr fontId="2" type="noConversion"/>
  </si>
  <si>
    <t>小金蛋*3</t>
    <phoneticPr fontId="2" type="noConversion"/>
  </si>
  <si>
    <t>优良附魔粉尘*1</t>
    <phoneticPr fontId="2" type="noConversion"/>
  </si>
  <si>
    <t>小金蛋*6</t>
    <phoneticPr fontId="2" type="noConversion"/>
  </si>
  <si>
    <t>风暴之灵星魄*10</t>
    <phoneticPr fontId="2" type="noConversion"/>
  </si>
  <si>
    <t>风暴之灵星魄*13</t>
    <phoneticPr fontId="2" type="noConversion"/>
  </si>
  <si>
    <t>铭刻石*15</t>
    <phoneticPr fontId="2" type="noConversion"/>
  </si>
  <si>
    <t>铭刻石*20</t>
    <phoneticPr fontId="2" type="noConversion"/>
  </si>
  <si>
    <t>远古银币*1</t>
    <phoneticPr fontId="2" type="noConversion"/>
  </si>
  <si>
    <t>远古银币*3</t>
    <phoneticPr fontId="2" type="noConversion"/>
  </si>
  <si>
    <t>征召石*7</t>
    <phoneticPr fontId="2" type="noConversion"/>
  </si>
  <si>
    <t>征召石*9</t>
    <phoneticPr fontId="2" type="noConversion"/>
  </si>
  <si>
    <t>远古银币*7</t>
    <phoneticPr fontId="2" type="noConversion"/>
  </si>
  <si>
    <t>远古银币*9</t>
    <phoneticPr fontId="2" type="noConversion"/>
  </si>
  <si>
    <t>远古银币*12</t>
    <phoneticPr fontId="2" type="noConversion"/>
  </si>
  <si>
    <t>风暴之灵星魄*2</t>
    <phoneticPr fontId="2" type="noConversion"/>
  </si>
  <si>
    <t>风暴之灵星魄*3</t>
  </si>
  <si>
    <t>风暴之灵星魄*5</t>
    <phoneticPr fontId="2" type="noConversion"/>
  </si>
  <si>
    <t>风暴之灵星魄*7</t>
    <phoneticPr fontId="2" type="noConversion"/>
  </si>
  <si>
    <t>征召石*5</t>
    <phoneticPr fontId="2" type="noConversion"/>
  </si>
  <si>
    <t>能量之水*3</t>
    <phoneticPr fontId="2" type="noConversion"/>
  </si>
  <si>
    <t>能量药水*7</t>
    <phoneticPr fontId="2" type="noConversion"/>
  </si>
  <si>
    <t>铭刻石*10</t>
    <phoneticPr fontId="2" type="noConversion"/>
  </si>
  <si>
    <t>青铜钥匙*5</t>
    <phoneticPr fontId="2" type="noConversion"/>
  </si>
  <si>
    <t>风暴之灵星魄*5</t>
    <phoneticPr fontId="2" type="noConversion"/>
  </si>
  <si>
    <t>征召石*3</t>
    <phoneticPr fontId="2" type="noConversion"/>
  </si>
  <si>
    <t>骚味烤肉*1</t>
    <phoneticPr fontId="2" type="noConversion"/>
  </si>
  <si>
    <t>vip_exp_acc_cost</t>
  </si>
  <si>
    <t>item</t>
    <phoneticPr fontId="2" type="noConversion"/>
  </si>
  <si>
    <t>运动饮料</t>
    <phoneticPr fontId="2" type="noConversion"/>
  </si>
  <si>
    <t>征召石</t>
    <phoneticPr fontId="2" type="noConversion"/>
  </si>
  <si>
    <t>风暴之灵星魄</t>
    <phoneticPr fontId="2" type="noConversion"/>
  </si>
  <si>
    <t>残酷倒勾碎片</t>
    <phoneticPr fontId="2" type="noConversion"/>
  </si>
  <si>
    <t>远古银币</t>
    <phoneticPr fontId="2" type="noConversion"/>
  </si>
  <si>
    <t>神力结晶</t>
    <phoneticPr fontId="2" type="noConversion"/>
  </si>
  <si>
    <t>小金蛋</t>
    <phoneticPr fontId="2" type="noConversion"/>
  </si>
  <si>
    <t>小金蛋</t>
    <phoneticPr fontId="2" type="noConversion"/>
  </si>
  <si>
    <t>普通冒险完成100次</t>
    <phoneticPr fontId="2" type="noConversion"/>
  </si>
  <si>
    <t>普通冒险完成250次</t>
    <phoneticPr fontId="2" type="noConversion"/>
  </si>
  <si>
    <t>普通冒险完成450次</t>
    <phoneticPr fontId="2" type="noConversion"/>
  </si>
  <si>
    <t>普通冒险完成750次</t>
    <phoneticPr fontId="2" type="noConversion"/>
  </si>
  <si>
    <t>普通冒险完成1000次</t>
    <phoneticPr fontId="2" type="noConversion"/>
  </si>
  <si>
    <t>远古银币</t>
    <phoneticPr fontId="2" type="noConversion"/>
  </si>
  <si>
    <t>征召石</t>
    <phoneticPr fontId="2" type="noConversion"/>
  </si>
  <si>
    <t>征召石</t>
    <phoneticPr fontId="2" type="noConversion"/>
  </si>
  <si>
    <t>2016-06-13,00:00:00</t>
    <phoneticPr fontId="2" type="noConversion"/>
  </si>
  <si>
    <t>2016-06-13,00:00:00</t>
    <phoneticPr fontId="2" type="noConversion"/>
  </si>
  <si>
    <t>饥荒骑士宝箱活动</t>
    <phoneticPr fontId="2" type="noConversion"/>
  </si>
  <si>
    <t>box</t>
    <phoneticPr fontId="2" type="noConversion"/>
  </si>
  <si>
    <t>limit</t>
    <phoneticPr fontId="2" type="noConversion"/>
  </si>
  <si>
    <t>type_box</t>
    <phoneticPr fontId="2" type="noConversion"/>
  </si>
  <si>
    <t>214413,15</t>
    <phoneticPr fontId="2" type="noConversion"/>
  </si>
  <si>
    <t>编号</t>
    <phoneticPr fontId="3" type="noConversion"/>
  </si>
  <si>
    <t>顺序</t>
    <phoneticPr fontId="3" type="noConversion"/>
  </si>
  <si>
    <t>名称</t>
    <phoneticPr fontId="3" type="noConversion"/>
  </si>
  <si>
    <t>描述</t>
    <phoneticPr fontId="3" type="noConversion"/>
  </si>
  <si>
    <t>显示给玩家的中奖概率</t>
    <phoneticPr fontId="3" type="noConversion"/>
  </si>
  <si>
    <t>消耗</t>
    <phoneticPr fontId="3" type="noConversion"/>
  </si>
  <si>
    <t>消耗id</t>
    <phoneticPr fontId="3" type="noConversion"/>
  </si>
  <si>
    <t>消耗数量</t>
    <phoneticPr fontId="3" type="noConversion"/>
  </si>
  <si>
    <t>用来抽出宝箱的produceid</t>
    <phoneticPr fontId="3" type="noConversion"/>
  </si>
  <si>
    <t>id</t>
    <phoneticPr fontId="3" type="noConversion"/>
  </si>
  <si>
    <t>seq</t>
    <phoneticPr fontId="3" type="noConversion"/>
  </si>
  <si>
    <t>name</t>
    <phoneticPr fontId="3" type="noConversion"/>
  </si>
  <si>
    <t>desc</t>
    <phoneticPr fontId="3" type="noConversion"/>
  </si>
  <si>
    <t>show_prob</t>
    <phoneticPr fontId="3" type="noConversion"/>
  </si>
  <si>
    <t>buy_type</t>
    <phoneticPr fontId="3" type="noConversion"/>
  </si>
  <si>
    <t>buy_id</t>
    <phoneticPr fontId="3" type="noConversion"/>
  </si>
  <si>
    <t>buy_num</t>
    <phoneticPr fontId="3" type="noConversion"/>
  </si>
  <si>
    <t>produceid</t>
    <phoneticPr fontId="3" type="noConversion"/>
  </si>
  <si>
    <t>diamond</t>
    <phoneticPr fontId="3" type="noConversion"/>
  </si>
  <si>
    <t>diamond</t>
    <phoneticPr fontId="3" type="noConversion"/>
  </si>
  <si>
    <t>diamond</t>
    <phoneticPr fontId="3" type="noConversion"/>
  </si>
  <si>
    <t>diamond</t>
    <phoneticPr fontId="3" type="noConversion"/>
  </si>
  <si>
    <t>diamond</t>
    <phoneticPr fontId="3" type="noConversion"/>
  </si>
  <si>
    <t>2016-06-09,00:00:00</t>
    <phoneticPr fontId="2" type="noConversion"/>
  </si>
  <si>
    <t>event_ui_txt_word_rep_29</t>
  </si>
  <si>
    <t>2016-06-02,12:00:00</t>
    <phoneticPr fontId="2" type="noConversion"/>
  </si>
  <si>
    <t>2016-06-22,00:00:00</t>
    <phoneticPr fontId="2" type="noConversion"/>
  </si>
  <si>
    <t>进阶石</t>
    <phoneticPr fontId="2" type="noConversion"/>
  </si>
  <si>
    <t>强袭戒指碎片</t>
    <phoneticPr fontId="2" type="noConversion"/>
  </si>
  <si>
    <t>未来银币</t>
    <phoneticPr fontId="2" type="noConversion"/>
  </si>
  <si>
    <t>山丘之王星魄</t>
    <phoneticPr fontId="2" type="noConversion"/>
  </si>
  <si>
    <t>进阶石</t>
    <phoneticPr fontId="2" type="noConversion"/>
  </si>
  <si>
    <t>铭刻石</t>
    <phoneticPr fontId="2" type="noConversion"/>
  </si>
  <si>
    <t>铭刻石</t>
    <phoneticPr fontId="2" type="noConversion"/>
  </si>
  <si>
    <t>item</t>
    <phoneticPr fontId="2" type="noConversion"/>
  </si>
  <si>
    <t>小金蛋</t>
    <phoneticPr fontId="2" type="noConversion"/>
  </si>
  <si>
    <t>小金蛋</t>
    <phoneticPr fontId="2" type="noConversion"/>
  </si>
  <si>
    <t>小金蛋</t>
    <phoneticPr fontId="2" type="noConversion"/>
  </si>
  <si>
    <t>强袭戒指碎片</t>
    <phoneticPr fontId="2" type="noConversion"/>
  </si>
  <si>
    <t>能量之水</t>
    <phoneticPr fontId="2" type="noConversion"/>
  </si>
  <si>
    <t>2016-06-13,00:00:00</t>
    <phoneticPr fontId="2" type="noConversion"/>
  </si>
  <si>
    <t>2016-06-22,00:00:00</t>
    <phoneticPr fontId="2" type="noConversion"/>
  </si>
  <si>
    <t>山丘之王星魄</t>
  </si>
  <si>
    <t>大金蛋</t>
    <phoneticPr fontId="2" type="noConversion"/>
  </si>
  <si>
    <t>精英冒险累计通关</t>
  </si>
  <si>
    <t>gift</t>
  </si>
  <si>
    <t>dcnt_chap_advance</t>
  </si>
  <si>
    <t>type_cond</t>
  </si>
  <si>
    <t>2016-06-22,00:00:00</t>
    <phoneticPr fontId="2" type="noConversion"/>
  </si>
  <si>
    <t>碳烤牛排</t>
    <phoneticPr fontId="2" type="noConversion"/>
  </si>
  <si>
    <t>2016-07-01,00:00:00</t>
    <phoneticPr fontId="2" type="noConversion"/>
  </si>
  <si>
    <t>2016-07-01,00:00:00</t>
    <phoneticPr fontId="2" type="noConversion"/>
  </si>
  <si>
    <t>2016-06-24,00:00:00</t>
  </si>
  <si>
    <t>2016-06-24,00:00:00</t>
    <phoneticPr fontId="2" type="noConversion"/>
  </si>
  <si>
    <t>2016-06-27,00:00:00</t>
    <phoneticPr fontId="2" type="noConversion"/>
  </si>
  <si>
    <t>强袭利刃碎片</t>
  </si>
  <si>
    <t>强袭头盔碎片</t>
  </si>
  <si>
    <t>强袭胸甲碎片</t>
  </si>
  <si>
    <t>强袭护腿碎片</t>
  </si>
  <si>
    <t>强袭坠饰碎片</t>
  </si>
  <si>
    <t>强袭戒指碎片</t>
  </si>
  <si>
    <t>大金蛋</t>
  </si>
  <si>
    <t>风暴之灵星魄</t>
  </si>
  <si>
    <t>雷神索尔星魄</t>
  </si>
  <si>
    <t>莉莉丝星魄</t>
  </si>
  <si>
    <t>史诗圣物精华</t>
    <phoneticPr fontId="11" type="noConversion"/>
  </si>
  <si>
    <t>史诗圣物精华</t>
    <phoneticPr fontId="11" type="noConversion"/>
  </si>
  <si>
    <t>充值福利（6.24）</t>
    <phoneticPr fontId="2" type="noConversion"/>
  </si>
  <si>
    <t>充值福利（6.25）</t>
    <phoneticPr fontId="2" type="noConversion"/>
  </si>
  <si>
    <t>充值福利（6.26）</t>
    <phoneticPr fontId="2" type="noConversion"/>
  </si>
  <si>
    <t>充值福利（6.27）</t>
    <phoneticPr fontId="2" type="noConversion"/>
  </si>
  <si>
    <t>2016-06-25,00:00:00</t>
    <phoneticPr fontId="2" type="noConversion"/>
  </si>
  <si>
    <t>2016-06-26,00:00:00</t>
    <phoneticPr fontId="2" type="noConversion"/>
  </si>
  <si>
    <t>2016-06-28,00:00:00</t>
    <phoneticPr fontId="2" type="noConversion"/>
  </si>
  <si>
    <t>item</t>
    <phoneticPr fontId="2" type="noConversion"/>
  </si>
  <si>
    <t>鸡尾酒</t>
    <phoneticPr fontId="3" type="noConversion"/>
  </si>
  <si>
    <t>碳烤牛排</t>
    <phoneticPr fontId="3" type="noConversion"/>
  </si>
  <si>
    <t>鸡尾酒</t>
    <phoneticPr fontId="3" type="noConversion"/>
  </si>
  <si>
    <t>碳烤牛排</t>
    <phoneticPr fontId="3" type="noConversion"/>
  </si>
  <si>
    <t>2016-06-28,00:00:00</t>
    <phoneticPr fontId="2" type="noConversion"/>
  </si>
  <si>
    <t>充值700&lt;&amp;image:5190002_s&gt;&lt;&amp;/&gt;</t>
    <phoneticPr fontId="2" type="noConversion"/>
  </si>
  <si>
    <t>充值340&lt;&amp;image:5190002_s&gt;&lt;&amp;/&gt;</t>
    <phoneticPr fontId="2" type="noConversion"/>
  </si>
  <si>
    <t>2016-06-30,00:00:00</t>
    <phoneticPr fontId="2" type="noConversion"/>
  </si>
  <si>
    <t>2016-07-04,00:00:00</t>
    <phoneticPr fontId="2" type="noConversion"/>
  </si>
  <si>
    <t>2016-07-02,00:00:00</t>
    <phoneticPr fontId="2" type="noConversion"/>
  </si>
  <si>
    <t>2016-07-03,00:00:00</t>
    <phoneticPr fontId="2" type="noConversion"/>
  </si>
  <si>
    <t>2016-07-11,00:00:00</t>
    <phoneticPr fontId="2" type="noConversion"/>
  </si>
  <si>
    <t>2016-07-04,00:00:00</t>
    <phoneticPr fontId="2" type="noConversion"/>
  </si>
  <si>
    <t>2016-07-06,00:00:00</t>
    <phoneticPr fontId="2" type="noConversion"/>
  </si>
  <si>
    <t>2016-07-07,00:00:00</t>
    <phoneticPr fontId="2" type="noConversion"/>
  </si>
  <si>
    <t>2016-07-08,00:00:00</t>
    <phoneticPr fontId="2" type="noConversion"/>
  </si>
  <si>
    <t>充值福利（6.30）</t>
    <phoneticPr fontId="2" type="noConversion"/>
  </si>
  <si>
    <t>充值福利（7.1）</t>
    <phoneticPr fontId="2" type="noConversion"/>
  </si>
  <si>
    <t>充值福利（7.2）</t>
    <phoneticPr fontId="2" type="noConversion"/>
  </si>
  <si>
    <t>充值福利（7.6）</t>
    <phoneticPr fontId="2" type="noConversion"/>
  </si>
  <si>
    <t>充值福利（7.7）</t>
    <phoneticPr fontId="2" type="noConversion"/>
  </si>
  <si>
    <t>雅典娜星魄*20</t>
    <phoneticPr fontId="2" type="noConversion"/>
  </si>
  <si>
    <t>雅典娜星魄*30</t>
    <phoneticPr fontId="2" type="noConversion"/>
  </si>
  <si>
    <t>雅典娜星魄*50</t>
    <phoneticPr fontId="2" type="noConversion"/>
  </si>
  <si>
    <t>雅典娜星魄*60</t>
    <phoneticPr fontId="2" type="noConversion"/>
  </si>
  <si>
    <t>雅典娜星魄*80</t>
    <phoneticPr fontId="2" type="noConversion"/>
  </si>
  <si>
    <t>雅典娜星魄*150</t>
    <phoneticPr fontId="2" type="noConversion"/>
  </si>
  <si>
    <t>进阶石*100</t>
    <phoneticPr fontId="2" type="noConversion"/>
  </si>
  <si>
    <t>进阶石*150</t>
    <phoneticPr fontId="2" type="noConversion"/>
  </si>
  <si>
    <t>进阶石*200</t>
    <phoneticPr fontId="2" type="noConversion"/>
  </si>
  <si>
    <t>进阶石*250</t>
    <phoneticPr fontId="2" type="noConversion"/>
  </si>
  <si>
    <t>进阶石*300</t>
    <phoneticPr fontId="2" type="noConversion"/>
  </si>
  <si>
    <t>进阶石*350</t>
    <phoneticPr fontId="2" type="noConversion"/>
  </si>
  <si>
    <t>大金蛋*50</t>
    <phoneticPr fontId="2" type="noConversion"/>
  </si>
  <si>
    <t>炭烤牛排*10</t>
    <phoneticPr fontId="2" type="noConversion"/>
  </si>
  <si>
    <t>炭烤牛排*15</t>
    <phoneticPr fontId="2" type="noConversion"/>
  </si>
  <si>
    <t>炭烤牛排*20</t>
    <phoneticPr fontId="2" type="noConversion"/>
  </si>
  <si>
    <t>炭烤牛排*30</t>
    <phoneticPr fontId="2" type="noConversion"/>
  </si>
  <si>
    <t>炭烤牛排*50</t>
    <phoneticPr fontId="2" type="noConversion"/>
  </si>
  <si>
    <t>鸡尾酒*5</t>
    <phoneticPr fontId="2" type="noConversion"/>
  </si>
  <si>
    <t>鸡尾酒*10</t>
    <phoneticPr fontId="2" type="noConversion"/>
  </si>
  <si>
    <t>鸡尾酒*15</t>
  </si>
  <si>
    <t>鸡尾酒*20</t>
  </si>
  <si>
    <t>鸡尾酒*25</t>
  </si>
  <si>
    <t>测试活动副本</t>
    <phoneticPr fontId="2" type="noConversion"/>
  </si>
  <si>
    <t>limit</t>
    <phoneticPr fontId="2" type="noConversion"/>
  </si>
  <si>
    <t>2016-04-01,00:00:00</t>
    <phoneticPr fontId="2" type="noConversion"/>
  </si>
  <si>
    <t>type_campaign_defense</t>
    <phoneticPr fontId="2" type="noConversion"/>
  </si>
  <si>
    <t>48311,50</t>
    <phoneticPr fontId="2" type="noConversion"/>
  </si>
  <si>
    <t>2017-06-15,00:00:00</t>
    <phoneticPr fontId="2" type="noConversion"/>
  </si>
  <si>
    <t>进阶石*5</t>
    <phoneticPr fontId="2" type="noConversion"/>
  </si>
  <si>
    <t>进阶石*10</t>
    <phoneticPr fontId="2" type="noConversion"/>
  </si>
  <si>
    <t>进阶石*15</t>
  </si>
  <si>
    <t>进阶石*20</t>
  </si>
  <si>
    <t>进阶石*25</t>
  </si>
  <si>
    <t>大金蛋*3</t>
    <phoneticPr fontId="2" type="noConversion"/>
  </si>
  <si>
    <t>大金蛋*6</t>
    <phoneticPr fontId="2" type="noConversion"/>
  </si>
  <si>
    <t>大金蛋*9</t>
  </si>
  <si>
    <t>大金蛋*12</t>
  </si>
  <si>
    <t>大金蛋*15</t>
  </si>
  <si>
    <t>征召石*20</t>
    <phoneticPr fontId="2" type="noConversion"/>
  </si>
  <si>
    <t>征召石*50</t>
    <phoneticPr fontId="2" type="noConversion"/>
  </si>
  <si>
    <t>神力结晶*50</t>
    <phoneticPr fontId="2" type="noConversion"/>
  </si>
  <si>
    <t>神力结晶*100</t>
    <phoneticPr fontId="2" type="noConversion"/>
  </si>
  <si>
    <t>神力结晶*200</t>
    <phoneticPr fontId="2" type="noConversion"/>
  </si>
  <si>
    <t>进阶石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</si>
</sst>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" fillId="2" borderId="0" xfId="3" applyFont="1" applyFill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10" borderId="0" xfId="0" applyFont="1" applyFill="1">
      <alignment vertical="center"/>
    </xf>
    <xf numFmtId="49" fontId="1" fillId="10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" fillId="11" borderId="0" xfId="0" applyFont="1" applyFill="1">
      <alignment vertic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49" fontId="1" fillId="12" borderId="0" xfId="0" applyNumberFormat="1" applyFont="1" applyFill="1" applyAlignment="1">
      <alignment horizontal="center" vertical="center"/>
    </xf>
    <xf numFmtId="0" fontId="1" fillId="12" borderId="0" xfId="0" applyFont="1" applyFill="1">
      <alignment vertical="center"/>
    </xf>
    <xf numFmtId="0" fontId="1" fillId="11" borderId="0" xfId="0" applyFont="1" applyFill="1" applyAlignment="1">
      <alignment horizontal="center"/>
    </xf>
  </cellXfs>
  <cellStyles count="4">
    <cellStyle name="常规" xfId="0" builtinId="0"/>
    <cellStyle name="常规 2" xfId="1"/>
    <cellStyle name="常规 3" xfId="3"/>
    <cellStyle name="超链接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zoomScale="85" zoomScaleNormal="85" workbookViewId="0">
      <pane ySplit="1" topLeftCell="A17" activePane="bottomLeft" state="frozen"/>
      <selection activeCell="F1" sqref="F1"/>
      <selection pane="bottomLeft" activeCell="A8" sqref="A8:XFD8"/>
    </sheetView>
  </sheetViews>
  <sheetFormatPr defaultColWidth="9" defaultRowHeight="16.5" x14ac:dyDescent="0.15"/>
  <cols>
    <col min="1" max="1" width="9" style="1"/>
    <col min="2" max="3" width="30" style="1" customWidth="1"/>
    <col min="4" max="4" width="7.375" style="1" bestFit="1" customWidth="1"/>
    <col min="5" max="5" width="43.125" style="4" customWidth="1"/>
    <col min="6" max="6" width="27.125" style="1" bestFit="1" customWidth="1"/>
    <col min="7" max="7" width="9.5" style="1" bestFit="1" customWidth="1"/>
    <col min="8" max="8" width="26.5" style="1" bestFit="1" customWidth="1"/>
    <col min="9" max="9" width="13.25" style="1" bestFit="1" customWidth="1"/>
    <col min="10" max="10" width="22" style="3" customWidth="1"/>
    <col min="11" max="13" width="23.75" style="3" customWidth="1"/>
    <col min="14" max="14" width="13.375" style="1" bestFit="1" customWidth="1"/>
    <col min="15" max="16" width="15.75" style="1" bestFit="1" customWidth="1"/>
    <col min="17" max="17" width="20.5" style="1" bestFit="1" customWidth="1"/>
    <col min="18" max="18" width="45.375" style="1" customWidth="1"/>
    <col min="19" max="19" width="26.375" style="1" customWidth="1"/>
    <col min="20" max="16384" width="9" style="1"/>
  </cols>
  <sheetData>
    <row r="1" spans="1:19" ht="27.6" customHeight="1" x14ac:dyDescent="0.15">
      <c r="A1" s="6" t="s">
        <v>0</v>
      </c>
      <c r="B1" s="6" t="s">
        <v>2</v>
      </c>
      <c r="C1" s="6" t="s">
        <v>231</v>
      </c>
      <c r="D1" s="6" t="s">
        <v>18</v>
      </c>
      <c r="E1" s="14" t="s">
        <v>22</v>
      </c>
      <c r="F1" s="6" t="s">
        <v>19</v>
      </c>
      <c r="G1" s="6" t="s">
        <v>27</v>
      </c>
      <c r="H1" s="6" t="s">
        <v>72</v>
      </c>
      <c r="I1" s="6" t="s">
        <v>71</v>
      </c>
      <c r="J1" s="6" t="s">
        <v>58</v>
      </c>
      <c r="K1" s="6" t="s">
        <v>59</v>
      </c>
      <c r="L1" s="6" t="s">
        <v>149</v>
      </c>
      <c r="M1" s="6" t="s">
        <v>150</v>
      </c>
      <c r="N1" s="6" t="s">
        <v>13</v>
      </c>
      <c r="O1" s="6" t="s">
        <v>14</v>
      </c>
      <c r="P1" s="6" t="s">
        <v>15</v>
      </c>
      <c r="Q1" s="6" t="s">
        <v>61</v>
      </c>
      <c r="R1" s="6" t="s">
        <v>113</v>
      </c>
      <c r="S1" s="19" t="s">
        <v>117</v>
      </c>
    </row>
    <row r="2" spans="1:19" x14ac:dyDescent="0.15">
      <c r="A2" s="6" t="s">
        <v>1</v>
      </c>
      <c r="B2" s="6" t="s">
        <v>3</v>
      </c>
      <c r="C2" s="6"/>
      <c r="D2" s="6" t="s">
        <v>11</v>
      </c>
      <c r="E2" s="14" t="s">
        <v>23</v>
      </c>
      <c r="F2" s="6" t="s">
        <v>20</v>
      </c>
      <c r="G2" s="6" t="s">
        <v>26</v>
      </c>
      <c r="H2" s="6" t="s">
        <v>73</v>
      </c>
      <c r="I2" s="6" t="s">
        <v>53</v>
      </c>
      <c r="J2" s="6" t="s">
        <v>54</v>
      </c>
      <c r="K2" s="6" t="s">
        <v>55</v>
      </c>
      <c r="L2" s="6" t="s">
        <v>151</v>
      </c>
      <c r="M2" s="6" t="s">
        <v>152</v>
      </c>
      <c r="N2" s="6" t="s">
        <v>12</v>
      </c>
      <c r="O2" s="6" t="s">
        <v>16</v>
      </c>
      <c r="P2" s="6" t="s">
        <v>17</v>
      </c>
      <c r="Q2" s="6" t="s">
        <v>60</v>
      </c>
      <c r="R2" s="6" t="s">
        <v>114</v>
      </c>
      <c r="S2" s="6" t="s">
        <v>118</v>
      </c>
    </row>
    <row r="3" spans="1:19" s="16" customFormat="1" x14ac:dyDescent="0.15">
      <c r="A3" s="6">
        <v>400</v>
      </c>
      <c r="B3" s="6"/>
      <c r="C3" s="6" t="s">
        <v>234</v>
      </c>
      <c r="D3" s="6">
        <v>0</v>
      </c>
      <c r="E3" s="14"/>
      <c r="F3" s="6" t="s">
        <v>142</v>
      </c>
      <c r="G3" s="6" t="s">
        <v>154</v>
      </c>
      <c r="H3" s="6"/>
      <c r="I3" s="6" t="s">
        <v>155</v>
      </c>
      <c r="J3" s="15" t="s">
        <v>237</v>
      </c>
      <c r="K3" s="15" t="s">
        <v>233</v>
      </c>
      <c r="N3" s="6"/>
      <c r="O3" s="6"/>
      <c r="P3" s="6"/>
      <c r="Q3" s="6" t="s">
        <v>156</v>
      </c>
      <c r="R3" s="6"/>
      <c r="S3" s="6"/>
    </row>
    <row r="4" spans="1:19" s="16" customFormat="1" x14ac:dyDescent="0.15">
      <c r="A4" s="6">
        <v>401</v>
      </c>
      <c r="B4" s="6"/>
      <c r="C4" s="6" t="s">
        <v>235</v>
      </c>
      <c r="D4" s="6">
        <v>0</v>
      </c>
      <c r="E4" s="14"/>
      <c r="F4" s="6" t="s">
        <v>98</v>
      </c>
      <c r="G4" s="6" t="s">
        <v>159</v>
      </c>
      <c r="H4" s="6"/>
      <c r="I4" s="6" t="s">
        <v>155</v>
      </c>
      <c r="J4" s="15" t="s">
        <v>237</v>
      </c>
      <c r="K4" s="15" t="s">
        <v>233</v>
      </c>
      <c r="N4" s="6"/>
      <c r="O4" s="6"/>
      <c r="P4" s="6"/>
      <c r="Q4" s="6" t="s">
        <v>156</v>
      </c>
      <c r="R4" s="6"/>
      <c r="S4" s="6"/>
    </row>
    <row r="5" spans="1:19" s="16" customFormat="1" x14ac:dyDescent="0.15">
      <c r="A5" s="6">
        <v>402</v>
      </c>
      <c r="B5" s="6"/>
      <c r="C5" s="6" t="s">
        <v>236</v>
      </c>
      <c r="D5" s="6">
        <v>0</v>
      </c>
      <c r="E5" s="14"/>
      <c r="F5" s="6" t="s">
        <v>124</v>
      </c>
      <c r="G5" s="6" t="s">
        <v>157</v>
      </c>
      <c r="H5" s="6"/>
      <c r="I5" s="6" t="s">
        <v>162</v>
      </c>
      <c r="J5" s="15" t="s">
        <v>237</v>
      </c>
      <c r="K5" s="15" t="s">
        <v>233</v>
      </c>
      <c r="N5" s="6"/>
      <c r="O5" s="6"/>
      <c r="P5" s="6"/>
      <c r="Q5" s="6" t="s">
        <v>161</v>
      </c>
      <c r="R5" s="6"/>
      <c r="S5" s="6"/>
    </row>
    <row r="6" spans="1:19" s="28" customFormat="1" x14ac:dyDescent="0.15">
      <c r="A6" s="6">
        <v>403</v>
      </c>
      <c r="B6" s="6"/>
      <c r="C6" s="6" t="s">
        <v>234</v>
      </c>
      <c r="D6" s="6">
        <v>1</v>
      </c>
      <c r="E6" s="14"/>
      <c r="F6" s="6" t="s">
        <v>142</v>
      </c>
      <c r="G6" s="6" t="s">
        <v>154</v>
      </c>
      <c r="H6" s="6"/>
      <c r="I6" s="6" t="s">
        <v>155</v>
      </c>
      <c r="J6" s="15" t="s">
        <v>380</v>
      </c>
      <c r="K6" s="15" t="s">
        <v>400</v>
      </c>
      <c r="L6" s="16"/>
      <c r="M6" s="16"/>
      <c r="N6" s="6"/>
      <c r="O6" s="6"/>
      <c r="P6" s="6"/>
      <c r="Q6" s="6" t="s">
        <v>156</v>
      </c>
      <c r="R6" s="6"/>
      <c r="S6" s="6"/>
    </row>
    <row r="7" spans="1:19" s="16" customFormat="1" x14ac:dyDescent="0.15">
      <c r="A7" s="6">
        <v>600</v>
      </c>
      <c r="B7" s="6"/>
      <c r="C7" s="6" t="s">
        <v>239</v>
      </c>
      <c r="D7" s="6">
        <v>0</v>
      </c>
      <c r="E7" s="6"/>
      <c r="F7" s="6" t="s">
        <v>163</v>
      </c>
      <c r="G7" s="6" t="s">
        <v>164</v>
      </c>
      <c r="H7" s="6" t="s">
        <v>165</v>
      </c>
      <c r="I7" s="6" t="s">
        <v>155</v>
      </c>
      <c r="J7" s="15" t="s">
        <v>237</v>
      </c>
      <c r="K7" s="6" t="s">
        <v>166</v>
      </c>
      <c r="N7" s="6"/>
      <c r="O7" s="6"/>
      <c r="P7" s="6"/>
      <c r="Q7" s="6" t="s">
        <v>167</v>
      </c>
      <c r="R7" s="6"/>
      <c r="S7" s="6"/>
    </row>
    <row r="8" spans="1:19" s="40" customFormat="1" x14ac:dyDescent="0.15">
      <c r="A8" s="38">
        <v>601</v>
      </c>
      <c r="B8" s="38"/>
      <c r="C8" s="38" t="s">
        <v>239</v>
      </c>
      <c r="D8" s="38">
        <v>1</v>
      </c>
      <c r="E8" s="38"/>
      <c r="F8" s="38" t="s">
        <v>163</v>
      </c>
      <c r="G8" s="38" t="s">
        <v>164</v>
      </c>
      <c r="H8" s="38" t="s">
        <v>165</v>
      </c>
      <c r="I8" s="38" t="s">
        <v>155</v>
      </c>
      <c r="J8" s="39" t="s">
        <v>409</v>
      </c>
      <c r="K8" s="38" t="s">
        <v>410</v>
      </c>
      <c r="N8" s="38"/>
      <c r="O8" s="38"/>
      <c r="P8" s="38"/>
      <c r="Q8" s="38" t="s">
        <v>167</v>
      </c>
      <c r="R8" s="38"/>
      <c r="S8" s="38"/>
    </row>
    <row r="9" spans="1:19" s="17" customFormat="1" x14ac:dyDescent="0.3">
      <c r="A9" s="6">
        <v>700</v>
      </c>
      <c r="B9" s="6"/>
      <c r="C9" s="6" t="s">
        <v>238</v>
      </c>
      <c r="D9" s="6">
        <v>1</v>
      </c>
      <c r="E9" s="6"/>
      <c r="F9" s="6" t="s">
        <v>168</v>
      </c>
      <c r="G9" s="6" t="s">
        <v>169</v>
      </c>
      <c r="H9" s="6" t="s">
        <v>170</v>
      </c>
      <c r="I9" s="6" t="s">
        <v>171</v>
      </c>
      <c r="J9" s="6">
        <v>7</v>
      </c>
      <c r="K9" s="6"/>
      <c r="N9" s="6"/>
      <c r="O9" s="6"/>
      <c r="P9" s="6"/>
      <c r="Q9" s="6" t="s">
        <v>172</v>
      </c>
      <c r="R9" s="6"/>
      <c r="S9" s="6"/>
    </row>
    <row r="10" spans="1:19" s="16" customFormat="1" x14ac:dyDescent="0.15">
      <c r="A10" s="6">
        <v>701</v>
      </c>
      <c r="B10" s="6"/>
      <c r="C10" s="6" t="s">
        <v>240</v>
      </c>
      <c r="D10" s="6">
        <v>0</v>
      </c>
      <c r="E10" s="18"/>
      <c r="F10" s="6" t="s">
        <v>173</v>
      </c>
      <c r="G10" s="6" t="s">
        <v>174</v>
      </c>
      <c r="H10" s="6" t="s">
        <v>175</v>
      </c>
      <c r="I10" s="6" t="s">
        <v>162</v>
      </c>
      <c r="J10" s="15" t="s">
        <v>237</v>
      </c>
      <c r="K10" s="15" t="s">
        <v>233</v>
      </c>
      <c r="N10" s="6"/>
      <c r="O10" s="6"/>
      <c r="P10" s="6"/>
      <c r="Q10" s="6" t="s">
        <v>167</v>
      </c>
      <c r="R10" s="6"/>
      <c r="S10" s="6"/>
    </row>
    <row r="11" spans="1:19" s="28" customFormat="1" x14ac:dyDescent="0.15">
      <c r="A11" s="6">
        <v>702</v>
      </c>
      <c r="B11" s="6"/>
      <c r="C11" s="6" t="s">
        <v>240</v>
      </c>
      <c r="D11" s="6">
        <v>1</v>
      </c>
      <c r="E11" s="18"/>
      <c r="F11" s="6" t="s">
        <v>168</v>
      </c>
      <c r="G11" s="6" t="s">
        <v>164</v>
      </c>
      <c r="H11" s="6" t="s">
        <v>170</v>
      </c>
      <c r="I11" s="6" t="s">
        <v>155</v>
      </c>
      <c r="J11" s="15" t="s">
        <v>352</v>
      </c>
      <c r="K11" s="15" t="s">
        <v>321</v>
      </c>
      <c r="L11" s="16"/>
      <c r="M11" s="16"/>
      <c r="N11" s="6"/>
      <c r="O11" s="6"/>
      <c r="P11" s="6"/>
      <c r="Q11" s="6" t="s">
        <v>167</v>
      </c>
      <c r="R11" s="6"/>
      <c r="S11" s="6"/>
    </row>
    <row r="12" spans="1:19" s="35" customFormat="1" x14ac:dyDescent="0.15">
      <c r="A12" s="6">
        <v>703</v>
      </c>
      <c r="B12" s="6"/>
      <c r="C12" s="6" t="s">
        <v>240</v>
      </c>
      <c r="D12" s="6">
        <v>1</v>
      </c>
      <c r="E12" s="18"/>
      <c r="F12" s="6" t="s">
        <v>168</v>
      </c>
      <c r="G12" s="6" t="s">
        <v>164</v>
      </c>
      <c r="H12" s="6" t="s">
        <v>170</v>
      </c>
      <c r="I12" s="6" t="s">
        <v>155</v>
      </c>
      <c r="J12" s="15" t="s">
        <v>320</v>
      </c>
      <c r="K12" s="15" t="s">
        <v>353</v>
      </c>
      <c r="L12" s="16"/>
      <c r="M12" s="16"/>
      <c r="N12" s="6"/>
      <c r="O12" s="6"/>
      <c r="P12" s="6"/>
      <c r="Q12" s="6" t="s">
        <v>167</v>
      </c>
      <c r="R12" s="6"/>
      <c r="S12" s="6"/>
    </row>
    <row r="13" spans="1:19" s="28" customFormat="1" x14ac:dyDescent="0.15">
      <c r="A13" s="6">
        <v>704</v>
      </c>
      <c r="B13" s="6"/>
      <c r="C13" s="6" t="s">
        <v>240</v>
      </c>
      <c r="D13" s="6">
        <v>1</v>
      </c>
      <c r="E13" s="18"/>
      <c r="F13" s="6" t="s">
        <v>168</v>
      </c>
      <c r="G13" s="6" t="s">
        <v>164</v>
      </c>
      <c r="H13" s="6" t="s">
        <v>170</v>
      </c>
      <c r="I13" s="6" t="s">
        <v>155</v>
      </c>
      <c r="J13" s="15" t="s">
        <v>368</v>
      </c>
      <c r="K13" s="15" t="s">
        <v>378</v>
      </c>
      <c r="L13" s="16"/>
      <c r="M13" s="16"/>
      <c r="N13" s="6"/>
      <c r="O13" s="6"/>
      <c r="P13" s="6"/>
      <c r="Q13" s="6" t="s">
        <v>167</v>
      </c>
      <c r="R13" s="6"/>
      <c r="S13" s="6"/>
    </row>
    <row r="14" spans="1:19" s="16" customFormat="1" x14ac:dyDescent="0.15">
      <c r="A14" s="6">
        <v>758</v>
      </c>
      <c r="B14" s="6"/>
      <c r="C14" s="6" t="s">
        <v>258</v>
      </c>
      <c r="D14" s="6">
        <v>0</v>
      </c>
      <c r="E14" s="14"/>
      <c r="F14" s="6" t="s">
        <v>176</v>
      </c>
      <c r="G14" s="6" t="s">
        <v>169</v>
      </c>
      <c r="H14" s="6" t="s">
        <v>177</v>
      </c>
      <c r="I14" s="6" t="s">
        <v>153</v>
      </c>
      <c r="J14" s="15" t="s">
        <v>251</v>
      </c>
      <c r="K14" s="15" t="s">
        <v>230</v>
      </c>
      <c r="L14" s="16">
        <v>1</v>
      </c>
      <c r="M14" s="16">
        <v>6</v>
      </c>
      <c r="N14" s="6"/>
      <c r="O14" s="6"/>
      <c r="P14" s="6"/>
      <c r="Q14" s="6" t="s">
        <v>172</v>
      </c>
      <c r="R14" s="6"/>
      <c r="S14" s="6"/>
    </row>
    <row r="15" spans="1:19" s="16" customFormat="1" x14ac:dyDescent="0.15">
      <c r="A15" s="6">
        <v>759</v>
      </c>
      <c r="B15" s="6"/>
      <c r="C15" s="6" t="s">
        <v>259</v>
      </c>
      <c r="D15" s="6">
        <v>0</v>
      </c>
      <c r="E15" s="14"/>
      <c r="F15" s="6" t="s">
        <v>176</v>
      </c>
      <c r="G15" s="6" t="s">
        <v>169</v>
      </c>
      <c r="H15" s="6" t="s">
        <v>177</v>
      </c>
      <c r="I15" s="6" t="s">
        <v>153</v>
      </c>
      <c r="J15" s="15" t="s">
        <v>252</v>
      </c>
      <c r="K15" s="15" t="s">
        <v>230</v>
      </c>
      <c r="L15" s="16">
        <v>1</v>
      </c>
      <c r="M15" s="16">
        <v>6</v>
      </c>
      <c r="N15" s="6"/>
      <c r="O15" s="6"/>
      <c r="P15" s="6"/>
      <c r="Q15" s="6" t="s">
        <v>172</v>
      </c>
      <c r="R15" s="6"/>
      <c r="S15" s="6"/>
    </row>
    <row r="16" spans="1:19" s="16" customFormat="1" x14ac:dyDescent="0.15">
      <c r="A16" s="6">
        <v>760</v>
      </c>
      <c r="B16" s="6"/>
      <c r="C16" s="6" t="s">
        <v>260</v>
      </c>
      <c r="D16" s="6">
        <v>0</v>
      </c>
      <c r="E16" s="14"/>
      <c r="F16" s="6" t="s">
        <v>176</v>
      </c>
      <c r="G16" s="6" t="s">
        <v>169</v>
      </c>
      <c r="H16" s="6" t="s">
        <v>177</v>
      </c>
      <c r="I16" s="6" t="s">
        <v>153</v>
      </c>
      <c r="J16" s="15" t="s">
        <v>253</v>
      </c>
      <c r="K16" s="15" t="s">
        <v>230</v>
      </c>
      <c r="L16" s="16">
        <v>1</v>
      </c>
      <c r="M16" s="16">
        <v>6</v>
      </c>
      <c r="N16" s="6"/>
      <c r="O16" s="6"/>
      <c r="P16" s="6"/>
      <c r="Q16" s="6" t="s">
        <v>172</v>
      </c>
      <c r="R16" s="6"/>
      <c r="S16" s="6"/>
    </row>
    <row r="17" spans="1:19" s="16" customFormat="1" x14ac:dyDescent="0.15">
      <c r="A17" s="6">
        <v>754</v>
      </c>
      <c r="B17" s="6"/>
      <c r="C17" s="6" t="s">
        <v>254</v>
      </c>
      <c r="D17" s="6">
        <v>0</v>
      </c>
      <c r="E17" s="14"/>
      <c r="F17" s="6" t="s">
        <v>176</v>
      </c>
      <c r="G17" s="6" t="s">
        <v>169</v>
      </c>
      <c r="H17" s="6" t="s">
        <v>177</v>
      </c>
      <c r="I17" s="6" t="s">
        <v>153</v>
      </c>
      <c r="J17" s="15" t="s">
        <v>247</v>
      </c>
      <c r="K17" s="15" t="s">
        <v>230</v>
      </c>
      <c r="L17" s="16">
        <v>1</v>
      </c>
      <c r="M17" s="16">
        <v>6</v>
      </c>
      <c r="N17" s="6"/>
      <c r="O17" s="6"/>
      <c r="P17" s="6"/>
      <c r="Q17" s="6" t="s">
        <v>172</v>
      </c>
      <c r="R17" s="6"/>
      <c r="S17" s="6"/>
    </row>
    <row r="18" spans="1:19" s="16" customFormat="1" x14ac:dyDescent="0.15">
      <c r="A18" s="6">
        <v>755</v>
      </c>
      <c r="B18" s="6"/>
      <c r="C18" s="6" t="s">
        <v>255</v>
      </c>
      <c r="D18" s="6">
        <v>0</v>
      </c>
      <c r="E18" s="14"/>
      <c r="F18" s="6" t="s">
        <v>176</v>
      </c>
      <c r="G18" s="6" t="s">
        <v>169</v>
      </c>
      <c r="H18" s="6" t="s">
        <v>177</v>
      </c>
      <c r="I18" s="6" t="s">
        <v>153</v>
      </c>
      <c r="J18" s="15" t="s">
        <v>248</v>
      </c>
      <c r="K18" s="15" t="s">
        <v>230</v>
      </c>
      <c r="L18" s="16">
        <v>1</v>
      </c>
      <c r="M18" s="16">
        <v>6</v>
      </c>
      <c r="N18" s="6"/>
      <c r="O18" s="6"/>
      <c r="P18" s="6"/>
      <c r="Q18" s="6" t="s">
        <v>172</v>
      </c>
      <c r="R18" s="6"/>
      <c r="S18" s="6"/>
    </row>
    <row r="19" spans="1:19" s="16" customFormat="1" x14ac:dyDescent="0.15">
      <c r="A19" s="6">
        <v>756</v>
      </c>
      <c r="B19" s="6"/>
      <c r="C19" s="6" t="s">
        <v>256</v>
      </c>
      <c r="D19" s="6">
        <v>0</v>
      </c>
      <c r="E19" s="14"/>
      <c r="F19" s="6" t="s">
        <v>176</v>
      </c>
      <c r="G19" s="6" t="s">
        <v>169</v>
      </c>
      <c r="H19" s="6" t="s">
        <v>177</v>
      </c>
      <c r="I19" s="6" t="s">
        <v>153</v>
      </c>
      <c r="J19" s="15" t="s">
        <v>249</v>
      </c>
      <c r="K19" s="15" t="s">
        <v>230</v>
      </c>
      <c r="L19" s="16">
        <v>1</v>
      </c>
      <c r="M19" s="16">
        <v>6</v>
      </c>
      <c r="N19" s="6"/>
      <c r="O19" s="6"/>
      <c r="P19" s="6"/>
      <c r="Q19" s="6" t="s">
        <v>172</v>
      </c>
      <c r="R19" s="6"/>
      <c r="S19" s="6"/>
    </row>
    <row r="20" spans="1:19" s="16" customFormat="1" x14ac:dyDescent="0.15">
      <c r="A20" s="6">
        <v>757</v>
      </c>
      <c r="B20" s="6"/>
      <c r="C20" s="6" t="s">
        <v>257</v>
      </c>
      <c r="D20" s="6">
        <v>0</v>
      </c>
      <c r="E20" s="14"/>
      <c r="F20" s="6" t="s">
        <v>176</v>
      </c>
      <c r="G20" s="6" t="s">
        <v>169</v>
      </c>
      <c r="H20" s="6" t="s">
        <v>177</v>
      </c>
      <c r="I20" s="6" t="s">
        <v>153</v>
      </c>
      <c r="J20" s="15" t="s">
        <v>250</v>
      </c>
      <c r="K20" s="15" t="s">
        <v>230</v>
      </c>
      <c r="L20" s="16">
        <v>1</v>
      </c>
      <c r="M20" s="16">
        <v>6</v>
      </c>
      <c r="N20" s="6"/>
      <c r="O20" s="6"/>
      <c r="P20" s="6"/>
      <c r="Q20" s="6" t="s">
        <v>172</v>
      </c>
      <c r="R20" s="6"/>
      <c r="S20" s="6"/>
    </row>
    <row r="21" spans="1:19" s="28" customFormat="1" x14ac:dyDescent="0.15">
      <c r="A21" s="6">
        <v>758</v>
      </c>
      <c r="B21" s="6"/>
      <c r="C21" s="6" t="s">
        <v>394</v>
      </c>
      <c r="D21" s="6">
        <v>1</v>
      </c>
      <c r="E21" s="14"/>
      <c r="F21" s="6" t="s">
        <v>176</v>
      </c>
      <c r="G21" s="6" t="s">
        <v>169</v>
      </c>
      <c r="H21" s="6" t="s">
        <v>170</v>
      </c>
      <c r="I21" s="6" t="s">
        <v>153</v>
      </c>
      <c r="J21" s="15" t="s">
        <v>380</v>
      </c>
      <c r="K21" s="15" t="s">
        <v>398</v>
      </c>
      <c r="L21" s="16">
        <v>1</v>
      </c>
      <c r="M21" s="16">
        <v>6</v>
      </c>
      <c r="N21" s="6"/>
      <c r="O21" s="6"/>
      <c r="P21" s="6"/>
      <c r="Q21" s="6" t="s">
        <v>172</v>
      </c>
      <c r="R21" s="6"/>
      <c r="S21" s="6"/>
    </row>
    <row r="22" spans="1:19" s="28" customFormat="1" x14ac:dyDescent="0.15">
      <c r="A22" s="6">
        <v>759</v>
      </c>
      <c r="B22" s="6"/>
      <c r="C22" s="6" t="s">
        <v>395</v>
      </c>
      <c r="D22" s="6">
        <v>1</v>
      </c>
      <c r="E22" s="14"/>
      <c r="F22" s="6" t="s">
        <v>176</v>
      </c>
      <c r="G22" s="6" t="s">
        <v>169</v>
      </c>
      <c r="H22" s="6" t="s">
        <v>170</v>
      </c>
      <c r="I22" s="6" t="s">
        <v>153</v>
      </c>
      <c r="J22" s="15" t="s">
        <v>398</v>
      </c>
      <c r="K22" s="15" t="s">
        <v>399</v>
      </c>
      <c r="L22" s="16">
        <v>1</v>
      </c>
      <c r="M22" s="16">
        <v>6</v>
      </c>
      <c r="N22" s="6"/>
      <c r="O22" s="6"/>
      <c r="P22" s="6"/>
      <c r="Q22" s="6" t="s">
        <v>172</v>
      </c>
      <c r="R22" s="6"/>
      <c r="S22" s="6"/>
    </row>
    <row r="23" spans="1:19" s="28" customFormat="1" x14ac:dyDescent="0.15">
      <c r="A23" s="6">
        <v>760</v>
      </c>
      <c r="B23" s="6"/>
      <c r="C23" s="6" t="s">
        <v>396</v>
      </c>
      <c r="D23" s="6">
        <v>1</v>
      </c>
      <c r="E23" s="14"/>
      <c r="F23" s="6" t="s">
        <v>176</v>
      </c>
      <c r="G23" s="6" t="s">
        <v>169</v>
      </c>
      <c r="H23" s="6" t="s">
        <v>170</v>
      </c>
      <c r="I23" s="6" t="s">
        <v>153</v>
      </c>
      <c r="J23" s="15" t="s">
        <v>399</v>
      </c>
      <c r="K23" s="15" t="s">
        <v>381</v>
      </c>
      <c r="L23" s="16">
        <v>1</v>
      </c>
      <c r="M23" s="16">
        <v>6</v>
      </c>
      <c r="N23" s="6"/>
      <c r="O23" s="6"/>
      <c r="P23" s="6"/>
      <c r="Q23" s="6" t="s">
        <v>172</v>
      </c>
      <c r="R23" s="6"/>
      <c r="S23" s="6"/>
    </row>
    <row r="24" spans="1:19" s="28" customFormat="1" x14ac:dyDescent="0.15">
      <c r="A24" s="6">
        <v>761</v>
      </c>
      <c r="B24" s="6"/>
      <c r="C24" s="6" t="s">
        <v>397</v>
      </c>
      <c r="D24" s="6">
        <v>1</v>
      </c>
      <c r="E24" s="14"/>
      <c r="F24" s="6" t="s">
        <v>176</v>
      </c>
      <c r="G24" s="6" t="s">
        <v>169</v>
      </c>
      <c r="H24" s="6" t="s">
        <v>170</v>
      </c>
      <c r="I24" s="6" t="s">
        <v>153</v>
      </c>
      <c r="J24" s="15" t="s">
        <v>381</v>
      </c>
      <c r="K24" s="15" t="s">
        <v>400</v>
      </c>
      <c r="L24" s="16">
        <v>1</v>
      </c>
      <c r="M24" s="16">
        <v>6</v>
      </c>
      <c r="N24" s="6"/>
      <c r="O24" s="6"/>
      <c r="P24" s="6"/>
      <c r="Q24" s="6" t="s">
        <v>172</v>
      </c>
      <c r="R24" s="6"/>
      <c r="S24" s="6"/>
    </row>
    <row r="25" spans="1:19" s="40" customFormat="1" x14ac:dyDescent="0.15">
      <c r="A25" s="38">
        <v>762</v>
      </c>
      <c r="B25" s="38"/>
      <c r="C25" s="38" t="s">
        <v>418</v>
      </c>
      <c r="D25" s="38">
        <v>1</v>
      </c>
      <c r="E25" s="41"/>
      <c r="F25" s="38" t="s">
        <v>176</v>
      </c>
      <c r="G25" s="38" t="s">
        <v>164</v>
      </c>
      <c r="H25" s="38" t="s">
        <v>170</v>
      </c>
      <c r="I25" s="38" t="s">
        <v>153</v>
      </c>
      <c r="J25" s="39" t="s">
        <v>409</v>
      </c>
      <c r="K25" s="39" t="s">
        <v>377</v>
      </c>
      <c r="L25" s="40">
        <v>1</v>
      </c>
      <c r="M25" s="40">
        <v>6</v>
      </c>
      <c r="N25" s="38"/>
      <c r="O25" s="38"/>
      <c r="P25" s="38"/>
      <c r="Q25" s="38" t="s">
        <v>167</v>
      </c>
      <c r="R25" s="38"/>
      <c r="S25" s="38"/>
    </row>
    <row r="26" spans="1:19" s="40" customFormat="1" x14ac:dyDescent="0.15">
      <c r="A26" s="38">
        <v>763</v>
      </c>
      <c r="B26" s="38"/>
      <c r="C26" s="38" t="s">
        <v>419</v>
      </c>
      <c r="D26" s="38">
        <v>1</v>
      </c>
      <c r="E26" s="41"/>
      <c r="F26" s="38" t="s">
        <v>176</v>
      </c>
      <c r="G26" s="38" t="s">
        <v>164</v>
      </c>
      <c r="H26" s="38" t="s">
        <v>170</v>
      </c>
      <c r="I26" s="38" t="s">
        <v>153</v>
      </c>
      <c r="J26" s="39" t="s">
        <v>377</v>
      </c>
      <c r="K26" s="39" t="s">
        <v>411</v>
      </c>
      <c r="L26" s="40">
        <v>1</v>
      </c>
      <c r="M26" s="40">
        <v>6</v>
      </c>
      <c r="N26" s="38"/>
      <c r="O26" s="38"/>
      <c r="P26" s="38"/>
      <c r="Q26" s="38" t="s">
        <v>167</v>
      </c>
      <c r="R26" s="38"/>
      <c r="S26" s="38"/>
    </row>
    <row r="27" spans="1:19" s="40" customFormat="1" x14ac:dyDescent="0.15">
      <c r="A27" s="38">
        <v>764</v>
      </c>
      <c r="B27" s="38"/>
      <c r="C27" s="38" t="s">
        <v>420</v>
      </c>
      <c r="D27" s="38">
        <v>1</v>
      </c>
      <c r="E27" s="41"/>
      <c r="F27" s="38" t="s">
        <v>176</v>
      </c>
      <c r="G27" s="38" t="s">
        <v>164</v>
      </c>
      <c r="H27" s="38" t="s">
        <v>170</v>
      </c>
      <c r="I27" s="38" t="s">
        <v>153</v>
      </c>
      <c r="J27" s="39" t="s">
        <v>411</v>
      </c>
      <c r="K27" s="39" t="s">
        <v>412</v>
      </c>
      <c r="L27" s="40">
        <v>1</v>
      </c>
      <c r="M27" s="40">
        <v>6</v>
      </c>
      <c r="N27" s="38"/>
      <c r="O27" s="38"/>
      <c r="P27" s="38"/>
      <c r="Q27" s="38" t="s">
        <v>167</v>
      </c>
      <c r="R27" s="38"/>
      <c r="S27" s="38"/>
    </row>
    <row r="28" spans="1:19" s="40" customFormat="1" x14ac:dyDescent="0.15">
      <c r="A28" s="38">
        <v>765</v>
      </c>
      <c r="B28" s="38"/>
      <c r="C28" s="38" t="s">
        <v>420</v>
      </c>
      <c r="D28" s="38">
        <v>1</v>
      </c>
      <c r="E28" s="41"/>
      <c r="F28" s="38" t="s">
        <v>176</v>
      </c>
      <c r="G28" s="38" t="s">
        <v>164</v>
      </c>
      <c r="H28" s="38" t="s">
        <v>170</v>
      </c>
      <c r="I28" s="38" t="s">
        <v>153</v>
      </c>
      <c r="J28" s="39" t="s">
        <v>412</v>
      </c>
      <c r="K28" s="39" t="s">
        <v>410</v>
      </c>
      <c r="L28" s="40">
        <v>1</v>
      </c>
      <c r="M28" s="40">
        <v>6</v>
      </c>
      <c r="N28" s="38"/>
      <c r="O28" s="38"/>
      <c r="P28" s="38"/>
      <c r="Q28" s="38" t="s">
        <v>167</v>
      </c>
      <c r="R28" s="38"/>
      <c r="S28" s="38"/>
    </row>
    <row r="29" spans="1:19" s="45" customFormat="1" x14ac:dyDescent="0.15">
      <c r="A29" s="42">
        <v>766</v>
      </c>
      <c r="B29" s="42"/>
      <c r="C29" s="42" t="s">
        <v>421</v>
      </c>
      <c r="D29" s="42">
        <v>1</v>
      </c>
      <c r="E29" s="43"/>
      <c r="F29" s="42" t="s">
        <v>176</v>
      </c>
      <c r="G29" s="42" t="s">
        <v>164</v>
      </c>
      <c r="H29" s="42" t="s">
        <v>170</v>
      </c>
      <c r="I29" s="42" t="s">
        <v>153</v>
      </c>
      <c r="J29" s="44" t="s">
        <v>415</v>
      </c>
      <c r="K29" s="44" t="s">
        <v>416</v>
      </c>
      <c r="L29" s="45">
        <v>1</v>
      </c>
      <c r="M29" s="45">
        <v>6</v>
      </c>
      <c r="N29" s="42"/>
      <c r="O29" s="42"/>
      <c r="P29" s="42"/>
      <c r="Q29" s="42" t="s">
        <v>167</v>
      </c>
      <c r="R29" s="42"/>
      <c r="S29" s="42"/>
    </row>
    <row r="30" spans="1:19" s="45" customFormat="1" x14ac:dyDescent="0.15">
      <c r="A30" s="42">
        <v>767</v>
      </c>
      <c r="B30" s="42"/>
      <c r="C30" s="42" t="s">
        <v>422</v>
      </c>
      <c r="D30" s="42">
        <v>1</v>
      </c>
      <c r="E30" s="43"/>
      <c r="F30" s="42" t="s">
        <v>176</v>
      </c>
      <c r="G30" s="42" t="s">
        <v>164</v>
      </c>
      <c r="H30" s="42" t="s">
        <v>170</v>
      </c>
      <c r="I30" s="42" t="s">
        <v>153</v>
      </c>
      <c r="J30" s="44" t="s">
        <v>416</v>
      </c>
      <c r="K30" s="44" t="s">
        <v>417</v>
      </c>
      <c r="L30" s="45">
        <v>1</v>
      </c>
      <c r="M30" s="45">
        <v>6</v>
      </c>
      <c r="N30" s="42"/>
      <c r="O30" s="42"/>
      <c r="P30" s="42"/>
      <c r="Q30" s="42" t="s">
        <v>167</v>
      </c>
      <c r="R30" s="42"/>
      <c r="S30" s="42"/>
    </row>
    <row r="31" spans="1:19" s="16" customFormat="1" x14ac:dyDescent="0.15">
      <c r="A31" s="6">
        <v>900</v>
      </c>
      <c r="B31" s="6"/>
      <c r="C31" s="6" t="s">
        <v>241</v>
      </c>
      <c r="D31" s="6">
        <v>1</v>
      </c>
      <c r="E31" s="14"/>
      <c r="F31" s="6" t="s">
        <v>178</v>
      </c>
      <c r="G31" s="6" t="s">
        <v>169</v>
      </c>
      <c r="H31" s="6"/>
      <c r="I31" s="6" t="s">
        <v>171</v>
      </c>
      <c r="J31" s="6">
        <v>7</v>
      </c>
      <c r="K31" s="6"/>
      <c r="N31" s="6"/>
      <c r="O31" s="6"/>
      <c r="P31" s="6"/>
      <c r="Q31" s="6" t="s">
        <v>167</v>
      </c>
      <c r="R31" s="6"/>
      <c r="S31" s="6"/>
    </row>
    <row r="32" spans="1:19" s="17" customFormat="1" x14ac:dyDescent="0.3">
      <c r="A32" s="6">
        <v>1000</v>
      </c>
      <c r="B32" s="6"/>
      <c r="C32" s="6" t="s">
        <v>242</v>
      </c>
      <c r="D32" s="6">
        <v>0</v>
      </c>
      <c r="E32" s="6"/>
      <c r="F32" s="6"/>
      <c r="G32" s="6"/>
      <c r="H32" s="6"/>
      <c r="I32" s="6" t="s">
        <v>99</v>
      </c>
      <c r="J32" s="15" t="s">
        <v>251</v>
      </c>
      <c r="K32" s="6" t="s">
        <v>179</v>
      </c>
      <c r="N32" s="6"/>
      <c r="O32" s="6"/>
      <c r="P32" s="6"/>
      <c r="Q32" s="6" t="s">
        <v>106</v>
      </c>
      <c r="R32" s="6">
        <v>5130074</v>
      </c>
      <c r="S32" s="6"/>
    </row>
    <row r="33" spans="1:19" s="16" customFormat="1" x14ac:dyDescent="0.15">
      <c r="A33" s="6">
        <v>1100</v>
      </c>
      <c r="B33" s="6"/>
      <c r="C33" s="6" t="s">
        <v>243</v>
      </c>
      <c r="D33" s="6">
        <v>0</v>
      </c>
      <c r="E33" s="6"/>
      <c r="F33" s="6"/>
      <c r="G33" s="6"/>
      <c r="H33" s="6"/>
      <c r="I33" s="6" t="s">
        <v>155</v>
      </c>
      <c r="J33" s="15" t="s">
        <v>251</v>
      </c>
      <c r="K33" s="15" t="s">
        <v>261</v>
      </c>
      <c r="N33" s="6"/>
      <c r="O33" s="6"/>
      <c r="P33" s="6"/>
      <c r="Q33" s="6" t="s">
        <v>180</v>
      </c>
      <c r="R33" s="6">
        <v>212402</v>
      </c>
      <c r="S33" s="6"/>
    </row>
    <row r="34" spans="1:19" s="16" customFormat="1" x14ac:dyDescent="0.15">
      <c r="A34" s="6">
        <v>1200</v>
      </c>
      <c r="B34" s="6" t="s">
        <v>244</v>
      </c>
      <c r="C34" s="6" t="s">
        <v>244</v>
      </c>
      <c r="D34" s="6">
        <v>0</v>
      </c>
      <c r="E34" s="14"/>
      <c r="F34" s="6" t="s">
        <v>181</v>
      </c>
      <c r="G34" s="6" t="s">
        <v>169</v>
      </c>
      <c r="H34" s="6" t="s">
        <v>182</v>
      </c>
      <c r="I34" s="6" t="s">
        <v>155</v>
      </c>
      <c r="J34" s="15" t="s">
        <v>251</v>
      </c>
      <c r="K34" s="15" t="s">
        <v>230</v>
      </c>
      <c r="N34" s="6"/>
      <c r="O34" s="6"/>
      <c r="P34" s="6"/>
      <c r="Q34" s="6" t="s">
        <v>167</v>
      </c>
      <c r="R34" s="6"/>
      <c r="S34" s="6"/>
    </row>
    <row r="35" spans="1:19" s="16" customFormat="1" ht="28.9" customHeight="1" x14ac:dyDescent="0.15">
      <c r="A35" s="6">
        <v>1201</v>
      </c>
      <c r="B35" s="6" t="s">
        <v>245</v>
      </c>
      <c r="C35" s="6" t="s">
        <v>245</v>
      </c>
      <c r="D35" s="6">
        <v>0</v>
      </c>
      <c r="E35" s="14"/>
      <c r="F35" s="6" t="s">
        <v>121</v>
      </c>
      <c r="G35" s="6" t="s">
        <v>169</v>
      </c>
      <c r="H35" s="6" t="s">
        <v>183</v>
      </c>
      <c r="I35" s="6" t="s">
        <v>155</v>
      </c>
      <c r="J35" s="15" t="s">
        <v>251</v>
      </c>
      <c r="K35" s="15" t="s">
        <v>230</v>
      </c>
      <c r="N35" s="6"/>
      <c r="O35" s="6"/>
      <c r="P35" s="6"/>
      <c r="Q35" s="6" t="s">
        <v>172</v>
      </c>
      <c r="R35" s="6"/>
      <c r="S35" s="6"/>
    </row>
    <row r="36" spans="1:19" s="16" customFormat="1" x14ac:dyDescent="0.15">
      <c r="A36" s="6">
        <v>1202</v>
      </c>
      <c r="B36" s="6" t="s">
        <v>246</v>
      </c>
      <c r="C36" s="6" t="s">
        <v>246</v>
      </c>
      <c r="D36" s="6">
        <v>0</v>
      </c>
      <c r="E36" s="14"/>
      <c r="F36" s="6" t="s">
        <v>122</v>
      </c>
      <c r="G36" s="6" t="s">
        <v>174</v>
      </c>
      <c r="H36" s="6" t="s">
        <v>184</v>
      </c>
      <c r="I36" s="6" t="s">
        <v>155</v>
      </c>
      <c r="J36" s="15" t="s">
        <v>251</v>
      </c>
      <c r="K36" s="15" t="s">
        <v>230</v>
      </c>
      <c r="N36" s="6"/>
      <c r="O36" s="6"/>
      <c r="P36" s="6"/>
      <c r="Q36" s="6" t="s">
        <v>172</v>
      </c>
      <c r="R36" s="6"/>
      <c r="S36" s="6"/>
    </row>
    <row r="37" spans="1:19" s="28" customFormat="1" x14ac:dyDescent="0.15">
      <c r="A37" s="6">
        <v>1203</v>
      </c>
      <c r="B37" s="6" t="s">
        <v>244</v>
      </c>
      <c r="C37" s="6" t="s">
        <v>244</v>
      </c>
      <c r="D37" s="6">
        <v>1</v>
      </c>
      <c r="E37" s="14"/>
      <c r="F37" s="6" t="s">
        <v>181</v>
      </c>
      <c r="G37" s="6" t="s">
        <v>169</v>
      </c>
      <c r="H37" s="6" t="s">
        <v>182</v>
      </c>
      <c r="I37" s="6" t="s">
        <v>155</v>
      </c>
      <c r="J37" s="15" t="s">
        <v>352</v>
      </c>
      <c r="K37" s="15" t="s">
        <v>320</v>
      </c>
      <c r="L37" s="16"/>
      <c r="M37" s="16"/>
      <c r="N37" s="6"/>
      <c r="O37" s="6"/>
      <c r="P37" s="6"/>
      <c r="Q37" s="6" t="s">
        <v>167</v>
      </c>
      <c r="R37" s="6"/>
      <c r="S37" s="6"/>
    </row>
    <row r="38" spans="1:19" s="35" customFormat="1" x14ac:dyDescent="0.15">
      <c r="A38" s="6">
        <v>1204</v>
      </c>
      <c r="B38" s="6" t="s">
        <v>246</v>
      </c>
      <c r="C38" s="6" t="s">
        <v>246</v>
      </c>
      <c r="D38" s="6">
        <v>1</v>
      </c>
      <c r="E38" s="14"/>
      <c r="F38" s="6" t="s">
        <v>122</v>
      </c>
      <c r="G38" s="6" t="s">
        <v>164</v>
      </c>
      <c r="H38" s="6" t="s">
        <v>184</v>
      </c>
      <c r="I38" s="6" t="s">
        <v>155</v>
      </c>
      <c r="J38" s="15" t="s">
        <v>367</v>
      </c>
      <c r="K38" s="15" t="s">
        <v>353</v>
      </c>
      <c r="L38" s="16"/>
      <c r="M38" s="16"/>
      <c r="N38" s="6"/>
      <c r="O38" s="6"/>
      <c r="P38" s="6"/>
      <c r="Q38" s="6" t="s">
        <v>167</v>
      </c>
      <c r="R38" s="6"/>
      <c r="S38" s="6"/>
    </row>
    <row r="39" spans="1:19" s="28" customFormat="1" x14ac:dyDescent="0.15">
      <c r="A39" s="6">
        <v>1205</v>
      </c>
      <c r="B39" s="6" t="s">
        <v>371</v>
      </c>
      <c r="C39" s="6" t="s">
        <v>371</v>
      </c>
      <c r="D39" s="6">
        <v>1</v>
      </c>
      <c r="E39" s="14"/>
      <c r="F39" s="6" t="s">
        <v>121</v>
      </c>
      <c r="G39" s="6" t="s">
        <v>372</v>
      </c>
      <c r="H39" s="6" t="s">
        <v>373</v>
      </c>
      <c r="I39" s="6" t="s">
        <v>99</v>
      </c>
      <c r="J39" s="15" t="s">
        <v>375</v>
      </c>
      <c r="K39" s="15" t="s">
        <v>377</v>
      </c>
      <c r="L39" s="16"/>
      <c r="M39" s="16"/>
      <c r="N39" s="6"/>
      <c r="O39" s="6"/>
      <c r="P39" s="6"/>
      <c r="Q39" s="6" t="s">
        <v>374</v>
      </c>
      <c r="R39" s="6"/>
      <c r="S39" s="6"/>
    </row>
    <row r="40" spans="1:19" s="35" customFormat="1" x14ac:dyDescent="0.15">
      <c r="A40" s="6">
        <v>1206</v>
      </c>
      <c r="B40" s="6" t="s">
        <v>246</v>
      </c>
      <c r="C40" s="6" t="s">
        <v>246</v>
      </c>
      <c r="D40" s="6">
        <v>1</v>
      </c>
      <c r="E40" s="14"/>
      <c r="F40" s="6" t="s">
        <v>122</v>
      </c>
      <c r="G40" s="6" t="s">
        <v>164</v>
      </c>
      <c r="H40" s="6" t="s">
        <v>184</v>
      </c>
      <c r="I40" s="6" t="s">
        <v>155</v>
      </c>
      <c r="J40" s="15" t="s">
        <v>379</v>
      </c>
      <c r="K40" s="15" t="s">
        <v>406</v>
      </c>
      <c r="L40" s="16"/>
      <c r="M40" s="16"/>
      <c r="N40" s="6"/>
      <c r="O40" s="6"/>
      <c r="P40" s="6"/>
      <c r="Q40" s="6" t="s">
        <v>167</v>
      </c>
      <c r="R40" s="6"/>
      <c r="S40" s="6"/>
    </row>
    <row r="41" spans="1:19" s="40" customFormat="1" x14ac:dyDescent="0.15">
      <c r="A41" s="38">
        <v>1207</v>
      </c>
      <c r="B41" s="38" t="s">
        <v>244</v>
      </c>
      <c r="C41" s="38" t="s">
        <v>244</v>
      </c>
      <c r="D41" s="38">
        <v>1</v>
      </c>
      <c r="E41" s="41"/>
      <c r="F41" s="38" t="s">
        <v>181</v>
      </c>
      <c r="G41" s="38" t="s">
        <v>164</v>
      </c>
      <c r="H41" s="38" t="s">
        <v>182</v>
      </c>
      <c r="I41" s="38" t="s">
        <v>155</v>
      </c>
      <c r="J41" s="39" t="s">
        <v>414</v>
      </c>
      <c r="K41" s="39" t="s">
        <v>413</v>
      </c>
      <c r="N41" s="38"/>
      <c r="O41" s="38"/>
      <c r="P41" s="38"/>
      <c r="Q41" s="38" t="s">
        <v>167</v>
      </c>
      <c r="R41" s="38"/>
      <c r="S41" s="38"/>
    </row>
    <row r="42" spans="1:19" s="16" customFormat="1" ht="32.25" customHeight="1" x14ac:dyDescent="0.15">
      <c r="A42" s="6">
        <v>1300</v>
      </c>
      <c r="B42" s="6" t="s">
        <v>185</v>
      </c>
      <c r="C42" s="6" t="s">
        <v>185</v>
      </c>
      <c r="D42" s="6">
        <v>0</v>
      </c>
      <c r="E42" s="14"/>
      <c r="F42" s="6" t="s">
        <v>186</v>
      </c>
      <c r="G42" s="6" t="s">
        <v>187</v>
      </c>
      <c r="H42" s="6"/>
      <c r="I42" s="6" t="s">
        <v>158</v>
      </c>
      <c r="J42" s="15" t="s">
        <v>251</v>
      </c>
      <c r="K42" s="15" t="s">
        <v>230</v>
      </c>
      <c r="N42" s="6"/>
      <c r="O42" s="6"/>
      <c r="P42" s="6"/>
      <c r="Q42" s="6" t="s">
        <v>188</v>
      </c>
      <c r="R42" s="6">
        <v>2</v>
      </c>
      <c r="S42" s="19" t="s">
        <v>232</v>
      </c>
    </row>
    <row r="43" spans="1:19" s="16" customFormat="1" x14ac:dyDescent="0.15">
      <c r="A43" s="6">
        <v>1301</v>
      </c>
      <c r="B43" s="6" t="s">
        <v>189</v>
      </c>
      <c r="C43" s="6" t="s">
        <v>189</v>
      </c>
      <c r="D43" s="6">
        <v>0</v>
      </c>
      <c r="E43" s="14"/>
      <c r="F43" s="6" t="s">
        <v>123</v>
      </c>
      <c r="G43" s="6" t="s">
        <v>190</v>
      </c>
      <c r="H43" s="6"/>
      <c r="I43" s="6" t="s">
        <v>158</v>
      </c>
      <c r="J43" s="15" t="s">
        <v>251</v>
      </c>
      <c r="K43" s="15" t="s">
        <v>230</v>
      </c>
      <c r="N43" s="6"/>
      <c r="O43" s="6"/>
      <c r="P43" s="6"/>
      <c r="Q43" s="6" t="s">
        <v>191</v>
      </c>
      <c r="R43" s="6">
        <v>2</v>
      </c>
      <c r="S43" s="6" t="s">
        <v>192</v>
      </c>
    </row>
    <row r="44" spans="1:19" s="28" customFormat="1" ht="32.25" customHeight="1" x14ac:dyDescent="0.15">
      <c r="A44" s="6">
        <v>1302</v>
      </c>
      <c r="B44" s="6" t="s">
        <v>185</v>
      </c>
      <c r="C44" s="6" t="s">
        <v>185</v>
      </c>
      <c r="D44" s="6">
        <v>1</v>
      </c>
      <c r="E44" s="14"/>
      <c r="F44" s="6" t="s">
        <v>186</v>
      </c>
      <c r="G44" s="6" t="s">
        <v>187</v>
      </c>
      <c r="H44" s="6"/>
      <c r="I44" s="6" t="s">
        <v>158</v>
      </c>
      <c r="J44" s="15" t="s">
        <v>380</v>
      </c>
      <c r="K44" s="15" t="s">
        <v>400</v>
      </c>
      <c r="L44" s="16"/>
      <c r="M44" s="16"/>
      <c r="N44" s="6"/>
      <c r="O44" s="6"/>
      <c r="P44" s="6"/>
      <c r="Q44" s="6" t="s">
        <v>188</v>
      </c>
      <c r="R44" s="6">
        <v>2</v>
      </c>
      <c r="S44" s="19" t="s">
        <v>232</v>
      </c>
    </row>
    <row r="45" spans="1:19" s="28" customFormat="1" x14ac:dyDescent="0.15">
      <c r="A45" s="6">
        <v>1303</v>
      </c>
      <c r="B45" s="6" t="s">
        <v>189</v>
      </c>
      <c r="C45" s="6" t="s">
        <v>189</v>
      </c>
      <c r="D45" s="6">
        <v>1</v>
      </c>
      <c r="E45" s="14"/>
      <c r="F45" s="6" t="s">
        <v>123</v>
      </c>
      <c r="G45" s="6" t="s">
        <v>187</v>
      </c>
      <c r="H45" s="6"/>
      <c r="I45" s="6" t="s">
        <v>158</v>
      </c>
      <c r="J45" s="15" t="s">
        <v>380</v>
      </c>
      <c r="K45" s="15" t="s">
        <v>400</v>
      </c>
      <c r="L45" s="16"/>
      <c r="M45" s="16"/>
      <c r="N45" s="6"/>
      <c r="O45" s="6"/>
      <c r="P45" s="6"/>
      <c r="Q45" s="6" t="s">
        <v>191</v>
      </c>
      <c r="R45" s="6">
        <v>2</v>
      </c>
      <c r="S45" s="6" t="s">
        <v>192</v>
      </c>
    </row>
    <row r="46" spans="1:19" s="16" customFormat="1" x14ac:dyDescent="0.15">
      <c r="A46" s="6">
        <v>1400</v>
      </c>
      <c r="B46" s="6"/>
      <c r="C46" s="6" t="s">
        <v>263</v>
      </c>
      <c r="D46" s="6">
        <v>0</v>
      </c>
      <c r="E46" s="14"/>
      <c r="F46" s="6" t="s">
        <v>193</v>
      </c>
      <c r="G46" s="6" t="s">
        <v>164</v>
      </c>
      <c r="H46" s="6"/>
      <c r="I46" s="6" t="s">
        <v>158</v>
      </c>
      <c r="J46" s="15" t="s">
        <v>251</v>
      </c>
      <c r="K46" s="15" t="s">
        <v>261</v>
      </c>
      <c r="N46" s="6"/>
      <c r="O46" s="6"/>
      <c r="P46" s="6"/>
      <c r="Q46" s="6" t="s">
        <v>167</v>
      </c>
      <c r="R46" s="6"/>
      <c r="S46" s="6"/>
    </row>
    <row r="47" spans="1:19" s="16" customFormat="1" x14ac:dyDescent="0.15">
      <c r="A47" s="6">
        <v>9000</v>
      </c>
      <c r="B47" s="6"/>
      <c r="C47" s="6" t="s">
        <v>194</v>
      </c>
      <c r="D47" s="6">
        <v>0</v>
      </c>
      <c r="E47" s="14"/>
      <c r="F47" s="6"/>
      <c r="G47" s="6"/>
      <c r="H47" s="6"/>
      <c r="I47" s="6" t="s">
        <v>99</v>
      </c>
      <c r="J47" s="6" t="s">
        <v>195</v>
      </c>
      <c r="K47" s="15" t="s">
        <v>230</v>
      </c>
      <c r="N47" s="6"/>
      <c r="O47" s="6"/>
      <c r="P47" s="6"/>
      <c r="Q47" s="6" t="s">
        <v>139</v>
      </c>
      <c r="R47" s="6" t="s">
        <v>196</v>
      </c>
      <c r="S47" s="6"/>
    </row>
    <row r="48" spans="1:19" s="16" customFormat="1" x14ac:dyDescent="0.15">
      <c r="A48" s="6">
        <v>9001</v>
      </c>
      <c r="B48" s="6"/>
      <c r="C48" s="6" t="s">
        <v>140</v>
      </c>
      <c r="D48" s="6">
        <v>0</v>
      </c>
      <c r="E48" s="14"/>
      <c r="F48" s="6"/>
      <c r="G48" s="6"/>
      <c r="H48" s="6"/>
      <c r="I48" s="6" t="s">
        <v>99</v>
      </c>
      <c r="J48" s="6" t="s">
        <v>197</v>
      </c>
      <c r="K48" s="15" t="s">
        <v>230</v>
      </c>
      <c r="N48" s="6"/>
      <c r="O48" s="6"/>
      <c r="P48" s="6"/>
      <c r="Q48" s="6" t="s">
        <v>139</v>
      </c>
      <c r="R48" s="6" t="s">
        <v>198</v>
      </c>
      <c r="S48" s="6"/>
    </row>
    <row r="49" spans="1:19" s="16" customFormat="1" x14ac:dyDescent="0.15">
      <c r="A49" s="6">
        <v>9002</v>
      </c>
      <c r="B49" s="6"/>
      <c r="C49" s="6" t="s">
        <v>199</v>
      </c>
      <c r="D49" s="6">
        <v>0</v>
      </c>
      <c r="E49" s="14"/>
      <c r="F49" s="6"/>
      <c r="G49" s="6"/>
      <c r="H49" s="6"/>
      <c r="I49" s="6" t="s">
        <v>99</v>
      </c>
      <c r="J49" s="6" t="s">
        <v>160</v>
      </c>
      <c r="K49" s="15" t="s">
        <v>230</v>
      </c>
      <c r="N49" s="6"/>
      <c r="O49" s="6"/>
      <c r="P49" s="6"/>
      <c r="Q49" s="6" t="s">
        <v>139</v>
      </c>
      <c r="R49" s="6" t="s">
        <v>200</v>
      </c>
      <c r="S49" s="6"/>
    </row>
    <row r="50" spans="1:19" s="28" customFormat="1" x14ac:dyDescent="0.15">
      <c r="A50" s="6">
        <v>1500</v>
      </c>
      <c r="B50" s="6" t="s">
        <v>322</v>
      </c>
      <c r="C50" s="6" t="s">
        <v>322</v>
      </c>
      <c r="D50" s="6">
        <v>1</v>
      </c>
      <c r="E50" s="14"/>
      <c r="F50" s="6" t="s">
        <v>351</v>
      </c>
      <c r="G50" s="6" t="s">
        <v>323</v>
      </c>
      <c r="H50" s="6"/>
      <c r="I50" s="6" t="s">
        <v>324</v>
      </c>
      <c r="J50" s="6" t="s">
        <v>352</v>
      </c>
      <c r="K50" s="6" t="s">
        <v>350</v>
      </c>
      <c r="L50" s="6"/>
      <c r="M50" s="6"/>
      <c r="N50" s="6"/>
      <c r="O50" s="6"/>
      <c r="P50" s="16"/>
      <c r="Q50" s="6" t="s">
        <v>325</v>
      </c>
      <c r="R50" s="6" t="s">
        <v>326</v>
      </c>
      <c r="S50" s="16"/>
    </row>
    <row r="51" spans="1:19" s="49" customFormat="1" x14ac:dyDescent="0.15">
      <c r="A51" s="47">
        <v>2000</v>
      </c>
      <c r="B51" s="47" t="s">
        <v>446</v>
      </c>
      <c r="D51" s="47">
        <v>0</v>
      </c>
      <c r="E51" s="48"/>
      <c r="F51" s="47"/>
      <c r="G51" s="47"/>
      <c r="H51" s="47"/>
      <c r="I51" s="47" t="s">
        <v>447</v>
      </c>
      <c r="J51" s="47" t="s">
        <v>448</v>
      </c>
      <c r="K51" s="47" t="s">
        <v>451</v>
      </c>
      <c r="L51" s="47"/>
      <c r="M51" s="47"/>
      <c r="N51" s="47"/>
      <c r="O51" s="47"/>
      <c r="P51" s="47"/>
      <c r="Q51" s="47" t="s">
        <v>449</v>
      </c>
      <c r="R51" s="47" t="s">
        <v>450</v>
      </c>
      <c r="S51" s="47"/>
    </row>
  </sheetData>
  <phoneticPr fontId="2" type="noConversion"/>
  <conditionalFormatting sqref="D1:D5 D9:D10 D31:D36 D42:D43 D52:D1048576 D46:D49">
    <cfRule type="cellIs" dxfId="29" priority="162" operator="equal">
      <formula>0</formula>
    </cfRule>
  </conditionalFormatting>
  <conditionalFormatting sqref="D18">
    <cfRule type="cellIs" dxfId="28" priority="100" operator="equal">
      <formula>0</formula>
    </cfRule>
  </conditionalFormatting>
  <conditionalFormatting sqref="D18">
    <cfRule type="cellIs" dxfId="27" priority="99" operator="equal">
      <formula>0</formula>
    </cfRule>
  </conditionalFormatting>
  <conditionalFormatting sqref="D19">
    <cfRule type="cellIs" dxfId="26" priority="98" operator="equal">
      <formula>0</formula>
    </cfRule>
  </conditionalFormatting>
  <conditionalFormatting sqref="D19">
    <cfRule type="cellIs" dxfId="25" priority="97" operator="equal">
      <formula>0</formula>
    </cfRule>
  </conditionalFormatting>
  <conditionalFormatting sqref="D20">
    <cfRule type="cellIs" dxfId="24" priority="96" operator="equal">
      <formula>0</formula>
    </cfRule>
  </conditionalFormatting>
  <conditionalFormatting sqref="D20">
    <cfRule type="cellIs" dxfId="23" priority="95" operator="equal">
      <formula>0</formula>
    </cfRule>
  </conditionalFormatting>
  <conditionalFormatting sqref="D14">
    <cfRule type="cellIs" dxfId="22" priority="94" operator="equal">
      <formula>0</formula>
    </cfRule>
  </conditionalFormatting>
  <conditionalFormatting sqref="D14">
    <cfRule type="cellIs" dxfId="21" priority="93" operator="equal">
      <formula>0</formula>
    </cfRule>
  </conditionalFormatting>
  <conditionalFormatting sqref="D15">
    <cfRule type="cellIs" dxfId="20" priority="92" operator="equal">
      <formula>0</formula>
    </cfRule>
  </conditionalFormatting>
  <conditionalFormatting sqref="D15">
    <cfRule type="cellIs" dxfId="19" priority="91" operator="equal">
      <formula>0</formula>
    </cfRule>
  </conditionalFormatting>
  <conditionalFormatting sqref="D16">
    <cfRule type="cellIs" dxfId="18" priority="90" operator="equal">
      <formula>0</formula>
    </cfRule>
  </conditionalFormatting>
  <conditionalFormatting sqref="D16">
    <cfRule type="cellIs" dxfId="17" priority="89" operator="equal">
      <formula>0</formula>
    </cfRule>
  </conditionalFormatting>
  <conditionalFormatting sqref="D17">
    <cfRule type="cellIs" dxfId="16" priority="88" operator="equal">
      <formula>0</formula>
    </cfRule>
  </conditionalFormatting>
  <conditionalFormatting sqref="D17">
    <cfRule type="cellIs" dxfId="15" priority="87" operator="equal">
      <formula>0</formula>
    </cfRule>
  </conditionalFormatting>
  <conditionalFormatting sqref="D11">
    <cfRule type="cellIs" dxfId="14" priority="21" operator="equal">
      <formula>0</formula>
    </cfRule>
  </conditionalFormatting>
  <conditionalFormatting sqref="D37">
    <cfRule type="cellIs" dxfId="13" priority="20" operator="equal">
      <formula>0</formula>
    </cfRule>
  </conditionalFormatting>
  <conditionalFormatting sqref="D12">
    <cfRule type="cellIs" dxfId="12" priority="19" operator="equal">
      <formula>0</formula>
    </cfRule>
  </conditionalFormatting>
  <conditionalFormatting sqref="D38:D39">
    <cfRule type="cellIs" dxfId="11" priority="18" operator="equal">
      <formula>0</formula>
    </cfRule>
  </conditionalFormatting>
  <conditionalFormatting sqref="D13">
    <cfRule type="cellIs" dxfId="10" priority="17" operator="equal">
      <formula>0</formula>
    </cfRule>
  </conditionalFormatting>
  <conditionalFormatting sqref="D6">
    <cfRule type="cellIs" dxfId="9" priority="16" operator="equal">
      <formula>0</formula>
    </cfRule>
  </conditionalFormatting>
  <conditionalFormatting sqref="D44:D45">
    <cfRule type="cellIs" dxfId="8" priority="15" operator="equal">
      <formula>0</formula>
    </cfRule>
  </conditionalFormatting>
  <conditionalFormatting sqref="D40">
    <cfRule type="cellIs" dxfId="7" priority="14" operator="equal">
      <formula>0</formula>
    </cfRule>
  </conditionalFormatting>
  <conditionalFormatting sqref="D21:D24">
    <cfRule type="cellIs" dxfId="6" priority="7" operator="equal">
      <formula>0</formula>
    </cfRule>
  </conditionalFormatting>
  <conditionalFormatting sqref="D21:D24">
    <cfRule type="cellIs" dxfId="5" priority="6" operator="equal">
      <formula>0</formula>
    </cfRule>
  </conditionalFormatting>
  <conditionalFormatting sqref="D25:D28">
    <cfRule type="cellIs" dxfId="4" priority="5" operator="equal">
      <formula>0</formula>
    </cfRule>
  </conditionalFormatting>
  <conditionalFormatting sqref="D25:D28">
    <cfRule type="cellIs" dxfId="3" priority="4" operator="equal">
      <formula>0</formula>
    </cfRule>
  </conditionalFormatting>
  <conditionalFormatting sqref="D41">
    <cfRule type="cellIs" dxfId="2" priority="3" operator="equal">
      <formula>0</formula>
    </cfRule>
  </conditionalFormatting>
  <conditionalFormatting sqref="D29:D30">
    <cfRule type="cellIs" dxfId="1" priority="2" operator="equal">
      <formula>0</formula>
    </cfRule>
  </conditionalFormatting>
  <conditionalFormatting sqref="D29:D3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3"/>
  <sheetViews>
    <sheetView tabSelected="1" zoomScale="85" zoomScaleNormal="85" workbookViewId="0">
      <pane ySplit="1" topLeftCell="A35" activePane="bottomLeft" state="frozen"/>
      <selection pane="bottomLeft" activeCell="N70" sqref="N70"/>
    </sheetView>
  </sheetViews>
  <sheetFormatPr defaultColWidth="9" defaultRowHeight="16.5" x14ac:dyDescent="0.15"/>
  <cols>
    <col min="1" max="2" width="9" style="6"/>
    <col min="3" max="3" width="43.375" style="6" bestFit="1" customWidth="1"/>
    <col min="4" max="4" width="13.5" style="6" customWidth="1"/>
    <col min="5" max="5" width="19.375" style="6" bestFit="1" customWidth="1"/>
    <col min="6" max="6" width="18.625" style="6" bestFit="1" customWidth="1"/>
    <col min="7" max="7" width="13.75" style="6" bestFit="1" customWidth="1"/>
    <col min="8" max="8" width="11.125" style="6" bestFit="1" customWidth="1"/>
    <col min="9" max="9" width="13.875" style="6" bestFit="1" customWidth="1"/>
    <col min="10" max="10" width="13.625" style="15" bestFit="1" customWidth="1"/>
    <col min="11" max="11" width="13.75" style="6" bestFit="1" customWidth="1"/>
    <col min="12" max="12" width="11.125" style="6" bestFit="1" customWidth="1"/>
    <col min="13" max="13" width="13.25" style="6" bestFit="1" customWidth="1"/>
    <col min="14" max="14" width="13.625" style="6" bestFit="1" customWidth="1"/>
    <col min="15" max="15" width="13.75" style="6" bestFit="1" customWidth="1"/>
    <col min="16" max="16" width="11.125" style="6" bestFit="1" customWidth="1"/>
    <col min="17" max="17" width="13.25" style="6" bestFit="1" customWidth="1"/>
    <col min="18" max="18" width="13.625" style="6" bestFit="1" customWidth="1"/>
    <col min="19" max="19" width="13.75" style="6" bestFit="1" customWidth="1"/>
    <col min="20" max="20" width="11.125" style="6" bestFit="1" customWidth="1"/>
    <col min="21" max="21" width="15.5" style="6" bestFit="1" customWidth="1"/>
    <col min="22" max="22" width="13.625" style="6" bestFit="1" customWidth="1"/>
    <col min="23" max="16384" width="9" style="6"/>
  </cols>
  <sheetData>
    <row r="1" spans="1:22" x14ac:dyDescent="0.15">
      <c r="A1" s="6" t="s">
        <v>4</v>
      </c>
      <c r="B1" s="6" t="s">
        <v>24</v>
      </c>
      <c r="C1" s="6" t="s">
        <v>5</v>
      </c>
      <c r="D1" s="6" t="s">
        <v>21</v>
      </c>
      <c r="E1" s="6" t="s">
        <v>8</v>
      </c>
      <c r="F1" s="6" t="s">
        <v>9</v>
      </c>
      <c r="G1" s="6" t="s">
        <v>48</v>
      </c>
      <c r="H1" s="6" t="s">
        <v>49</v>
      </c>
      <c r="I1" s="6" t="s">
        <v>81</v>
      </c>
      <c r="J1" s="15" t="s">
        <v>28</v>
      </c>
      <c r="K1" s="6" t="s">
        <v>29</v>
      </c>
      <c r="L1" s="6" t="s">
        <v>30</v>
      </c>
      <c r="M1" s="6" t="s">
        <v>82</v>
      </c>
      <c r="N1" s="6" t="s">
        <v>31</v>
      </c>
      <c r="O1" s="6" t="s">
        <v>32</v>
      </c>
      <c r="P1" s="6" t="s">
        <v>33</v>
      </c>
      <c r="Q1" s="6" t="s">
        <v>94</v>
      </c>
      <c r="R1" s="6" t="s">
        <v>34</v>
      </c>
      <c r="S1" s="6" t="s">
        <v>35</v>
      </c>
      <c r="T1" s="6" t="s">
        <v>36</v>
      </c>
      <c r="U1" s="6" t="s">
        <v>95</v>
      </c>
      <c r="V1" s="6" t="s">
        <v>37</v>
      </c>
    </row>
    <row r="2" spans="1:22" x14ac:dyDescent="0.15">
      <c r="A2" s="6" t="s">
        <v>6</v>
      </c>
      <c r="B2" s="6" t="s">
        <v>25</v>
      </c>
      <c r="C2" s="6" t="s">
        <v>7</v>
      </c>
      <c r="D2" s="6" t="s">
        <v>64</v>
      </c>
      <c r="E2" s="6" t="s">
        <v>12</v>
      </c>
      <c r="F2" s="6" t="s">
        <v>10</v>
      </c>
      <c r="G2" s="6" t="s">
        <v>50</v>
      </c>
      <c r="H2" s="6" t="s">
        <v>51</v>
      </c>
      <c r="J2" s="15" t="s">
        <v>38</v>
      </c>
      <c r="K2" s="6" t="s">
        <v>39</v>
      </c>
      <c r="L2" s="6" t="s">
        <v>40</v>
      </c>
      <c r="N2" s="6" t="s">
        <v>41</v>
      </c>
      <c r="O2" s="6" t="s">
        <v>42</v>
      </c>
      <c r="P2" s="6" t="s">
        <v>43</v>
      </c>
      <c r="R2" s="6" t="s">
        <v>44</v>
      </c>
      <c r="S2" s="6" t="s">
        <v>45</v>
      </c>
      <c r="T2" s="6" t="s">
        <v>46</v>
      </c>
      <c r="V2" s="6" t="s">
        <v>47</v>
      </c>
    </row>
    <row r="3" spans="1:22" x14ac:dyDescent="0.3">
      <c r="A3" s="6">
        <v>600</v>
      </c>
      <c r="B3" s="6">
        <v>1</v>
      </c>
      <c r="C3" s="6" t="str">
        <f t="shared" ref="C3:C9" si="0">"消费满&lt;&amp;image:5190002_s&gt;&lt;&amp;/&gt;"&amp;F3</f>
        <v>消费满&lt;&amp;image:5190002_s&gt;&lt;&amp;/&gt;300</v>
      </c>
      <c r="E3" s="6" t="s">
        <v>57</v>
      </c>
      <c r="F3" s="6">
        <v>300</v>
      </c>
      <c r="G3" s="6" t="s">
        <v>52</v>
      </c>
      <c r="H3" s="6">
        <v>5120886</v>
      </c>
      <c r="I3" s="6" t="s">
        <v>138</v>
      </c>
      <c r="J3" s="15">
        <v>10</v>
      </c>
      <c r="T3" s="20"/>
      <c r="U3" s="20"/>
    </row>
    <row r="4" spans="1:22" x14ac:dyDescent="0.3">
      <c r="A4" s="6">
        <v>600</v>
      </c>
      <c r="B4" s="6">
        <v>2</v>
      </c>
      <c r="C4" s="6" t="str">
        <f t="shared" si="0"/>
        <v>消费满&lt;&amp;image:5190002_s&gt;&lt;&amp;/&gt;500</v>
      </c>
      <c r="E4" s="6" t="s">
        <v>201</v>
      </c>
      <c r="F4" s="6">
        <v>500</v>
      </c>
      <c r="G4" s="6" t="s">
        <v>52</v>
      </c>
      <c r="H4" s="6">
        <v>5130674</v>
      </c>
      <c r="I4" s="6" t="s">
        <v>202</v>
      </c>
      <c r="J4" s="15">
        <v>10</v>
      </c>
      <c r="T4" s="20"/>
      <c r="U4" s="20"/>
    </row>
    <row r="5" spans="1:22" x14ac:dyDescent="0.3">
      <c r="A5" s="6">
        <v>600</v>
      </c>
      <c r="B5" s="6">
        <v>3</v>
      </c>
      <c r="C5" s="6" t="str">
        <f t="shared" si="0"/>
        <v>消费满&lt;&amp;image:5190002_s&gt;&lt;&amp;/&gt;1000</v>
      </c>
      <c r="E5" s="6" t="s">
        <v>201</v>
      </c>
      <c r="F5" s="6">
        <v>1000</v>
      </c>
      <c r="G5" s="6" t="s">
        <v>52</v>
      </c>
      <c r="H5" s="6">
        <v>5130884</v>
      </c>
      <c r="I5" s="6" t="s">
        <v>147</v>
      </c>
      <c r="J5" s="15">
        <v>10</v>
      </c>
      <c r="T5" s="20"/>
      <c r="U5" s="20"/>
    </row>
    <row r="6" spans="1:22" x14ac:dyDescent="0.3">
      <c r="A6" s="6">
        <v>600</v>
      </c>
      <c r="B6" s="6">
        <v>4</v>
      </c>
      <c r="C6" s="6" t="str">
        <f t="shared" si="0"/>
        <v>消费满&lt;&amp;image:5190002_s&gt;&lt;&amp;/&gt;5000</v>
      </c>
      <c r="E6" s="6" t="s">
        <v>57</v>
      </c>
      <c r="F6" s="6">
        <v>5000</v>
      </c>
      <c r="G6" s="6" t="s">
        <v>52</v>
      </c>
      <c r="H6" s="6">
        <v>5130674</v>
      </c>
      <c r="I6" s="6" t="s">
        <v>203</v>
      </c>
      <c r="J6" s="15">
        <v>10</v>
      </c>
      <c r="K6" s="6" t="s">
        <v>52</v>
      </c>
      <c r="L6" s="6">
        <v>5130884</v>
      </c>
      <c r="M6" s="6" t="s">
        <v>147</v>
      </c>
      <c r="N6" s="15">
        <v>10</v>
      </c>
      <c r="T6" s="20"/>
      <c r="U6" s="20"/>
    </row>
    <row r="7" spans="1:22" x14ac:dyDescent="0.3">
      <c r="A7" s="6">
        <v>600</v>
      </c>
      <c r="B7" s="6">
        <v>5</v>
      </c>
      <c r="C7" s="6" t="str">
        <f t="shared" si="0"/>
        <v>消费满&lt;&amp;image:5190002_s&gt;&lt;&amp;/&gt;10000</v>
      </c>
      <c r="E7" s="6" t="s">
        <v>57</v>
      </c>
      <c r="F7" s="6">
        <v>10000</v>
      </c>
      <c r="G7" s="6" t="s">
        <v>52</v>
      </c>
      <c r="H7" s="6">
        <v>5130884</v>
      </c>
      <c r="I7" s="6" t="s">
        <v>147</v>
      </c>
      <c r="J7" s="15">
        <v>30</v>
      </c>
      <c r="K7" s="6" t="s">
        <v>52</v>
      </c>
      <c r="L7" s="6">
        <v>5100015</v>
      </c>
      <c r="M7" s="6" t="s">
        <v>148</v>
      </c>
      <c r="N7" s="6">
        <v>10</v>
      </c>
      <c r="T7" s="20"/>
      <c r="U7" s="20"/>
    </row>
    <row r="8" spans="1:22" x14ac:dyDescent="0.3">
      <c r="A8" s="6">
        <v>600</v>
      </c>
      <c r="B8" s="6">
        <v>6</v>
      </c>
      <c r="C8" s="6" t="str">
        <f t="shared" si="0"/>
        <v>消费满&lt;&amp;image:5190002_s&gt;&lt;&amp;/&gt;20000</v>
      </c>
      <c r="E8" s="6" t="s">
        <v>57</v>
      </c>
      <c r="F8" s="6">
        <v>20000</v>
      </c>
      <c r="G8" s="6" t="s">
        <v>52</v>
      </c>
      <c r="H8" s="6">
        <v>5130674</v>
      </c>
      <c r="I8" s="6" t="s">
        <v>203</v>
      </c>
      <c r="J8" s="15">
        <v>30</v>
      </c>
      <c r="K8" s="6" t="s">
        <v>52</v>
      </c>
      <c r="L8" s="6">
        <v>5120881</v>
      </c>
      <c r="M8" s="6" t="s">
        <v>91</v>
      </c>
      <c r="N8" s="6">
        <v>5</v>
      </c>
      <c r="T8" s="20"/>
      <c r="U8" s="20"/>
    </row>
    <row r="9" spans="1:22" x14ac:dyDescent="0.3">
      <c r="A9" s="6">
        <v>600</v>
      </c>
      <c r="B9" s="6">
        <v>7</v>
      </c>
      <c r="C9" s="6" t="str">
        <f t="shared" si="0"/>
        <v>消费满&lt;&amp;image:5190002_s&gt;&lt;&amp;/&gt;30000</v>
      </c>
      <c r="E9" s="6" t="s">
        <v>57</v>
      </c>
      <c r="F9" s="6">
        <v>30000</v>
      </c>
      <c r="G9" s="6" t="s">
        <v>52</v>
      </c>
      <c r="H9" s="6">
        <v>5130674</v>
      </c>
      <c r="I9" s="6" t="s">
        <v>204</v>
      </c>
      <c r="J9" s="15">
        <v>40</v>
      </c>
      <c r="K9" s="6" t="s">
        <v>52</v>
      </c>
      <c r="L9" s="6">
        <v>5130884</v>
      </c>
      <c r="M9" s="6" t="s">
        <v>147</v>
      </c>
      <c r="N9" s="15">
        <v>40</v>
      </c>
      <c r="T9" s="20"/>
      <c r="U9" s="20"/>
    </row>
    <row r="10" spans="1:22" s="38" customFormat="1" x14ac:dyDescent="0.3">
      <c r="A10" s="38">
        <v>601</v>
      </c>
      <c r="B10" s="38">
        <v>1</v>
      </c>
      <c r="C10" s="38" t="str">
        <f t="shared" ref="C10:C15" si="1">"消费满&lt;&amp;image:5190002_s&gt;&lt;&amp;/&gt;"&amp;F10</f>
        <v>消费满&lt;&amp;image:5190002_s&gt;&lt;&amp;/&gt;5000</v>
      </c>
      <c r="E10" s="38" t="s">
        <v>57</v>
      </c>
      <c r="F10" s="38">
        <v>5000</v>
      </c>
      <c r="G10" s="38" t="s">
        <v>52</v>
      </c>
      <c r="H10" s="38">
        <v>5130954</v>
      </c>
      <c r="I10" s="38" t="s">
        <v>423</v>
      </c>
      <c r="J10" s="39">
        <v>20</v>
      </c>
      <c r="K10" s="38" t="s">
        <v>52</v>
      </c>
      <c r="L10" s="38">
        <v>5120031</v>
      </c>
      <c r="M10" s="38" t="s">
        <v>429</v>
      </c>
      <c r="N10" s="38">
        <v>100</v>
      </c>
      <c r="O10" s="38" t="s">
        <v>52</v>
      </c>
      <c r="P10" s="38">
        <v>5150035</v>
      </c>
      <c r="Q10" s="38" t="s">
        <v>435</v>
      </c>
      <c r="R10" s="38">
        <v>50</v>
      </c>
      <c r="T10" s="46"/>
    </row>
    <row r="11" spans="1:22" s="38" customFormat="1" x14ac:dyDescent="0.3">
      <c r="A11" s="38">
        <v>601</v>
      </c>
      <c r="B11" s="38">
        <v>2</v>
      </c>
      <c r="C11" s="38" t="str">
        <f t="shared" si="1"/>
        <v>消费满&lt;&amp;image:5190002_s&gt;&lt;&amp;/&gt;10000</v>
      </c>
      <c r="E11" s="38" t="s">
        <v>57</v>
      </c>
      <c r="F11" s="38">
        <v>10000</v>
      </c>
      <c r="G11" s="38" t="s">
        <v>52</v>
      </c>
      <c r="H11" s="38">
        <v>5130954</v>
      </c>
      <c r="I11" s="38" t="s">
        <v>424</v>
      </c>
      <c r="J11" s="39">
        <v>30</v>
      </c>
      <c r="K11" s="38" t="s">
        <v>52</v>
      </c>
      <c r="L11" s="38">
        <v>5120031</v>
      </c>
      <c r="M11" s="38" t="s">
        <v>430</v>
      </c>
      <c r="N11" s="38">
        <v>150</v>
      </c>
      <c r="O11" s="38" t="s">
        <v>52</v>
      </c>
      <c r="P11" s="38">
        <v>5100033</v>
      </c>
      <c r="Q11" s="38" t="s">
        <v>436</v>
      </c>
      <c r="R11" s="38">
        <v>10</v>
      </c>
      <c r="S11" s="38" t="s">
        <v>52</v>
      </c>
      <c r="T11" s="46">
        <v>5100035</v>
      </c>
      <c r="U11" s="46" t="s">
        <v>441</v>
      </c>
      <c r="V11" s="38">
        <v>5</v>
      </c>
    </row>
    <row r="12" spans="1:22" s="38" customFormat="1" x14ac:dyDescent="0.3">
      <c r="A12" s="38">
        <v>601</v>
      </c>
      <c r="B12" s="38">
        <v>3</v>
      </c>
      <c r="C12" s="38" t="str">
        <f t="shared" si="1"/>
        <v>消费满&lt;&amp;image:5190002_s&gt;&lt;&amp;/&gt;15000</v>
      </c>
      <c r="E12" s="38" t="s">
        <v>57</v>
      </c>
      <c r="F12" s="38">
        <v>15000</v>
      </c>
      <c r="G12" s="38" t="s">
        <v>52</v>
      </c>
      <c r="H12" s="38">
        <v>5130954</v>
      </c>
      <c r="I12" s="38" t="s">
        <v>425</v>
      </c>
      <c r="J12" s="39">
        <v>50</v>
      </c>
      <c r="K12" s="38" t="s">
        <v>52</v>
      </c>
      <c r="L12" s="38">
        <v>5120031</v>
      </c>
      <c r="M12" s="38" t="s">
        <v>431</v>
      </c>
      <c r="N12" s="38">
        <v>200</v>
      </c>
      <c r="O12" s="38" t="s">
        <v>52</v>
      </c>
      <c r="P12" s="38">
        <v>5100033</v>
      </c>
      <c r="Q12" s="38" t="s">
        <v>437</v>
      </c>
      <c r="R12" s="38">
        <v>15</v>
      </c>
      <c r="S12" s="38" t="s">
        <v>52</v>
      </c>
      <c r="T12" s="46">
        <v>5100035</v>
      </c>
      <c r="U12" s="46" t="s">
        <v>442</v>
      </c>
      <c r="V12" s="38">
        <v>10</v>
      </c>
    </row>
    <row r="13" spans="1:22" s="38" customFormat="1" x14ac:dyDescent="0.3">
      <c r="A13" s="38">
        <v>601</v>
      </c>
      <c r="B13" s="38">
        <v>4</v>
      </c>
      <c r="C13" s="38" t="str">
        <f t="shared" si="1"/>
        <v>消费满&lt;&amp;image:5190002_s&gt;&lt;&amp;/&gt;20000</v>
      </c>
      <c r="E13" s="38" t="s">
        <v>57</v>
      </c>
      <c r="F13" s="38">
        <v>20000</v>
      </c>
      <c r="G13" s="38" t="s">
        <v>52</v>
      </c>
      <c r="H13" s="38">
        <v>5130954</v>
      </c>
      <c r="I13" s="38" t="s">
        <v>426</v>
      </c>
      <c r="J13" s="39">
        <v>60</v>
      </c>
      <c r="K13" s="38" t="s">
        <v>52</v>
      </c>
      <c r="L13" s="38">
        <v>5120031</v>
      </c>
      <c r="M13" s="38" t="s">
        <v>432</v>
      </c>
      <c r="N13" s="39">
        <v>250</v>
      </c>
      <c r="O13" s="38" t="s">
        <v>52</v>
      </c>
      <c r="P13" s="38">
        <v>5100033</v>
      </c>
      <c r="Q13" s="38" t="s">
        <v>438</v>
      </c>
      <c r="R13" s="38">
        <v>20</v>
      </c>
      <c r="S13" s="38" t="s">
        <v>52</v>
      </c>
      <c r="T13" s="46">
        <v>5100035</v>
      </c>
      <c r="U13" s="46" t="s">
        <v>443</v>
      </c>
      <c r="V13" s="38">
        <v>15</v>
      </c>
    </row>
    <row r="14" spans="1:22" s="38" customFormat="1" x14ac:dyDescent="0.3">
      <c r="A14" s="38">
        <v>601</v>
      </c>
      <c r="B14" s="38">
        <v>5</v>
      </c>
      <c r="C14" s="38" t="str">
        <f t="shared" si="1"/>
        <v>消费满&lt;&amp;image:5190002_s&gt;&lt;&amp;/&gt;30000</v>
      </c>
      <c r="E14" s="38" t="s">
        <v>57</v>
      </c>
      <c r="F14" s="38">
        <v>30000</v>
      </c>
      <c r="G14" s="38" t="s">
        <v>52</v>
      </c>
      <c r="H14" s="38">
        <v>5130954</v>
      </c>
      <c r="I14" s="38" t="s">
        <v>427</v>
      </c>
      <c r="J14" s="39">
        <v>80</v>
      </c>
      <c r="K14" s="38" t="s">
        <v>52</v>
      </c>
      <c r="L14" s="38">
        <v>5120031</v>
      </c>
      <c r="M14" s="38" t="s">
        <v>433</v>
      </c>
      <c r="N14" s="38">
        <v>300</v>
      </c>
      <c r="O14" s="38" t="s">
        <v>52</v>
      </c>
      <c r="P14" s="38">
        <v>5100033</v>
      </c>
      <c r="Q14" s="38" t="s">
        <v>439</v>
      </c>
      <c r="R14" s="38">
        <v>30</v>
      </c>
      <c r="S14" s="38" t="s">
        <v>52</v>
      </c>
      <c r="T14" s="46">
        <v>5100035</v>
      </c>
      <c r="U14" s="46" t="s">
        <v>444</v>
      </c>
      <c r="V14" s="38">
        <v>20</v>
      </c>
    </row>
    <row r="15" spans="1:22" s="38" customFormat="1" x14ac:dyDescent="0.3">
      <c r="A15" s="38">
        <v>601</v>
      </c>
      <c r="B15" s="38">
        <v>6</v>
      </c>
      <c r="C15" s="38" t="str">
        <f t="shared" si="1"/>
        <v>消费满&lt;&amp;image:5190002_s&gt;&lt;&amp;/&gt;40000</v>
      </c>
      <c r="E15" s="38" t="s">
        <v>57</v>
      </c>
      <c r="F15" s="38">
        <v>40000</v>
      </c>
      <c r="G15" s="38" t="s">
        <v>52</v>
      </c>
      <c r="H15" s="38">
        <v>5130954</v>
      </c>
      <c r="I15" s="38" t="s">
        <v>428</v>
      </c>
      <c r="J15" s="39">
        <v>150</v>
      </c>
      <c r="K15" s="38" t="s">
        <v>52</v>
      </c>
      <c r="L15" s="38">
        <v>5120031</v>
      </c>
      <c r="M15" s="38" t="s">
        <v>434</v>
      </c>
      <c r="N15" s="38">
        <v>350</v>
      </c>
      <c r="O15" s="38" t="s">
        <v>52</v>
      </c>
      <c r="P15" s="38">
        <v>5100033</v>
      </c>
      <c r="Q15" s="38" t="s">
        <v>440</v>
      </c>
      <c r="R15" s="38">
        <v>50</v>
      </c>
      <c r="S15" s="38" t="s">
        <v>52</v>
      </c>
      <c r="T15" s="46">
        <v>5100035</v>
      </c>
      <c r="U15" s="46" t="s">
        <v>445</v>
      </c>
      <c r="V15" s="38">
        <v>25</v>
      </c>
    </row>
    <row r="16" spans="1:22" x14ac:dyDescent="0.3">
      <c r="A16" s="6">
        <v>700</v>
      </c>
      <c r="B16" s="6">
        <v>1</v>
      </c>
      <c r="C16" s="6" t="str">
        <f t="shared" ref="C16:C28" si="2">"累计充值&lt;&amp;image:5190002_s&gt;&lt;&amp;/&gt;"&amp;F16</f>
        <v>累计充值&lt;&amp;image:5190002_s&gt;&lt;&amp;/&gt;150</v>
      </c>
      <c r="E16" s="6" t="s">
        <v>302</v>
      </c>
      <c r="F16" s="6">
        <v>150</v>
      </c>
      <c r="G16" s="6" t="s">
        <v>52</v>
      </c>
      <c r="H16" s="20">
        <v>5100012</v>
      </c>
      <c r="I16" s="20" t="s">
        <v>268</v>
      </c>
      <c r="J16" s="15">
        <v>2</v>
      </c>
      <c r="K16" s="6" t="s">
        <v>52</v>
      </c>
      <c r="L16" s="20">
        <v>5160014</v>
      </c>
      <c r="M16" s="20" t="s">
        <v>300</v>
      </c>
      <c r="N16" s="6">
        <v>3</v>
      </c>
      <c r="P16" s="20"/>
      <c r="Q16" s="20"/>
      <c r="R16" s="20"/>
    </row>
    <row r="17" spans="1:18" x14ac:dyDescent="0.3">
      <c r="A17" s="6">
        <v>700</v>
      </c>
      <c r="B17" s="6">
        <v>2</v>
      </c>
      <c r="C17" s="6" t="str">
        <f t="shared" si="2"/>
        <v>累计充值&lt;&amp;image:5190002_s&gt;&lt;&amp;/&gt;400</v>
      </c>
      <c r="E17" s="6" t="s">
        <v>302</v>
      </c>
      <c r="F17" s="6">
        <v>400</v>
      </c>
      <c r="G17" s="6" t="s">
        <v>52</v>
      </c>
      <c r="H17" s="20">
        <v>5100012</v>
      </c>
      <c r="I17" s="20" t="s">
        <v>270</v>
      </c>
      <c r="J17" s="15">
        <v>4</v>
      </c>
      <c r="K17" s="6" t="s">
        <v>52</v>
      </c>
      <c r="L17" s="20">
        <v>5160014</v>
      </c>
      <c r="M17" s="20" t="s">
        <v>271</v>
      </c>
      <c r="N17" s="6">
        <v>5</v>
      </c>
      <c r="O17" s="6" t="s">
        <v>52</v>
      </c>
      <c r="P17" s="20">
        <v>5150013</v>
      </c>
      <c r="Q17" s="20" t="s">
        <v>272</v>
      </c>
      <c r="R17" s="6">
        <v>5</v>
      </c>
    </row>
    <row r="18" spans="1:18" x14ac:dyDescent="0.3">
      <c r="A18" s="6">
        <v>700</v>
      </c>
      <c r="B18" s="6">
        <v>3</v>
      </c>
      <c r="C18" s="6" t="str">
        <f t="shared" si="2"/>
        <v>累计充值&lt;&amp;image:5190002_s&gt;&lt;&amp;/&gt;1000</v>
      </c>
      <c r="E18" s="6" t="s">
        <v>302</v>
      </c>
      <c r="F18" s="6">
        <v>1000</v>
      </c>
      <c r="G18" s="6" t="s">
        <v>52</v>
      </c>
      <c r="H18" s="20">
        <v>5130154</v>
      </c>
      <c r="I18" s="20" t="s">
        <v>299</v>
      </c>
      <c r="J18" s="15">
        <v>5</v>
      </c>
      <c r="K18" s="6" t="s">
        <v>52</v>
      </c>
      <c r="L18" s="20">
        <v>5120886</v>
      </c>
      <c r="M18" s="20" t="s">
        <v>273</v>
      </c>
      <c r="N18" s="6">
        <v>5</v>
      </c>
      <c r="O18" s="6" t="s">
        <v>52</v>
      </c>
      <c r="P18" s="6">
        <v>5100032</v>
      </c>
      <c r="Q18" s="6" t="s">
        <v>301</v>
      </c>
      <c r="R18" s="6">
        <v>1</v>
      </c>
    </row>
    <row r="19" spans="1:18" x14ac:dyDescent="0.3">
      <c r="A19" s="6">
        <v>700</v>
      </c>
      <c r="B19" s="6">
        <v>4</v>
      </c>
      <c r="C19" s="6" t="str">
        <f t="shared" si="2"/>
        <v>累计充值&lt;&amp;image:5190002_s&gt;&lt;&amp;/&gt;2000</v>
      </c>
      <c r="E19" s="6" t="s">
        <v>302</v>
      </c>
      <c r="F19" s="6">
        <v>2000</v>
      </c>
      <c r="G19" s="6" t="s">
        <v>52</v>
      </c>
      <c r="H19" s="20">
        <v>5130154</v>
      </c>
      <c r="I19" s="20" t="s">
        <v>274</v>
      </c>
      <c r="J19" s="15">
        <v>7</v>
      </c>
      <c r="K19" s="6" t="s">
        <v>52</v>
      </c>
      <c r="L19" s="6">
        <v>5120886</v>
      </c>
      <c r="M19" s="20" t="s">
        <v>275</v>
      </c>
      <c r="N19" s="6">
        <v>10</v>
      </c>
      <c r="O19" s="6" t="s">
        <v>119</v>
      </c>
      <c r="P19" s="6">
        <v>5150024</v>
      </c>
      <c r="Q19" s="6" t="s">
        <v>276</v>
      </c>
      <c r="R19" s="6">
        <v>3</v>
      </c>
    </row>
    <row r="20" spans="1:18" x14ac:dyDescent="0.3">
      <c r="A20" s="6">
        <v>700</v>
      </c>
      <c r="B20" s="6">
        <v>5</v>
      </c>
      <c r="C20" s="6" t="str">
        <f t="shared" si="2"/>
        <v>累计充值&lt;&amp;image:5190002_s&gt;&lt;&amp;/&gt;4000</v>
      </c>
      <c r="E20" s="6" t="s">
        <v>302</v>
      </c>
      <c r="F20" s="6">
        <v>4000</v>
      </c>
      <c r="G20" s="6" t="s">
        <v>52</v>
      </c>
      <c r="H20" s="6">
        <v>5130154</v>
      </c>
      <c r="I20" s="20" t="s">
        <v>279</v>
      </c>
      <c r="J20" s="15">
        <v>10</v>
      </c>
      <c r="K20" s="6" t="s">
        <v>52</v>
      </c>
      <c r="L20" s="20">
        <v>5120886</v>
      </c>
      <c r="M20" s="20" t="s">
        <v>281</v>
      </c>
      <c r="N20" s="6">
        <v>15</v>
      </c>
      <c r="O20" s="6" t="s">
        <v>119</v>
      </c>
      <c r="P20" s="6">
        <v>5120876</v>
      </c>
      <c r="Q20" s="6" t="s">
        <v>277</v>
      </c>
      <c r="R20" s="6">
        <v>1</v>
      </c>
    </row>
    <row r="21" spans="1:18" x14ac:dyDescent="0.3">
      <c r="A21" s="6">
        <v>700</v>
      </c>
      <c r="B21" s="6">
        <v>6</v>
      </c>
      <c r="C21" s="6" t="str">
        <f t="shared" si="2"/>
        <v>累计充值&lt;&amp;image:5190002_s&gt;&lt;&amp;/&gt;8000</v>
      </c>
      <c r="E21" s="6" t="s">
        <v>302</v>
      </c>
      <c r="F21" s="6">
        <v>8000</v>
      </c>
      <c r="G21" s="6" t="s">
        <v>52</v>
      </c>
      <c r="H21" s="20">
        <v>5130154</v>
      </c>
      <c r="I21" s="20" t="s">
        <v>280</v>
      </c>
      <c r="J21" s="15">
        <v>13</v>
      </c>
      <c r="K21" s="6" t="s">
        <v>52</v>
      </c>
      <c r="L21" s="20">
        <v>5120886</v>
      </c>
      <c r="M21" s="20" t="s">
        <v>282</v>
      </c>
      <c r="N21" s="6">
        <v>20</v>
      </c>
      <c r="O21" s="6" t="s">
        <v>119</v>
      </c>
      <c r="P21" s="6">
        <v>5150024</v>
      </c>
      <c r="Q21" s="6" t="s">
        <v>278</v>
      </c>
      <c r="R21" s="6">
        <v>6</v>
      </c>
    </row>
    <row r="22" spans="1:18" x14ac:dyDescent="0.3">
      <c r="A22" s="20">
        <v>701</v>
      </c>
      <c r="B22" s="20">
        <v>1</v>
      </c>
      <c r="C22" s="20" t="str">
        <f t="shared" si="2"/>
        <v>累计充值&lt;&amp;image:5190002_s&gt;&lt;&amp;/&gt;60</v>
      </c>
      <c r="D22" s="14"/>
      <c r="E22" s="6" t="s">
        <v>302</v>
      </c>
      <c r="F22" s="6">
        <v>60</v>
      </c>
      <c r="G22" s="6" t="s">
        <v>119</v>
      </c>
      <c r="H22" s="6">
        <v>5140104</v>
      </c>
      <c r="I22" s="21" t="s">
        <v>83</v>
      </c>
      <c r="J22" s="21">
        <v>5</v>
      </c>
      <c r="K22" s="6" t="s">
        <v>52</v>
      </c>
      <c r="L22" s="6">
        <v>5120204</v>
      </c>
      <c r="M22" s="6" t="s">
        <v>88</v>
      </c>
      <c r="N22" s="6">
        <v>5</v>
      </c>
    </row>
    <row r="23" spans="1:18" x14ac:dyDescent="0.3">
      <c r="A23" s="20">
        <v>701</v>
      </c>
      <c r="B23" s="20">
        <v>2</v>
      </c>
      <c r="C23" s="20" t="str">
        <f t="shared" si="2"/>
        <v>累计充值&lt;&amp;image:5190002_s&gt;&lt;&amp;/&gt;300</v>
      </c>
      <c r="D23" s="14"/>
      <c r="E23" s="6" t="s">
        <v>302</v>
      </c>
      <c r="F23" s="6">
        <v>300</v>
      </c>
      <c r="G23" s="6" t="s">
        <v>119</v>
      </c>
      <c r="H23" s="6">
        <v>5140104</v>
      </c>
      <c r="I23" s="21" t="s">
        <v>83</v>
      </c>
      <c r="J23" s="21">
        <v>10</v>
      </c>
      <c r="K23" s="6" t="s">
        <v>52</v>
      </c>
      <c r="L23" s="6">
        <v>5120204</v>
      </c>
      <c r="M23" s="6" t="s">
        <v>88</v>
      </c>
      <c r="N23" s="6">
        <v>10</v>
      </c>
      <c r="O23" s="6" t="s">
        <v>52</v>
      </c>
      <c r="P23" s="6">
        <v>5100033</v>
      </c>
      <c r="Q23" s="6" t="s">
        <v>77</v>
      </c>
      <c r="R23" s="6">
        <v>2</v>
      </c>
    </row>
    <row r="24" spans="1:18" x14ac:dyDescent="0.3">
      <c r="A24" s="20">
        <v>701</v>
      </c>
      <c r="B24" s="20">
        <v>3</v>
      </c>
      <c r="C24" s="20" t="str">
        <f t="shared" si="2"/>
        <v>累计充值&lt;&amp;image:5190002_s&gt;&lt;&amp;/&gt;900</v>
      </c>
      <c r="D24" s="14"/>
      <c r="E24" s="6" t="s">
        <v>302</v>
      </c>
      <c r="F24" s="6">
        <v>900</v>
      </c>
      <c r="G24" s="6" t="s">
        <v>120</v>
      </c>
      <c r="H24" s="6">
        <v>7100031</v>
      </c>
      <c r="I24" s="21" t="s">
        <v>84</v>
      </c>
      <c r="J24" s="21">
        <v>1</v>
      </c>
      <c r="K24" s="6" t="s">
        <v>52</v>
      </c>
      <c r="L24" s="6">
        <v>5120887</v>
      </c>
      <c r="M24" s="6" t="s">
        <v>79</v>
      </c>
      <c r="N24" s="6">
        <v>1</v>
      </c>
    </row>
    <row r="25" spans="1:18" x14ac:dyDescent="0.3">
      <c r="A25" s="20">
        <v>701</v>
      </c>
      <c r="B25" s="20">
        <v>4</v>
      </c>
      <c r="C25" s="20" t="str">
        <f t="shared" si="2"/>
        <v>累计充值&lt;&amp;image:5190002_s&gt;&lt;&amp;/&gt;1800</v>
      </c>
      <c r="D25" s="14"/>
      <c r="E25" s="6" t="s">
        <v>302</v>
      </c>
      <c r="F25" s="6">
        <v>1800</v>
      </c>
      <c r="G25" s="6" t="s">
        <v>206</v>
      </c>
      <c r="H25" s="6">
        <v>5100035</v>
      </c>
      <c r="I25" s="21" t="s">
        <v>78</v>
      </c>
      <c r="J25" s="21">
        <v>3</v>
      </c>
      <c r="K25" s="6" t="s">
        <v>52</v>
      </c>
      <c r="L25" s="6">
        <v>5160014</v>
      </c>
      <c r="M25" s="6" t="s">
        <v>89</v>
      </c>
      <c r="N25" s="6">
        <v>30</v>
      </c>
      <c r="O25" s="6" t="s">
        <v>52</v>
      </c>
      <c r="P25" s="6">
        <v>5160012</v>
      </c>
      <c r="Q25" s="6" t="s">
        <v>90</v>
      </c>
      <c r="R25" s="6">
        <v>30</v>
      </c>
    </row>
    <row r="26" spans="1:18" x14ac:dyDescent="0.3">
      <c r="A26" s="20">
        <v>701</v>
      </c>
      <c r="B26" s="20">
        <v>5</v>
      </c>
      <c r="C26" s="20" t="str">
        <f t="shared" si="2"/>
        <v>累计充值&lt;&amp;image:5190002_s&gt;&lt;&amp;/&gt;3800</v>
      </c>
      <c r="D26" s="14"/>
      <c r="E26" s="6" t="s">
        <v>302</v>
      </c>
      <c r="F26" s="6">
        <v>3800</v>
      </c>
      <c r="G26" s="6" t="s">
        <v>207</v>
      </c>
      <c r="H26" s="6">
        <v>5190007</v>
      </c>
      <c r="I26" s="21" t="s">
        <v>76</v>
      </c>
      <c r="J26" s="21">
        <v>100</v>
      </c>
      <c r="K26" s="6" t="s">
        <v>52</v>
      </c>
      <c r="L26" s="6">
        <v>5120881</v>
      </c>
      <c r="M26" s="6" t="s">
        <v>91</v>
      </c>
      <c r="N26" s="6">
        <v>5</v>
      </c>
    </row>
    <row r="27" spans="1:18" x14ac:dyDescent="0.3">
      <c r="A27" s="20">
        <v>701</v>
      </c>
      <c r="B27" s="20">
        <v>6</v>
      </c>
      <c r="C27" s="20" t="str">
        <f t="shared" si="2"/>
        <v>累计充值&lt;&amp;image:5190002_s&gt;&lt;&amp;/&gt;6800</v>
      </c>
      <c r="D27" s="14"/>
      <c r="E27" s="6" t="s">
        <v>302</v>
      </c>
      <c r="F27" s="6">
        <v>6800</v>
      </c>
      <c r="G27" s="6" t="s">
        <v>119</v>
      </c>
      <c r="H27" s="6">
        <v>5130834</v>
      </c>
      <c r="I27" s="21" t="s">
        <v>85</v>
      </c>
      <c r="J27" s="21">
        <v>30</v>
      </c>
      <c r="K27" s="6" t="s">
        <v>52</v>
      </c>
      <c r="L27" s="6">
        <v>5100015</v>
      </c>
      <c r="M27" s="6" t="s">
        <v>92</v>
      </c>
      <c r="N27" s="6">
        <v>1</v>
      </c>
    </row>
    <row r="28" spans="1:18" x14ac:dyDescent="0.3">
      <c r="A28" s="20">
        <v>701</v>
      </c>
      <c r="B28" s="20">
        <v>7</v>
      </c>
      <c r="C28" s="20" t="str">
        <f t="shared" si="2"/>
        <v>累计充值&lt;&amp;image:5190002_s&gt;&lt;&amp;/&gt;14600</v>
      </c>
      <c r="D28" s="14"/>
      <c r="E28" s="6" t="s">
        <v>302</v>
      </c>
      <c r="F28" s="6">
        <v>14600</v>
      </c>
      <c r="G28" s="6" t="s">
        <v>208</v>
      </c>
      <c r="H28" s="6">
        <v>81000024</v>
      </c>
      <c r="I28" s="21" t="s">
        <v>87</v>
      </c>
      <c r="J28" s="21">
        <v>1</v>
      </c>
      <c r="K28" s="6" t="s">
        <v>86</v>
      </c>
      <c r="L28" s="6">
        <v>81000032</v>
      </c>
      <c r="M28" s="6" t="s">
        <v>93</v>
      </c>
      <c r="N28" s="6">
        <v>1</v>
      </c>
      <c r="O28" s="6" t="s">
        <v>52</v>
      </c>
      <c r="P28" s="6">
        <v>5130834</v>
      </c>
      <c r="Q28" s="6" t="s">
        <v>85</v>
      </c>
      <c r="R28" s="6">
        <v>10</v>
      </c>
    </row>
    <row r="29" spans="1:18" s="25" customFormat="1" x14ac:dyDescent="0.3">
      <c r="A29" s="23">
        <v>702</v>
      </c>
      <c r="B29" s="23">
        <v>1</v>
      </c>
      <c r="C29" s="23" t="str">
        <f t="shared" ref="C29:C34" si="3">"累计充值&lt;&amp;image:5190002_s&gt;&lt;&amp;/&gt;"&amp;F29</f>
        <v>累计充值&lt;&amp;image:5190002_s&gt;&lt;&amp;/&gt;150</v>
      </c>
      <c r="D29" s="24"/>
      <c r="E29" s="6" t="s">
        <v>302</v>
      </c>
      <c r="F29" s="25">
        <v>150</v>
      </c>
      <c r="G29" s="25" t="s">
        <v>119</v>
      </c>
      <c r="H29" s="25">
        <v>5160014</v>
      </c>
      <c r="I29" s="26" t="s">
        <v>305</v>
      </c>
      <c r="J29" s="26">
        <v>3</v>
      </c>
      <c r="K29" s="25" t="s">
        <v>303</v>
      </c>
      <c r="L29" s="25">
        <v>5150013</v>
      </c>
      <c r="M29" s="25" t="s">
        <v>308</v>
      </c>
      <c r="N29" s="25">
        <v>5</v>
      </c>
    </row>
    <row r="30" spans="1:18" s="25" customFormat="1" x14ac:dyDescent="0.3">
      <c r="A30" s="23">
        <v>702</v>
      </c>
      <c r="B30" s="23">
        <v>2</v>
      </c>
      <c r="C30" s="23" t="str">
        <f t="shared" si="3"/>
        <v>累计充值&lt;&amp;image:5190002_s&gt;&lt;&amp;/&gt;400</v>
      </c>
      <c r="D30" s="24"/>
      <c r="E30" s="6" t="s">
        <v>302</v>
      </c>
      <c r="F30" s="25">
        <v>400</v>
      </c>
      <c r="G30" s="25" t="s">
        <v>119</v>
      </c>
      <c r="H30" s="25">
        <v>5100034</v>
      </c>
      <c r="I30" s="26" t="s">
        <v>304</v>
      </c>
      <c r="J30" s="26">
        <v>2</v>
      </c>
      <c r="K30" s="25" t="s">
        <v>52</v>
      </c>
      <c r="L30" s="25">
        <v>5150013</v>
      </c>
      <c r="M30" s="25" t="s">
        <v>308</v>
      </c>
      <c r="N30" s="25">
        <v>7</v>
      </c>
    </row>
    <row r="31" spans="1:18" s="25" customFormat="1" x14ac:dyDescent="0.3">
      <c r="A31" s="23">
        <v>702</v>
      </c>
      <c r="B31" s="23">
        <v>3</v>
      </c>
      <c r="C31" s="23" t="str">
        <f t="shared" si="3"/>
        <v>累计充值&lt;&amp;image:5190002_s&gt;&lt;&amp;/&gt;1000</v>
      </c>
      <c r="D31" s="24"/>
      <c r="E31" s="6" t="s">
        <v>302</v>
      </c>
      <c r="F31" s="25">
        <v>1000</v>
      </c>
      <c r="G31" s="25" t="s">
        <v>119</v>
      </c>
      <c r="H31" s="25">
        <v>5130154</v>
      </c>
      <c r="I31" s="26" t="s">
        <v>306</v>
      </c>
      <c r="J31" s="26">
        <v>3</v>
      </c>
      <c r="K31" s="25" t="s">
        <v>52</v>
      </c>
      <c r="L31" s="25">
        <v>5100034</v>
      </c>
      <c r="M31" s="25" t="s">
        <v>304</v>
      </c>
      <c r="N31" s="25">
        <v>4</v>
      </c>
      <c r="O31" s="25" t="s">
        <v>52</v>
      </c>
      <c r="P31" s="25">
        <v>5150013</v>
      </c>
      <c r="Q31" s="25" t="s">
        <v>308</v>
      </c>
      <c r="R31" s="25">
        <v>10</v>
      </c>
    </row>
    <row r="32" spans="1:18" s="25" customFormat="1" x14ac:dyDescent="0.3">
      <c r="A32" s="23">
        <v>702</v>
      </c>
      <c r="B32" s="23">
        <v>4</v>
      </c>
      <c r="C32" s="23" t="str">
        <f t="shared" si="3"/>
        <v>累计充值&lt;&amp;image:5190002_s&gt;&lt;&amp;/&gt;2000</v>
      </c>
      <c r="D32" s="24"/>
      <c r="E32" s="6" t="s">
        <v>302</v>
      </c>
      <c r="F32" s="25">
        <v>2000</v>
      </c>
      <c r="G32" s="25" t="s">
        <v>119</v>
      </c>
      <c r="H32" s="25">
        <v>5130154</v>
      </c>
      <c r="I32" s="26" t="s">
        <v>306</v>
      </c>
      <c r="J32" s="26">
        <v>5</v>
      </c>
      <c r="K32" s="25" t="s">
        <v>52</v>
      </c>
      <c r="L32" s="25">
        <v>5100034</v>
      </c>
      <c r="M32" s="25" t="s">
        <v>304</v>
      </c>
      <c r="N32" s="25">
        <v>6</v>
      </c>
      <c r="O32" s="25" t="s">
        <v>52</v>
      </c>
      <c r="P32" s="25">
        <v>5150024</v>
      </c>
      <c r="Q32" s="25" t="s">
        <v>310</v>
      </c>
      <c r="R32" s="25">
        <v>5</v>
      </c>
    </row>
    <row r="33" spans="1:22" s="25" customFormat="1" x14ac:dyDescent="0.3">
      <c r="A33" s="23">
        <v>702</v>
      </c>
      <c r="B33" s="23">
        <v>5</v>
      </c>
      <c r="C33" s="23" t="str">
        <f t="shared" si="3"/>
        <v>累计充值&lt;&amp;image:5190002_s&gt;&lt;&amp;/&gt;4000</v>
      </c>
      <c r="D33" s="24"/>
      <c r="E33" s="6" t="s">
        <v>302</v>
      </c>
      <c r="F33" s="25">
        <v>4000</v>
      </c>
      <c r="G33" s="25" t="s">
        <v>119</v>
      </c>
      <c r="H33" s="25">
        <v>5110031</v>
      </c>
      <c r="I33" s="26" t="s">
        <v>307</v>
      </c>
      <c r="J33" s="26">
        <v>7</v>
      </c>
      <c r="K33" s="25" t="s">
        <v>52</v>
      </c>
      <c r="L33" s="25">
        <v>5190007</v>
      </c>
      <c r="M33" s="25" t="s">
        <v>309</v>
      </c>
      <c r="N33" s="25">
        <v>15</v>
      </c>
      <c r="O33" s="25" t="s">
        <v>52</v>
      </c>
      <c r="P33" s="25">
        <v>5150024</v>
      </c>
      <c r="Q33" s="25" t="s">
        <v>311</v>
      </c>
      <c r="R33" s="25">
        <v>9</v>
      </c>
    </row>
    <row r="34" spans="1:22" s="25" customFormat="1" x14ac:dyDescent="0.3">
      <c r="A34" s="23">
        <v>702</v>
      </c>
      <c r="B34" s="23">
        <v>6</v>
      </c>
      <c r="C34" s="23" t="str">
        <f t="shared" si="3"/>
        <v>累计充值&lt;&amp;image:5190002_s&gt;&lt;&amp;/&gt;8000</v>
      </c>
      <c r="D34" s="24"/>
      <c r="E34" s="6" t="s">
        <v>302</v>
      </c>
      <c r="F34" s="25">
        <v>8000</v>
      </c>
      <c r="G34" s="25" t="s">
        <v>119</v>
      </c>
      <c r="H34" s="25">
        <v>5110031</v>
      </c>
      <c r="I34" s="26" t="s">
        <v>307</v>
      </c>
      <c r="J34" s="26">
        <v>9</v>
      </c>
      <c r="K34" s="25" t="s">
        <v>52</v>
      </c>
      <c r="L34" s="25">
        <v>5190007</v>
      </c>
      <c r="M34" s="25" t="s">
        <v>309</v>
      </c>
      <c r="N34" s="25">
        <v>25</v>
      </c>
      <c r="O34" s="25" t="s">
        <v>52</v>
      </c>
      <c r="P34" s="25">
        <v>5150024</v>
      </c>
      <c r="Q34" s="25" t="s">
        <v>310</v>
      </c>
      <c r="R34" s="25">
        <v>12</v>
      </c>
    </row>
    <row r="35" spans="1:22" s="7" customFormat="1" x14ac:dyDescent="0.3">
      <c r="A35" s="31">
        <v>703</v>
      </c>
      <c r="B35" s="31">
        <v>1</v>
      </c>
      <c r="C35" s="31" t="str">
        <f t="shared" ref="C35:C40" si="4">"累计充值&lt;&amp;image:5190002_s&gt;&lt;&amp;/&gt;"&amp;F35</f>
        <v>累计充值&lt;&amp;image:5190002_s&gt;&lt;&amp;/&gt;150</v>
      </c>
      <c r="D35" s="32"/>
      <c r="E35" s="7" t="s">
        <v>302</v>
      </c>
      <c r="F35" s="7">
        <v>150</v>
      </c>
      <c r="G35" s="7" t="s">
        <v>119</v>
      </c>
      <c r="H35" s="7">
        <v>5120031</v>
      </c>
      <c r="I35" s="33" t="s">
        <v>354</v>
      </c>
      <c r="J35" s="33">
        <v>10</v>
      </c>
      <c r="K35" s="7" t="s">
        <v>119</v>
      </c>
      <c r="L35" s="7">
        <v>5150015</v>
      </c>
      <c r="M35" s="7" t="s">
        <v>356</v>
      </c>
      <c r="N35" s="7">
        <v>3</v>
      </c>
    </row>
    <row r="36" spans="1:22" s="7" customFormat="1" x14ac:dyDescent="0.3">
      <c r="A36" s="31">
        <v>703</v>
      </c>
      <c r="B36" s="31">
        <v>2</v>
      </c>
      <c r="C36" s="31" t="str">
        <f t="shared" si="4"/>
        <v>累计充值&lt;&amp;image:5190002_s&gt;&lt;&amp;/&gt;400</v>
      </c>
      <c r="D36" s="32"/>
      <c r="E36" s="7" t="s">
        <v>302</v>
      </c>
      <c r="F36" s="7">
        <v>400</v>
      </c>
      <c r="G36" s="7" t="s">
        <v>119</v>
      </c>
      <c r="H36" s="7">
        <v>5120031</v>
      </c>
      <c r="I36" s="33" t="s">
        <v>354</v>
      </c>
      <c r="J36" s="33">
        <v>20</v>
      </c>
      <c r="K36" s="7" t="s">
        <v>52</v>
      </c>
      <c r="L36" s="7">
        <v>5100012</v>
      </c>
      <c r="M36" s="7" t="s">
        <v>366</v>
      </c>
      <c r="N36" s="7">
        <v>5</v>
      </c>
      <c r="O36" s="7" t="s">
        <v>52</v>
      </c>
      <c r="P36" s="7">
        <v>5150015</v>
      </c>
      <c r="Q36" s="7" t="s">
        <v>356</v>
      </c>
      <c r="R36" s="7">
        <v>5</v>
      </c>
    </row>
    <row r="37" spans="1:22" s="7" customFormat="1" x14ac:dyDescent="0.3">
      <c r="A37" s="31">
        <v>703</v>
      </c>
      <c r="B37" s="31">
        <v>3</v>
      </c>
      <c r="C37" s="31" t="str">
        <f t="shared" si="4"/>
        <v>累计充值&lt;&amp;image:5190002_s&gt;&lt;&amp;/&gt;1000</v>
      </c>
      <c r="D37" s="32"/>
      <c r="E37" s="7" t="s">
        <v>302</v>
      </c>
      <c r="F37" s="7">
        <v>1000</v>
      </c>
      <c r="G37" s="7" t="s">
        <v>119</v>
      </c>
      <c r="H37" s="7">
        <v>5110048</v>
      </c>
      <c r="I37" s="33" t="s">
        <v>365</v>
      </c>
      <c r="J37" s="33">
        <v>4</v>
      </c>
      <c r="K37" s="7" t="s">
        <v>52</v>
      </c>
      <c r="L37" s="7">
        <v>5130034</v>
      </c>
      <c r="M37" s="7" t="s">
        <v>357</v>
      </c>
      <c r="N37" s="7">
        <v>2</v>
      </c>
      <c r="O37" s="7" t="s">
        <v>52</v>
      </c>
      <c r="P37" s="7">
        <v>5120031</v>
      </c>
      <c r="Q37" s="7" t="s">
        <v>358</v>
      </c>
      <c r="R37" s="7">
        <v>30</v>
      </c>
    </row>
    <row r="38" spans="1:22" s="7" customFormat="1" x14ac:dyDescent="0.3">
      <c r="A38" s="31">
        <v>703</v>
      </c>
      <c r="B38" s="31">
        <v>4</v>
      </c>
      <c r="C38" s="31" t="str">
        <f t="shared" si="4"/>
        <v>累计充值&lt;&amp;image:5190002_s&gt;&lt;&amp;/&gt;2000</v>
      </c>
      <c r="D38" s="32"/>
      <c r="E38" s="7" t="s">
        <v>302</v>
      </c>
      <c r="F38" s="7">
        <v>2000</v>
      </c>
      <c r="G38" s="7" t="s">
        <v>119</v>
      </c>
      <c r="H38" s="7">
        <v>5110048</v>
      </c>
      <c r="I38" s="33" t="s">
        <v>355</v>
      </c>
      <c r="J38" s="33">
        <v>7</v>
      </c>
      <c r="K38" s="7" t="s">
        <v>52</v>
      </c>
      <c r="L38" s="7">
        <v>5130034</v>
      </c>
      <c r="M38" s="7" t="s">
        <v>357</v>
      </c>
      <c r="N38" s="7">
        <v>3</v>
      </c>
      <c r="O38" s="7" t="s">
        <v>52</v>
      </c>
      <c r="P38" s="7">
        <v>5120031</v>
      </c>
      <c r="Q38" s="7" t="s">
        <v>358</v>
      </c>
      <c r="R38" s="7">
        <v>40</v>
      </c>
      <c r="S38" s="7" t="s">
        <v>361</v>
      </c>
      <c r="T38" s="7">
        <v>5150035</v>
      </c>
      <c r="U38" s="7" t="s">
        <v>362</v>
      </c>
      <c r="V38" s="7">
        <v>10</v>
      </c>
    </row>
    <row r="39" spans="1:22" s="7" customFormat="1" x14ac:dyDescent="0.3">
      <c r="A39" s="31">
        <v>703</v>
      </c>
      <c r="B39" s="31">
        <v>5</v>
      </c>
      <c r="C39" s="31" t="str">
        <f t="shared" si="4"/>
        <v>累计充值&lt;&amp;image:5190002_s&gt;&lt;&amp;/&gt;4000</v>
      </c>
      <c r="D39" s="32"/>
      <c r="E39" s="7" t="s">
        <v>302</v>
      </c>
      <c r="F39" s="7">
        <v>4000</v>
      </c>
      <c r="G39" s="7" t="s">
        <v>119</v>
      </c>
      <c r="H39" s="7">
        <v>5110048</v>
      </c>
      <c r="I39" s="33" t="s">
        <v>355</v>
      </c>
      <c r="J39" s="33">
        <v>11</v>
      </c>
      <c r="K39" s="7" t="s">
        <v>52</v>
      </c>
      <c r="L39" s="7">
        <v>5130034</v>
      </c>
      <c r="M39" s="7" t="s">
        <v>357</v>
      </c>
      <c r="N39" s="7">
        <v>4</v>
      </c>
      <c r="O39" s="7" t="s">
        <v>52</v>
      </c>
      <c r="P39" s="7">
        <v>5120886</v>
      </c>
      <c r="Q39" s="7" t="s">
        <v>359</v>
      </c>
      <c r="R39" s="7">
        <v>10</v>
      </c>
      <c r="S39" s="7" t="s">
        <v>361</v>
      </c>
      <c r="T39" s="7">
        <v>5150035</v>
      </c>
      <c r="U39" s="7" t="s">
        <v>363</v>
      </c>
      <c r="V39" s="7">
        <v>10</v>
      </c>
    </row>
    <row r="40" spans="1:22" s="7" customFormat="1" x14ac:dyDescent="0.3">
      <c r="A40" s="31">
        <v>703</v>
      </c>
      <c r="B40" s="31">
        <v>6</v>
      </c>
      <c r="C40" s="31" t="str">
        <f t="shared" si="4"/>
        <v>累计充值&lt;&amp;image:5190002_s&gt;&lt;&amp;/&gt;8000</v>
      </c>
      <c r="D40" s="32"/>
      <c r="E40" s="7" t="s">
        <v>302</v>
      </c>
      <c r="F40" s="7">
        <v>8000</v>
      </c>
      <c r="G40" s="7" t="s">
        <v>119</v>
      </c>
      <c r="H40" s="7">
        <v>5110048</v>
      </c>
      <c r="I40" s="33" t="s">
        <v>355</v>
      </c>
      <c r="J40" s="33">
        <v>13</v>
      </c>
      <c r="K40" s="7" t="s">
        <v>52</v>
      </c>
      <c r="L40" s="7">
        <v>5130034</v>
      </c>
      <c r="M40" s="7" t="s">
        <v>357</v>
      </c>
      <c r="N40" s="7">
        <v>5</v>
      </c>
      <c r="O40" s="7" t="s">
        <v>52</v>
      </c>
      <c r="P40" s="7">
        <v>5120886</v>
      </c>
      <c r="Q40" s="7" t="s">
        <v>360</v>
      </c>
      <c r="R40" s="7">
        <v>15</v>
      </c>
      <c r="S40" s="7" t="s">
        <v>361</v>
      </c>
      <c r="T40" s="7">
        <v>5150035</v>
      </c>
      <c r="U40" s="7" t="s">
        <v>364</v>
      </c>
      <c r="V40" s="7">
        <v>15</v>
      </c>
    </row>
    <row r="41" spans="1:22" s="7" customFormat="1" x14ac:dyDescent="0.3">
      <c r="A41" s="31">
        <v>703</v>
      </c>
      <c r="B41" s="31">
        <v>7</v>
      </c>
      <c r="C41" s="31" t="str">
        <f t="shared" ref="C41:C47" si="5">"累计充值&lt;&amp;image:5190002_s&gt;&lt;&amp;/&gt;"&amp;F41</f>
        <v>累计充值&lt;&amp;image:5190002_s&gt;&lt;&amp;/&gt;10000</v>
      </c>
      <c r="D41" s="32"/>
      <c r="E41" s="7" t="s">
        <v>302</v>
      </c>
      <c r="F41" s="7">
        <v>10000</v>
      </c>
      <c r="G41" s="7" t="s">
        <v>119</v>
      </c>
      <c r="H41" s="7">
        <v>5110048</v>
      </c>
      <c r="I41" s="33" t="s">
        <v>355</v>
      </c>
      <c r="J41" s="33">
        <v>15</v>
      </c>
      <c r="K41" s="7" t="s">
        <v>52</v>
      </c>
      <c r="L41" s="7">
        <v>5130034</v>
      </c>
      <c r="M41" s="7" t="s">
        <v>357</v>
      </c>
      <c r="N41" s="7">
        <v>6</v>
      </c>
      <c r="O41" s="7" t="s">
        <v>52</v>
      </c>
      <c r="P41" s="7">
        <v>5120886</v>
      </c>
      <c r="Q41" s="7" t="s">
        <v>360</v>
      </c>
      <c r="R41" s="7">
        <v>20</v>
      </c>
      <c r="S41" s="7" t="s">
        <v>361</v>
      </c>
      <c r="T41" s="7">
        <v>5150035</v>
      </c>
      <c r="U41" s="7" t="s">
        <v>362</v>
      </c>
      <c r="V41" s="7">
        <v>20</v>
      </c>
    </row>
    <row r="42" spans="1:22" s="25" customFormat="1" x14ac:dyDescent="0.3">
      <c r="A42" s="23">
        <v>704</v>
      </c>
      <c r="B42" s="23">
        <v>1</v>
      </c>
      <c r="C42" s="23" t="str">
        <f>"累计充值&lt;&amp;image:5190002_s&gt;&lt;&amp;/&gt;"&amp;F42</f>
        <v>累计充值&lt;&amp;image:5190002_s&gt;&lt;&amp;/&gt;150</v>
      </c>
      <c r="D42" s="24"/>
      <c r="E42" s="25" t="s">
        <v>302</v>
      </c>
      <c r="F42" s="25">
        <v>150</v>
      </c>
      <c r="G42" s="25" t="s">
        <v>119</v>
      </c>
      <c r="H42" s="25">
        <v>5120031</v>
      </c>
      <c r="I42" s="26" t="s">
        <v>354</v>
      </c>
      <c r="J42" s="26">
        <v>30</v>
      </c>
      <c r="K42" s="25" t="s">
        <v>119</v>
      </c>
      <c r="L42" s="25">
        <v>5120886</v>
      </c>
      <c r="M42" s="25" t="s">
        <v>138</v>
      </c>
      <c r="N42" s="25">
        <v>30</v>
      </c>
      <c r="O42" s="25" t="s">
        <v>119</v>
      </c>
      <c r="P42" s="25">
        <v>5150035</v>
      </c>
      <c r="Q42" s="25" t="s">
        <v>370</v>
      </c>
      <c r="R42" s="25">
        <v>3</v>
      </c>
      <c r="S42" s="25" t="s">
        <v>52</v>
      </c>
      <c r="T42" s="25">
        <v>5100033</v>
      </c>
      <c r="U42" s="25" t="s">
        <v>376</v>
      </c>
      <c r="V42" s="25">
        <v>5</v>
      </c>
    </row>
    <row r="43" spans="1:22" s="25" customFormat="1" x14ac:dyDescent="0.3">
      <c r="A43" s="23">
        <v>704</v>
      </c>
      <c r="B43" s="23">
        <v>2</v>
      </c>
      <c r="C43" s="23" t="str">
        <f t="shared" si="5"/>
        <v>累计充值&lt;&amp;image:5190002_s&gt;&lt;&amp;/&gt;400</v>
      </c>
      <c r="D43" s="24"/>
      <c r="E43" s="25" t="s">
        <v>302</v>
      </c>
      <c r="F43" s="25">
        <v>400</v>
      </c>
      <c r="G43" s="25" t="s">
        <v>119</v>
      </c>
      <c r="H43" s="25">
        <v>5120031</v>
      </c>
      <c r="I43" s="26" t="s">
        <v>354</v>
      </c>
      <c r="J43" s="26">
        <v>70</v>
      </c>
      <c r="K43" s="25" t="s">
        <v>52</v>
      </c>
      <c r="L43" s="25">
        <v>5120886</v>
      </c>
      <c r="M43" s="25" t="s">
        <v>138</v>
      </c>
      <c r="N43" s="25">
        <v>100</v>
      </c>
      <c r="O43" s="25" t="s">
        <v>119</v>
      </c>
      <c r="P43" s="25">
        <v>5150035</v>
      </c>
      <c r="Q43" s="25" t="s">
        <v>370</v>
      </c>
      <c r="R43" s="25">
        <v>5</v>
      </c>
      <c r="S43" s="25" t="s">
        <v>52</v>
      </c>
      <c r="T43" s="25">
        <v>5100035</v>
      </c>
      <c r="U43" s="25" t="s">
        <v>78</v>
      </c>
      <c r="V43" s="25">
        <v>5</v>
      </c>
    </row>
    <row r="44" spans="1:22" s="25" customFormat="1" x14ac:dyDescent="0.3">
      <c r="A44" s="23">
        <v>704</v>
      </c>
      <c r="B44" s="23">
        <v>3</v>
      </c>
      <c r="C44" s="23" t="str">
        <f t="shared" si="5"/>
        <v>累计充值&lt;&amp;image:5190002_s&gt;&lt;&amp;/&gt;1000</v>
      </c>
      <c r="D44" s="24"/>
      <c r="E44" s="25" t="s">
        <v>302</v>
      </c>
      <c r="F44" s="25">
        <v>1000</v>
      </c>
      <c r="G44" s="25" t="s">
        <v>119</v>
      </c>
      <c r="H44" s="25">
        <v>5120031</v>
      </c>
      <c r="I44" s="26" t="s">
        <v>354</v>
      </c>
      <c r="J44" s="26">
        <v>150</v>
      </c>
      <c r="K44" s="25" t="s">
        <v>52</v>
      </c>
      <c r="L44" s="25">
        <v>5120886</v>
      </c>
      <c r="M44" s="25" t="s">
        <v>138</v>
      </c>
      <c r="N44" s="25">
        <v>250</v>
      </c>
      <c r="O44" s="25" t="s">
        <v>52</v>
      </c>
      <c r="P44" s="25">
        <v>5100033</v>
      </c>
      <c r="Q44" s="25" t="s">
        <v>376</v>
      </c>
      <c r="R44" s="25">
        <v>12</v>
      </c>
      <c r="S44" s="25" t="s">
        <v>52</v>
      </c>
      <c r="T44" s="25">
        <v>5100035</v>
      </c>
      <c r="U44" s="25" t="s">
        <v>78</v>
      </c>
      <c r="V44" s="25">
        <v>12</v>
      </c>
    </row>
    <row r="45" spans="1:22" s="25" customFormat="1" x14ac:dyDescent="0.3">
      <c r="A45" s="23">
        <v>704</v>
      </c>
      <c r="B45" s="23">
        <v>4</v>
      </c>
      <c r="C45" s="23" t="str">
        <f t="shared" si="5"/>
        <v>累计充值&lt;&amp;image:5190002_s&gt;&lt;&amp;/&gt;2000</v>
      </c>
      <c r="D45" s="24"/>
      <c r="E45" s="25" t="s">
        <v>302</v>
      </c>
      <c r="F45" s="25">
        <v>2000</v>
      </c>
      <c r="G45" s="25" t="s">
        <v>119</v>
      </c>
      <c r="H45" s="25">
        <v>5130034</v>
      </c>
      <c r="I45" s="25" t="s">
        <v>357</v>
      </c>
      <c r="J45" s="26">
        <v>8</v>
      </c>
      <c r="K45" s="25" t="s">
        <v>52</v>
      </c>
      <c r="L45" s="25">
        <v>5120031</v>
      </c>
      <c r="M45" s="26" t="s">
        <v>354</v>
      </c>
      <c r="N45" s="26">
        <v>350</v>
      </c>
      <c r="O45" s="25" t="s">
        <v>52</v>
      </c>
      <c r="P45" s="25">
        <v>5100033</v>
      </c>
      <c r="Q45" s="25" t="s">
        <v>376</v>
      </c>
      <c r="R45" s="25">
        <v>20</v>
      </c>
      <c r="S45" s="25" t="s">
        <v>52</v>
      </c>
      <c r="T45" s="25">
        <v>5100035</v>
      </c>
      <c r="U45" s="25" t="s">
        <v>78</v>
      </c>
      <c r="V45" s="25">
        <v>20</v>
      </c>
    </row>
    <row r="46" spans="1:22" s="25" customFormat="1" x14ac:dyDescent="0.3">
      <c r="A46" s="23">
        <v>704</v>
      </c>
      <c r="B46" s="23">
        <v>5</v>
      </c>
      <c r="C46" s="23" t="str">
        <f t="shared" si="5"/>
        <v>累计充值&lt;&amp;image:5190002_s&gt;&lt;&amp;/&gt;4000</v>
      </c>
      <c r="D46" s="24"/>
      <c r="E46" s="25" t="s">
        <v>302</v>
      </c>
      <c r="F46" s="25">
        <v>4000</v>
      </c>
      <c r="G46" s="25" t="s">
        <v>119</v>
      </c>
      <c r="H46" s="25">
        <v>5130034</v>
      </c>
      <c r="I46" s="25" t="s">
        <v>357</v>
      </c>
      <c r="J46" s="26">
        <v>11</v>
      </c>
      <c r="K46" s="25" t="s">
        <v>52</v>
      </c>
      <c r="L46" s="25">
        <v>5120031</v>
      </c>
      <c r="M46" s="26" t="s">
        <v>354</v>
      </c>
      <c r="N46" s="26">
        <v>450</v>
      </c>
      <c r="O46" s="25" t="s">
        <v>52</v>
      </c>
      <c r="P46" s="25">
        <v>5100033</v>
      </c>
      <c r="Q46" s="25" t="s">
        <v>376</v>
      </c>
      <c r="R46" s="25">
        <v>25</v>
      </c>
      <c r="S46" s="25" t="s">
        <v>52</v>
      </c>
      <c r="T46" s="25">
        <v>5100035</v>
      </c>
      <c r="U46" s="25" t="s">
        <v>78</v>
      </c>
      <c r="V46" s="25">
        <v>25</v>
      </c>
    </row>
    <row r="47" spans="1:22" s="25" customFormat="1" x14ac:dyDescent="0.3">
      <c r="A47" s="23">
        <v>704</v>
      </c>
      <c r="B47" s="23">
        <v>6</v>
      </c>
      <c r="C47" s="23" t="str">
        <f t="shared" si="5"/>
        <v>累计充值&lt;&amp;image:5190002_s&gt;&lt;&amp;/&gt;8000</v>
      </c>
      <c r="D47" s="24"/>
      <c r="E47" s="25" t="s">
        <v>302</v>
      </c>
      <c r="F47" s="25">
        <v>8000</v>
      </c>
      <c r="G47" s="25" t="s">
        <v>119</v>
      </c>
      <c r="H47" s="25">
        <v>5130034</v>
      </c>
      <c r="I47" s="25" t="s">
        <v>357</v>
      </c>
      <c r="J47" s="26">
        <v>13</v>
      </c>
      <c r="K47" s="25" t="s">
        <v>52</v>
      </c>
      <c r="L47" s="25">
        <v>5120031</v>
      </c>
      <c r="M47" s="26" t="s">
        <v>354</v>
      </c>
      <c r="N47" s="26">
        <v>600</v>
      </c>
      <c r="O47" s="25" t="s">
        <v>52</v>
      </c>
      <c r="P47" s="25">
        <v>5100033</v>
      </c>
      <c r="Q47" s="25" t="s">
        <v>376</v>
      </c>
      <c r="R47" s="25">
        <v>30</v>
      </c>
      <c r="S47" s="25" t="s">
        <v>52</v>
      </c>
      <c r="T47" s="25">
        <v>5100035</v>
      </c>
      <c r="U47" s="25" t="s">
        <v>78</v>
      </c>
      <c r="V47" s="25">
        <v>30</v>
      </c>
    </row>
    <row r="48" spans="1:22" s="25" customFormat="1" x14ac:dyDescent="0.3">
      <c r="A48" s="23">
        <v>704</v>
      </c>
      <c r="B48" s="23">
        <v>7</v>
      </c>
      <c r="C48" s="23" t="str">
        <f t="shared" ref="C48" si="6">"累计充值&lt;&amp;image:5190002_s&gt;&lt;&amp;/&gt;"&amp;F48</f>
        <v>累计充值&lt;&amp;image:5190002_s&gt;&lt;&amp;/&gt;10000</v>
      </c>
      <c r="D48" s="24"/>
      <c r="E48" s="25" t="s">
        <v>302</v>
      </c>
      <c r="F48" s="25">
        <v>10000</v>
      </c>
      <c r="G48" s="25" t="s">
        <v>119</v>
      </c>
      <c r="H48" s="25">
        <v>5130034</v>
      </c>
      <c r="I48" s="25" t="s">
        <v>357</v>
      </c>
      <c r="J48" s="26">
        <v>16</v>
      </c>
      <c r="K48" s="25" t="s">
        <v>52</v>
      </c>
      <c r="L48" s="25">
        <v>5120031</v>
      </c>
      <c r="M48" s="26" t="s">
        <v>354</v>
      </c>
      <c r="N48" s="26">
        <v>700</v>
      </c>
      <c r="O48" s="25" t="s">
        <v>52</v>
      </c>
      <c r="P48" s="25">
        <v>5100033</v>
      </c>
      <c r="Q48" s="25" t="s">
        <v>376</v>
      </c>
      <c r="R48" s="25">
        <v>35</v>
      </c>
      <c r="S48" s="25" t="s">
        <v>52</v>
      </c>
      <c r="T48" s="25">
        <v>5100035</v>
      </c>
      <c r="U48" s="25" t="s">
        <v>78</v>
      </c>
      <c r="V48" s="25">
        <v>35</v>
      </c>
    </row>
    <row r="49" spans="1:18" s="36" customFormat="1" x14ac:dyDescent="0.3">
      <c r="A49" s="25">
        <v>758</v>
      </c>
      <c r="B49" s="36">
        <v>1</v>
      </c>
      <c r="C49" s="36" t="s">
        <v>408</v>
      </c>
      <c r="E49" s="25" t="s">
        <v>302</v>
      </c>
      <c r="F49" s="36">
        <v>340</v>
      </c>
      <c r="G49" s="36" t="s">
        <v>52</v>
      </c>
      <c r="H49" s="2">
        <v>5100035</v>
      </c>
      <c r="I49" s="2" t="s">
        <v>402</v>
      </c>
      <c r="J49" s="2">
        <v>8</v>
      </c>
      <c r="L49" s="37"/>
      <c r="M49" s="37"/>
      <c r="P49" s="37"/>
      <c r="Q49" s="37"/>
      <c r="R49" s="37"/>
    </row>
    <row r="50" spans="1:18" s="36" customFormat="1" x14ac:dyDescent="0.3">
      <c r="A50" s="25">
        <v>758</v>
      </c>
      <c r="B50" s="36">
        <v>2</v>
      </c>
      <c r="C50" s="36" t="s">
        <v>407</v>
      </c>
      <c r="E50" s="25" t="s">
        <v>302</v>
      </c>
      <c r="F50" s="36">
        <v>700</v>
      </c>
      <c r="G50" s="36" t="s">
        <v>52</v>
      </c>
      <c r="H50" s="2">
        <v>5100033</v>
      </c>
      <c r="I50" s="2" t="s">
        <v>403</v>
      </c>
      <c r="J50" s="2">
        <v>20</v>
      </c>
      <c r="L50" s="37"/>
      <c r="M50" s="37"/>
      <c r="P50" s="37"/>
      <c r="Q50" s="37"/>
      <c r="R50" s="37"/>
    </row>
    <row r="51" spans="1:18" s="36" customFormat="1" x14ac:dyDescent="0.3">
      <c r="A51" s="25">
        <v>759</v>
      </c>
      <c r="B51" s="36">
        <v>1</v>
      </c>
      <c r="C51" s="36" t="s">
        <v>408</v>
      </c>
      <c r="E51" s="25" t="s">
        <v>302</v>
      </c>
      <c r="F51" s="36">
        <v>340</v>
      </c>
      <c r="G51" s="36" t="s">
        <v>401</v>
      </c>
      <c r="H51" s="2">
        <v>5100035</v>
      </c>
      <c r="I51" s="2" t="s">
        <v>404</v>
      </c>
      <c r="J51" s="2">
        <v>8</v>
      </c>
      <c r="L51" s="37"/>
      <c r="M51" s="37"/>
      <c r="P51" s="37"/>
      <c r="Q51" s="37"/>
      <c r="R51" s="37"/>
    </row>
    <row r="52" spans="1:18" s="36" customFormat="1" x14ac:dyDescent="0.3">
      <c r="A52" s="25">
        <v>759</v>
      </c>
      <c r="B52" s="36">
        <v>2</v>
      </c>
      <c r="C52" s="36" t="s">
        <v>407</v>
      </c>
      <c r="E52" s="25" t="s">
        <v>302</v>
      </c>
      <c r="F52" s="36">
        <v>700</v>
      </c>
      <c r="G52" s="36" t="s">
        <v>401</v>
      </c>
      <c r="H52" s="2">
        <v>5100033</v>
      </c>
      <c r="I52" s="2" t="s">
        <v>405</v>
      </c>
      <c r="J52" s="2">
        <v>20</v>
      </c>
      <c r="L52" s="37"/>
      <c r="M52" s="37"/>
      <c r="P52" s="37"/>
      <c r="Q52" s="37"/>
      <c r="R52" s="37"/>
    </row>
    <row r="53" spans="1:18" s="36" customFormat="1" x14ac:dyDescent="0.3">
      <c r="A53" s="25">
        <v>760</v>
      </c>
      <c r="B53" s="36">
        <v>1</v>
      </c>
      <c r="C53" s="36" t="s">
        <v>408</v>
      </c>
      <c r="E53" s="25" t="s">
        <v>302</v>
      </c>
      <c r="F53" s="36">
        <v>340</v>
      </c>
      <c r="G53" s="36" t="s">
        <v>52</v>
      </c>
      <c r="H53" s="2">
        <v>5100035</v>
      </c>
      <c r="I53" s="2" t="s">
        <v>404</v>
      </c>
      <c r="J53" s="2">
        <v>8</v>
      </c>
      <c r="L53" s="37"/>
      <c r="M53" s="37"/>
      <c r="P53" s="37"/>
      <c r="Q53" s="37"/>
      <c r="R53" s="37"/>
    </row>
    <row r="54" spans="1:18" s="36" customFormat="1" x14ac:dyDescent="0.3">
      <c r="A54" s="25">
        <v>760</v>
      </c>
      <c r="B54" s="36">
        <v>2</v>
      </c>
      <c r="C54" s="36" t="s">
        <v>407</v>
      </c>
      <c r="E54" s="25" t="s">
        <v>302</v>
      </c>
      <c r="F54" s="36">
        <v>700</v>
      </c>
      <c r="G54" s="36" t="s">
        <v>52</v>
      </c>
      <c r="H54" s="2">
        <v>5100033</v>
      </c>
      <c r="I54" s="2" t="s">
        <v>405</v>
      </c>
      <c r="J54" s="2">
        <v>20</v>
      </c>
      <c r="L54" s="37"/>
      <c r="M54" s="37"/>
      <c r="P54" s="37"/>
      <c r="Q54" s="37"/>
      <c r="R54" s="37"/>
    </row>
    <row r="55" spans="1:18" s="36" customFormat="1" x14ac:dyDescent="0.3">
      <c r="A55" s="25">
        <v>761</v>
      </c>
      <c r="B55" s="36">
        <v>1</v>
      </c>
      <c r="C55" s="36" t="s">
        <v>408</v>
      </c>
      <c r="E55" s="25" t="s">
        <v>302</v>
      </c>
      <c r="F55" s="36">
        <v>340</v>
      </c>
      <c r="G55" s="36" t="s">
        <v>52</v>
      </c>
      <c r="H55" s="2">
        <v>5100035</v>
      </c>
      <c r="I55" s="2" t="s">
        <v>404</v>
      </c>
      <c r="J55" s="2">
        <v>8</v>
      </c>
      <c r="L55" s="37"/>
      <c r="M55" s="37"/>
      <c r="P55" s="37"/>
      <c r="Q55" s="37"/>
      <c r="R55" s="37"/>
    </row>
    <row r="56" spans="1:18" s="36" customFormat="1" x14ac:dyDescent="0.3">
      <c r="A56" s="25">
        <v>761</v>
      </c>
      <c r="B56" s="36">
        <v>2</v>
      </c>
      <c r="C56" s="36" t="s">
        <v>407</v>
      </c>
      <c r="E56" s="25" t="s">
        <v>302</v>
      </c>
      <c r="F56" s="36">
        <v>700</v>
      </c>
      <c r="G56" s="36" t="s">
        <v>52</v>
      </c>
      <c r="H56" s="2">
        <v>5100033</v>
      </c>
      <c r="I56" s="2" t="s">
        <v>405</v>
      </c>
      <c r="J56" s="2">
        <v>20</v>
      </c>
      <c r="L56" s="37"/>
      <c r="M56" s="37"/>
      <c r="P56" s="37"/>
      <c r="Q56" s="37"/>
      <c r="R56" s="37"/>
    </row>
    <row r="57" spans="1:18" s="38" customFormat="1" x14ac:dyDescent="0.3">
      <c r="A57" s="38">
        <v>762</v>
      </c>
      <c r="B57" s="38">
        <v>1</v>
      </c>
      <c r="C57" s="38" t="s">
        <v>408</v>
      </c>
      <c r="E57" s="38" t="s">
        <v>302</v>
      </c>
      <c r="F57" s="38">
        <v>340</v>
      </c>
      <c r="G57" s="38" t="s">
        <v>52</v>
      </c>
      <c r="H57" s="38">
        <v>5100035</v>
      </c>
      <c r="I57" s="38" t="s">
        <v>402</v>
      </c>
      <c r="J57" s="38">
        <v>8</v>
      </c>
      <c r="L57" s="46"/>
      <c r="M57" s="46"/>
      <c r="P57" s="46"/>
      <c r="Q57" s="46"/>
      <c r="R57" s="46"/>
    </row>
    <row r="58" spans="1:18" s="38" customFormat="1" x14ac:dyDescent="0.3">
      <c r="A58" s="38">
        <v>762</v>
      </c>
      <c r="B58" s="38">
        <v>2</v>
      </c>
      <c r="C58" s="38" t="s">
        <v>407</v>
      </c>
      <c r="E58" s="38" t="s">
        <v>302</v>
      </c>
      <c r="F58" s="38">
        <v>700</v>
      </c>
      <c r="G58" s="38" t="s">
        <v>52</v>
      </c>
      <c r="H58" s="38">
        <v>5100033</v>
      </c>
      <c r="I58" s="38" t="s">
        <v>403</v>
      </c>
      <c r="J58" s="38">
        <v>20</v>
      </c>
      <c r="L58" s="46"/>
      <c r="M58" s="46"/>
      <c r="P58" s="46"/>
      <c r="Q58" s="46"/>
      <c r="R58" s="46"/>
    </row>
    <row r="59" spans="1:18" s="42" customFormat="1" x14ac:dyDescent="0.3">
      <c r="A59" s="42">
        <v>763</v>
      </c>
      <c r="B59" s="42">
        <v>1</v>
      </c>
      <c r="C59" s="42" t="s">
        <v>408</v>
      </c>
      <c r="E59" s="42" t="s">
        <v>302</v>
      </c>
      <c r="F59" s="42">
        <v>340</v>
      </c>
      <c r="G59" s="42" t="s">
        <v>52</v>
      </c>
      <c r="H59" s="42">
        <v>5100035</v>
      </c>
      <c r="I59" s="42" t="s">
        <v>402</v>
      </c>
      <c r="J59" s="42">
        <v>8</v>
      </c>
      <c r="L59" s="50"/>
      <c r="M59" s="50"/>
      <c r="P59" s="50"/>
      <c r="Q59" s="50"/>
      <c r="R59" s="50"/>
    </row>
    <row r="60" spans="1:18" s="42" customFormat="1" x14ac:dyDescent="0.3">
      <c r="A60" s="42">
        <v>763</v>
      </c>
      <c r="B60" s="42">
        <v>2</v>
      </c>
      <c r="C60" s="42" t="s">
        <v>407</v>
      </c>
      <c r="E60" s="42" t="s">
        <v>302</v>
      </c>
      <c r="F60" s="42">
        <v>700</v>
      </c>
      <c r="G60" s="42" t="s">
        <v>52</v>
      </c>
      <c r="H60" s="42">
        <v>5100033</v>
      </c>
      <c r="I60" s="42" t="s">
        <v>403</v>
      </c>
      <c r="J60" s="42">
        <v>20</v>
      </c>
      <c r="L60" s="50"/>
      <c r="M60" s="50"/>
      <c r="P60" s="50"/>
      <c r="Q60" s="50"/>
      <c r="R60" s="50"/>
    </row>
    <row r="61" spans="1:18" s="38" customFormat="1" x14ac:dyDescent="0.3">
      <c r="A61" s="38">
        <v>764</v>
      </c>
      <c r="B61" s="38">
        <v>1</v>
      </c>
      <c r="C61" s="38" t="s">
        <v>408</v>
      </c>
      <c r="E61" s="38" t="s">
        <v>302</v>
      </c>
      <c r="F61" s="38">
        <v>340</v>
      </c>
      <c r="G61" s="38" t="s">
        <v>52</v>
      </c>
      <c r="H61" s="38">
        <v>5100035</v>
      </c>
      <c r="I61" s="38" t="s">
        <v>402</v>
      </c>
      <c r="J61" s="38">
        <v>8</v>
      </c>
      <c r="L61" s="46"/>
      <c r="M61" s="46"/>
      <c r="P61" s="46"/>
      <c r="Q61" s="46"/>
      <c r="R61" s="46"/>
    </row>
    <row r="62" spans="1:18" s="38" customFormat="1" x14ac:dyDescent="0.3">
      <c r="A62" s="38">
        <v>764</v>
      </c>
      <c r="B62" s="38">
        <v>2</v>
      </c>
      <c r="C62" s="38" t="s">
        <v>407</v>
      </c>
      <c r="E62" s="38" t="s">
        <v>302</v>
      </c>
      <c r="F62" s="38">
        <v>700</v>
      </c>
      <c r="G62" s="38" t="s">
        <v>52</v>
      </c>
      <c r="H62" s="38">
        <v>5100033</v>
      </c>
      <c r="I62" s="38" t="s">
        <v>403</v>
      </c>
      <c r="J62" s="38">
        <v>20</v>
      </c>
      <c r="L62" s="46"/>
      <c r="M62" s="46"/>
      <c r="P62" s="46"/>
      <c r="Q62" s="46"/>
      <c r="R62" s="46"/>
    </row>
    <row r="63" spans="1:18" s="42" customFormat="1" x14ac:dyDescent="0.3">
      <c r="A63" s="42">
        <v>765</v>
      </c>
      <c r="B63" s="42">
        <v>1</v>
      </c>
      <c r="C63" s="42" t="s">
        <v>408</v>
      </c>
      <c r="E63" s="42" t="s">
        <v>302</v>
      </c>
      <c r="F63" s="42">
        <v>340</v>
      </c>
      <c r="G63" s="42" t="s">
        <v>52</v>
      </c>
      <c r="H63" s="42">
        <v>5100035</v>
      </c>
      <c r="I63" s="42" t="s">
        <v>402</v>
      </c>
      <c r="J63" s="42">
        <v>8</v>
      </c>
      <c r="L63" s="50"/>
      <c r="M63" s="50"/>
      <c r="P63" s="50"/>
      <c r="Q63" s="50"/>
      <c r="R63" s="50"/>
    </row>
    <row r="64" spans="1:18" s="42" customFormat="1" x14ac:dyDescent="0.3">
      <c r="A64" s="42">
        <v>765</v>
      </c>
      <c r="B64" s="42">
        <v>2</v>
      </c>
      <c r="C64" s="42" t="s">
        <v>407</v>
      </c>
      <c r="E64" s="42" t="s">
        <v>302</v>
      </c>
      <c r="F64" s="42">
        <v>700</v>
      </c>
      <c r="G64" s="42" t="s">
        <v>52</v>
      </c>
      <c r="H64" s="42">
        <v>5100033</v>
      </c>
      <c r="I64" s="42" t="s">
        <v>403</v>
      </c>
      <c r="J64" s="42">
        <v>20</v>
      </c>
      <c r="L64" s="50"/>
      <c r="M64" s="50"/>
      <c r="P64" s="50"/>
      <c r="Q64" s="50"/>
      <c r="R64" s="50"/>
    </row>
    <row r="65" spans="1:22" s="38" customFormat="1" x14ac:dyDescent="0.3">
      <c r="A65" s="38">
        <v>766</v>
      </c>
      <c r="B65" s="38">
        <v>1</v>
      </c>
      <c r="C65" s="38" t="s">
        <v>408</v>
      </c>
      <c r="E65" s="38" t="s">
        <v>302</v>
      </c>
      <c r="F65" s="38">
        <v>340</v>
      </c>
      <c r="G65" s="38" t="s">
        <v>52</v>
      </c>
      <c r="H65" s="38">
        <v>5100035</v>
      </c>
      <c r="I65" s="38" t="s">
        <v>402</v>
      </c>
      <c r="J65" s="38">
        <v>8</v>
      </c>
      <c r="K65" s="38" t="s">
        <v>52</v>
      </c>
      <c r="L65" s="46">
        <v>5120031</v>
      </c>
      <c r="M65" s="46" t="s">
        <v>467</v>
      </c>
      <c r="N65" s="38">
        <v>20</v>
      </c>
      <c r="P65" s="46"/>
      <c r="Q65" s="46"/>
      <c r="R65" s="46"/>
    </row>
    <row r="66" spans="1:22" s="38" customFormat="1" x14ac:dyDescent="0.3">
      <c r="A66" s="38">
        <v>766</v>
      </c>
      <c r="B66" s="38">
        <v>2</v>
      </c>
      <c r="C66" s="38" t="s">
        <v>407</v>
      </c>
      <c r="E66" s="38" t="s">
        <v>302</v>
      </c>
      <c r="F66" s="38">
        <v>700</v>
      </c>
      <c r="G66" s="38" t="s">
        <v>52</v>
      </c>
      <c r="H66" s="38">
        <v>5100033</v>
      </c>
      <c r="I66" s="38" t="s">
        <v>403</v>
      </c>
      <c r="J66" s="38">
        <v>20</v>
      </c>
      <c r="K66" s="38" t="s">
        <v>52</v>
      </c>
      <c r="L66" s="46">
        <v>5120886</v>
      </c>
      <c r="M66" s="46" t="s">
        <v>138</v>
      </c>
      <c r="N66" s="38">
        <v>5</v>
      </c>
      <c r="P66" s="46"/>
      <c r="Q66" s="46"/>
      <c r="R66" s="46"/>
    </row>
    <row r="67" spans="1:22" s="42" customFormat="1" x14ac:dyDescent="0.3">
      <c r="A67" s="42">
        <v>767</v>
      </c>
      <c r="B67" s="42">
        <v>1</v>
      </c>
      <c r="C67" s="42" t="s">
        <v>408</v>
      </c>
      <c r="E67" s="42" t="s">
        <v>302</v>
      </c>
      <c r="F67" s="42">
        <v>340</v>
      </c>
      <c r="G67" s="42" t="s">
        <v>52</v>
      </c>
      <c r="H67" s="42">
        <v>5100035</v>
      </c>
      <c r="I67" s="42" t="s">
        <v>402</v>
      </c>
      <c r="J67" s="42">
        <v>8</v>
      </c>
      <c r="K67" s="42" t="s">
        <v>52</v>
      </c>
      <c r="L67" s="50">
        <v>5120031</v>
      </c>
      <c r="M67" s="50" t="s">
        <v>467</v>
      </c>
      <c r="N67" s="42">
        <v>20</v>
      </c>
      <c r="P67" s="50"/>
      <c r="Q67" s="50"/>
      <c r="R67" s="50"/>
    </row>
    <row r="68" spans="1:22" s="42" customFormat="1" x14ac:dyDescent="0.3">
      <c r="A68" s="42">
        <v>767</v>
      </c>
      <c r="B68" s="42">
        <v>2</v>
      </c>
      <c r="C68" s="42" t="s">
        <v>407</v>
      </c>
      <c r="E68" s="42" t="s">
        <v>302</v>
      </c>
      <c r="F68" s="42">
        <v>700</v>
      </c>
      <c r="G68" s="42" t="s">
        <v>52</v>
      </c>
      <c r="H68" s="42">
        <v>5100033</v>
      </c>
      <c r="I68" s="42" t="s">
        <v>403</v>
      </c>
      <c r="J68" s="42">
        <v>20</v>
      </c>
      <c r="K68" s="42" t="s">
        <v>52</v>
      </c>
      <c r="L68" s="50">
        <v>5120886</v>
      </c>
      <c r="M68" s="50" t="s">
        <v>138</v>
      </c>
      <c r="N68" s="42">
        <v>5</v>
      </c>
      <c r="P68" s="50"/>
      <c r="Q68" s="50"/>
      <c r="R68" s="50"/>
    </row>
    <row r="69" spans="1:22" s="20" customFormat="1" ht="13.9" customHeight="1" x14ac:dyDescent="0.3">
      <c r="A69" s="20">
        <v>900</v>
      </c>
      <c r="B69" s="20">
        <v>1</v>
      </c>
      <c r="C69" s="20" t="str">
        <f>"战力达到"&amp;F69</f>
        <v>战力达到5000</v>
      </c>
      <c r="E69" s="20" t="s">
        <v>211</v>
      </c>
      <c r="F69" s="20">
        <v>5000</v>
      </c>
      <c r="G69" s="20" t="s">
        <v>80</v>
      </c>
      <c r="J69" s="21">
        <v>10</v>
      </c>
      <c r="K69" s="20" t="s">
        <v>52</v>
      </c>
      <c r="L69" s="20">
        <v>5100012</v>
      </c>
      <c r="M69" s="20" t="s">
        <v>295</v>
      </c>
      <c r="N69" s="20">
        <v>3</v>
      </c>
      <c r="O69" s="20" t="s">
        <v>52</v>
      </c>
      <c r="P69" s="20">
        <v>5160014</v>
      </c>
      <c r="Q69" s="20" t="s">
        <v>269</v>
      </c>
      <c r="R69" s="20">
        <v>3</v>
      </c>
      <c r="S69" s="20" t="s">
        <v>52</v>
      </c>
      <c r="T69" s="20">
        <v>5150013</v>
      </c>
      <c r="U69" s="20" t="s">
        <v>283</v>
      </c>
      <c r="V69" s="20">
        <v>1</v>
      </c>
    </row>
    <row r="70" spans="1:22" s="20" customFormat="1" x14ac:dyDescent="0.3">
      <c r="A70" s="20">
        <v>900</v>
      </c>
      <c r="B70" s="20">
        <v>2</v>
      </c>
      <c r="C70" s="20" t="str">
        <f t="shared" ref="C70:C74" si="7">"战力达到"&amp;F70</f>
        <v>战力达到10000</v>
      </c>
      <c r="E70" s="20" t="s">
        <v>56</v>
      </c>
      <c r="F70" s="20">
        <v>10000</v>
      </c>
      <c r="G70" s="20" t="s">
        <v>80</v>
      </c>
      <c r="J70" s="21">
        <v>20</v>
      </c>
      <c r="K70" s="20" t="s">
        <v>52</v>
      </c>
      <c r="L70" s="20">
        <v>5160014</v>
      </c>
      <c r="M70" s="20" t="s">
        <v>294</v>
      </c>
      <c r="N70" s="20">
        <v>5</v>
      </c>
      <c r="O70" s="20" t="s">
        <v>52</v>
      </c>
      <c r="P70" s="20">
        <v>5140102</v>
      </c>
      <c r="Q70" s="20" t="s">
        <v>298</v>
      </c>
      <c r="R70" s="20">
        <v>5</v>
      </c>
      <c r="S70" s="20" t="s">
        <v>52</v>
      </c>
      <c r="T70" s="20">
        <v>5150013</v>
      </c>
      <c r="U70" s="20" t="s">
        <v>284</v>
      </c>
      <c r="V70" s="20">
        <v>3</v>
      </c>
    </row>
    <row r="71" spans="1:22" s="20" customFormat="1" x14ac:dyDescent="0.3">
      <c r="A71" s="20">
        <v>900</v>
      </c>
      <c r="B71" s="20">
        <v>3</v>
      </c>
      <c r="C71" s="20" t="str">
        <f t="shared" si="7"/>
        <v>战力达到20000</v>
      </c>
      <c r="E71" s="20" t="s">
        <v>56</v>
      </c>
      <c r="F71" s="20">
        <v>20000</v>
      </c>
      <c r="G71" s="20" t="s">
        <v>80</v>
      </c>
      <c r="J71" s="21">
        <v>50</v>
      </c>
      <c r="K71" s="20" t="s">
        <v>52</v>
      </c>
      <c r="L71" s="20">
        <v>5160014</v>
      </c>
      <c r="M71" s="20" t="s">
        <v>285</v>
      </c>
      <c r="N71" s="20">
        <v>7</v>
      </c>
      <c r="O71" s="20" t="s">
        <v>52</v>
      </c>
      <c r="P71" s="20">
        <v>5150013</v>
      </c>
      <c r="Q71" s="20" t="s">
        <v>272</v>
      </c>
      <c r="R71" s="20">
        <v>5</v>
      </c>
      <c r="S71" s="20" t="s">
        <v>52</v>
      </c>
      <c r="T71" s="20">
        <v>5130154</v>
      </c>
      <c r="U71" s="20" t="s">
        <v>290</v>
      </c>
      <c r="V71" s="20">
        <v>2</v>
      </c>
    </row>
    <row r="72" spans="1:22" s="20" customFormat="1" x14ac:dyDescent="0.3">
      <c r="A72" s="20">
        <v>900</v>
      </c>
      <c r="B72" s="20">
        <v>4</v>
      </c>
      <c r="C72" s="20" t="str">
        <f t="shared" si="7"/>
        <v>战力达到40000</v>
      </c>
      <c r="E72" s="20" t="s">
        <v>56</v>
      </c>
      <c r="F72" s="20">
        <v>40000</v>
      </c>
      <c r="G72" s="20" t="s">
        <v>80</v>
      </c>
      <c r="J72" s="21">
        <v>70</v>
      </c>
      <c r="K72" s="20" t="s">
        <v>52</v>
      </c>
      <c r="L72" s="20">
        <v>5160014</v>
      </c>
      <c r="M72" s="20" t="s">
        <v>286</v>
      </c>
      <c r="N72" s="20">
        <v>9</v>
      </c>
      <c r="O72" s="20" t="s">
        <v>52</v>
      </c>
      <c r="P72" s="20">
        <v>5150013</v>
      </c>
      <c r="Q72" s="20" t="s">
        <v>287</v>
      </c>
      <c r="R72" s="20">
        <v>7</v>
      </c>
      <c r="S72" s="20" t="s">
        <v>52</v>
      </c>
      <c r="T72" s="20">
        <v>5130154</v>
      </c>
      <c r="U72" s="20" t="s">
        <v>291</v>
      </c>
      <c r="V72" s="20">
        <v>3</v>
      </c>
    </row>
    <row r="73" spans="1:22" s="20" customFormat="1" x14ac:dyDescent="0.3">
      <c r="A73" s="20">
        <v>900</v>
      </c>
      <c r="B73" s="20">
        <v>5</v>
      </c>
      <c r="C73" s="20" t="str">
        <f t="shared" si="7"/>
        <v>战力达到60000</v>
      </c>
      <c r="E73" s="20" t="s">
        <v>56</v>
      </c>
      <c r="F73" s="20">
        <v>60000</v>
      </c>
      <c r="G73" s="20" t="s">
        <v>80</v>
      </c>
      <c r="J73" s="21">
        <v>90</v>
      </c>
      <c r="K73" s="20" t="s">
        <v>52</v>
      </c>
      <c r="L73" s="20">
        <v>5100013</v>
      </c>
      <c r="M73" s="20" t="s">
        <v>296</v>
      </c>
      <c r="N73" s="20">
        <v>7</v>
      </c>
      <c r="O73" s="20" t="s">
        <v>52</v>
      </c>
      <c r="P73" s="20">
        <v>5150013</v>
      </c>
      <c r="Q73" s="20" t="s">
        <v>288</v>
      </c>
      <c r="R73" s="20">
        <v>9</v>
      </c>
      <c r="S73" s="20" t="s">
        <v>52</v>
      </c>
      <c r="T73" s="20">
        <v>5130154</v>
      </c>
      <c r="U73" s="20" t="s">
        <v>292</v>
      </c>
      <c r="V73" s="20">
        <v>5</v>
      </c>
    </row>
    <row r="74" spans="1:22" s="20" customFormat="1" x14ac:dyDescent="0.3">
      <c r="A74" s="20">
        <v>900</v>
      </c>
      <c r="B74" s="20">
        <v>6</v>
      </c>
      <c r="C74" s="20" t="str">
        <f t="shared" si="7"/>
        <v>战力达到80000</v>
      </c>
      <c r="E74" s="20" t="s">
        <v>56</v>
      </c>
      <c r="F74" s="20">
        <v>80000</v>
      </c>
      <c r="G74" s="20" t="s">
        <v>80</v>
      </c>
      <c r="J74" s="21">
        <v>120</v>
      </c>
      <c r="K74" s="20" t="s">
        <v>52</v>
      </c>
      <c r="L74" s="20">
        <v>5120886</v>
      </c>
      <c r="M74" s="20" t="s">
        <v>297</v>
      </c>
      <c r="N74" s="20">
        <v>10</v>
      </c>
      <c r="O74" s="20" t="s">
        <v>52</v>
      </c>
      <c r="P74" s="20">
        <v>5150013</v>
      </c>
      <c r="Q74" s="20" t="s">
        <v>289</v>
      </c>
      <c r="R74" s="20">
        <v>12</v>
      </c>
      <c r="S74" s="20" t="s">
        <v>52</v>
      </c>
      <c r="T74" s="20">
        <v>5130154</v>
      </c>
      <c r="U74" s="20" t="s">
        <v>293</v>
      </c>
      <c r="V74" s="20">
        <v>7</v>
      </c>
    </row>
    <row r="75" spans="1:22" x14ac:dyDescent="0.15">
      <c r="A75" s="6">
        <v>1200</v>
      </c>
      <c r="B75" s="6">
        <v>1</v>
      </c>
      <c r="C75" s="6" t="s">
        <v>212</v>
      </c>
      <c r="E75" s="6" t="s">
        <v>213</v>
      </c>
      <c r="F75" s="6">
        <v>15</v>
      </c>
      <c r="G75" s="6" t="s">
        <v>207</v>
      </c>
      <c r="H75" s="6">
        <v>5120875</v>
      </c>
      <c r="I75" s="6" t="s">
        <v>214</v>
      </c>
      <c r="J75" s="15">
        <v>3</v>
      </c>
    </row>
    <row r="76" spans="1:22" x14ac:dyDescent="0.15">
      <c r="A76" s="6">
        <v>1200</v>
      </c>
      <c r="B76" s="6">
        <v>2</v>
      </c>
      <c r="C76" s="6" t="s">
        <v>131</v>
      </c>
      <c r="E76" s="6" t="s">
        <v>213</v>
      </c>
      <c r="F76" s="6">
        <v>30</v>
      </c>
      <c r="G76" s="6" t="s">
        <v>119</v>
      </c>
      <c r="H76" s="6">
        <v>5120875</v>
      </c>
      <c r="I76" s="6" t="s">
        <v>215</v>
      </c>
      <c r="J76" s="15">
        <v>6</v>
      </c>
    </row>
    <row r="77" spans="1:22" x14ac:dyDescent="0.15">
      <c r="A77" s="6">
        <v>1200</v>
      </c>
      <c r="B77" s="6">
        <v>3</v>
      </c>
      <c r="C77" s="6" t="s">
        <v>132</v>
      </c>
      <c r="E77" s="6" t="s">
        <v>213</v>
      </c>
      <c r="F77" s="6">
        <v>45</v>
      </c>
      <c r="G77" s="6" t="s">
        <v>207</v>
      </c>
      <c r="H77" s="6">
        <v>5120876</v>
      </c>
      <c r="I77" s="6" t="s">
        <v>216</v>
      </c>
      <c r="J77" s="15">
        <v>3</v>
      </c>
    </row>
    <row r="78" spans="1:22" x14ac:dyDescent="0.15">
      <c r="A78" s="6">
        <v>1200</v>
      </c>
      <c r="B78" s="6">
        <v>4</v>
      </c>
      <c r="C78" s="6" t="s">
        <v>217</v>
      </c>
      <c r="E78" s="6" t="s">
        <v>115</v>
      </c>
      <c r="F78" s="6">
        <v>60</v>
      </c>
      <c r="G78" s="6" t="s">
        <v>119</v>
      </c>
      <c r="H78" s="6">
        <v>5120876</v>
      </c>
      <c r="I78" s="6" t="s">
        <v>216</v>
      </c>
      <c r="J78" s="15">
        <v>6</v>
      </c>
    </row>
    <row r="79" spans="1:22" x14ac:dyDescent="0.15">
      <c r="A79" s="6">
        <v>1200</v>
      </c>
      <c r="B79" s="6">
        <v>5</v>
      </c>
      <c r="C79" s="6" t="s">
        <v>218</v>
      </c>
      <c r="E79" s="6" t="s">
        <v>115</v>
      </c>
      <c r="F79" s="6">
        <v>75</v>
      </c>
      <c r="G79" s="6" t="s">
        <v>119</v>
      </c>
      <c r="H79" s="6">
        <v>5120877</v>
      </c>
      <c r="I79" s="6" t="s">
        <v>133</v>
      </c>
      <c r="J79" s="15">
        <v>5</v>
      </c>
      <c r="K79" s="6" t="s">
        <v>209</v>
      </c>
      <c r="L79" s="6">
        <v>5140106</v>
      </c>
      <c r="M79" s="6" t="s">
        <v>219</v>
      </c>
      <c r="N79" s="6">
        <v>1</v>
      </c>
    </row>
    <row r="80" spans="1:22" x14ac:dyDescent="0.15">
      <c r="A80" s="6">
        <v>1201</v>
      </c>
      <c r="B80" s="6">
        <v>1</v>
      </c>
      <c r="C80" s="6" t="str">
        <f>"精英冒险完成"&amp;F80&amp;"次"</f>
        <v>精英冒险完成3次</v>
      </c>
      <c r="E80" s="6" t="s">
        <v>116</v>
      </c>
      <c r="F80" s="6">
        <v>3</v>
      </c>
      <c r="G80" s="6" t="s">
        <v>119</v>
      </c>
      <c r="H80" s="6">
        <v>5190007</v>
      </c>
      <c r="I80" s="6" t="s">
        <v>205</v>
      </c>
      <c r="J80" s="15">
        <v>5</v>
      </c>
    </row>
    <row r="81" spans="1:22" x14ac:dyDescent="0.15">
      <c r="A81" s="6">
        <v>1201</v>
      </c>
      <c r="B81" s="6">
        <v>2</v>
      </c>
      <c r="C81" s="6" t="str">
        <f>"精英冒险完成"&amp;F81&amp;"次"</f>
        <v>精英冒险完成6次</v>
      </c>
      <c r="E81" s="6" t="s">
        <v>220</v>
      </c>
      <c r="F81" s="6">
        <v>6</v>
      </c>
      <c r="G81" s="6" t="s">
        <v>119</v>
      </c>
      <c r="H81" s="6">
        <v>5190007</v>
      </c>
      <c r="I81" s="6" t="s">
        <v>221</v>
      </c>
      <c r="J81" s="15">
        <v>10</v>
      </c>
    </row>
    <row r="82" spans="1:22" x14ac:dyDescent="0.15">
      <c r="A82" s="6">
        <v>1201</v>
      </c>
      <c r="B82" s="6">
        <v>3</v>
      </c>
      <c r="C82" s="6" t="str">
        <f>"精英冒险完成"&amp;F82&amp;"次"</f>
        <v>精英冒险完成9次</v>
      </c>
      <c r="E82" s="6" t="s">
        <v>116</v>
      </c>
      <c r="F82" s="6">
        <v>9</v>
      </c>
      <c r="G82" s="6" t="s">
        <v>207</v>
      </c>
      <c r="H82" s="6">
        <v>5190007</v>
      </c>
      <c r="I82" s="6" t="s">
        <v>141</v>
      </c>
      <c r="J82" s="15">
        <v>15</v>
      </c>
    </row>
    <row r="83" spans="1:22" x14ac:dyDescent="0.15">
      <c r="A83" s="6">
        <v>1201</v>
      </c>
      <c r="B83" s="6">
        <v>4</v>
      </c>
      <c r="C83" s="6" t="str">
        <f>"精英冒险完成"&amp;F83&amp;"次"</f>
        <v>精英冒险完成13次</v>
      </c>
      <c r="E83" s="6" t="s">
        <v>220</v>
      </c>
      <c r="F83" s="6">
        <v>13</v>
      </c>
      <c r="G83" s="6" t="s">
        <v>209</v>
      </c>
      <c r="H83" s="6">
        <v>5190007</v>
      </c>
      <c r="I83" s="6" t="s">
        <v>205</v>
      </c>
      <c r="J83" s="15">
        <v>20</v>
      </c>
    </row>
    <row r="84" spans="1:22" x14ac:dyDescent="0.15">
      <c r="A84" s="6">
        <v>1201</v>
      </c>
      <c r="B84" s="6">
        <v>5</v>
      </c>
      <c r="C84" s="6" t="str">
        <f>"精英冒险完成"&amp;F84&amp;"次"</f>
        <v>精英冒险完成16次</v>
      </c>
      <c r="E84" s="6" t="s">
        <v>220</v>
      </c>
      <c r="F84" s="6">
        <v>16</v>
      </c>
      <c r="G84" s="6" t="s">
        <v>207</v>
      </c>
      <c r="H84" s="6">
        <v>5190007</v>
      </c>
      <c r="I84" s="6" t="s">
        <v>141</v>
      </c>
      <c r="J84" s="15">
        <v>25</v>
      </c>
      <c r="K84" s="6" t="s">
        <v>119</v>
      </c>
      <c r="L84" s="6">
        <v>5140105</v>
      </c>
      <c r="M84" s="6" t="s">
        <v>134</v>
      </c>
      <c r="N84" s="6">
        <v>1</v>
      </c>
    </row>
    <row r="85" spans="1:22" x14ac:dyDescent="0.15">
      <c r="A85" s="6">
        <v>1202</v>
      </c>
      <c r="B85" s="6">
        <v>1</v>
      </c>
      <c r="C85" s="6" t="str">
        <f>"圣物抢夺"&amp;F85&amp;"次"</f>
        <v>圣物抢夺9次</v>
      </c>
      <c r="E85" s="6" t="s">
        <v>222</v>
      </c>
      <c r="F85" s="6">
        <v>9</v>
      </c>
      <c r="G85" s="6" t="s">
        <v>119</v>
      </c>
      <c r="H85" s="6">
        <v>5120882</v>
      </c>
      <c r="I85" s="6" t="s">
        <v>135</v>
      </c>
      <c r="J85" s="15">
        <v>3</v>
      </c>
    </row>
    <row r="86" spans="1:22" x14ac:dyDescent="0.15">
      <c r="A86" s="6">
        <v>1202</v>
      </c>
      <c r="B86" s="6">
        <v>2</v>
      </c>
      <c r="C86" s="6" t="str">
        <f>"圣物抢夺"&amp;F86&amp;"次"</f>
        <v>圣物抢夺18次</v>
      </c>
      <c r="E86" s="6" t="s">
        <v>222</v>
      </c>
      <c r="F86" s="6">
        <v>18</v>
      </c>
      <c r="G86" s="6" t="s">
        <v>207</v>
      </c>
      <c r="H86" s="22">
        <v>5120882</v>
      </c>
      <c r="I86" s="6" t="s">
        <v>223</v>
      </c>
      <c r="J86" s="15">
        <v>6</v>
      </c>
    </row>
    <row r="87" spans="1:22" x14ac:dyDescent="0.15">
      <c r="A87" s="6">
        <v>1202</v>
      </c>
      <c r="B87" s="6">
        <v>3</v>
      </c>
      <c r="C87" s="6" t="str">
        <f>"圣物抢夺"&amp;F87&amp;"次"</f>
        <v>圣物抢夺27次</v>
      </c>
      <c r="E87" s="6" t="s">
        <v>222</v>
      </c>
      <c r="F87" s="6">
        <v>27</v>
      </c>
      <c r="G87" s="6" t="s">
        <v>207</v>
      </c>
      <c r="H87" s="22">
        <v>5120883</v>
      </c>
      <c r="I87" s="6" t="s">
        <v>136</v>
      </c>
      <c r="J87" s="15">
        <v>3</v>
      </c>
    </row>
    <row r="88" spans="1:22" x14ac:dyDescent="0.15">
      <c r="A88" s="6">
        <v>1202</v>
      </c>
      <c r="B88" s="6">
        <v>4</v>
      </c>
      <c r="C88" s="6" t="str">
        <f>"圣物抢夺"&amp;F88&amp;"次"</f>
        <v>圣物抢夺36次</v>
      </c>
      <c r="E88" s="6" t="s">
        <v>222</v>
      </c>
      <c r="F88" s="6">
        <v>36</v>
      </c>
      <c r="G88" s="6" t="s">
        <v>119</v>
      </c>
      <c r="H88" s="22">
        <v>5120883</v>
      </c>
      <c r="I88" s="6" t="s">
        <v>136</v>
      </c>
      <c r="J88" s="15">
        <v>6</v>
      </c>
      <c r="K88" s="6" t="s">
        <v>207</v>
      </c>
      <c r="L88" s="6">
        <v>5120886</v>
      </c>
      <c r="M88" s="6" t="s">
        <v>138</v>
      </c>
      <c r="N88" s="6">
        <v>5</v>
      </c>
    </row>
    <row r="89" spans="1:22" x14ac:dyDescent="0.15">
      <c r="A89" s="6">
        <v>1202</v>
      </c>
      <c r="B89" s="6">
        <v>5</v>
      </c>
      <c r="C89" s="6" t="str">
        <f>"圣物抢夺"&amp;F89&amp;"次"</f>
        <v>圣物抢夺45次</v>
      </c>
      <c r="E89" s="6" t="s">
        <v>222</v>
      </c>
      <c r="F89" s="6">
        <v>45</v>
      </c>
      <c r="G89" s="6" t="s">
        <v>207</v>
      </c>
      <c r="H89" s="22">
        <v>5120884</v>
      </c>
      <c r="I89" s="6" t="s">
        <v>137</v>
      </c>
      <c r="J89" s="15">
        <v>5</v>
      </c>
      <c r="K89" s="6" t="s">
        <v>224</v>
      </c>
      <c r="L89" s="6">
        <v>5120886</v>
      </c>
      <c r="M89" s="6" t="s">
        <v>138</v>
      </c>
      <c r="N89" s="6">
        <v>10</v>
      </c>
      <c r="O89" s="6" t="s">
        <v>207</v>
      </c>
      <c r="P89" s="6">
        <v>5120881</v>
      </c>
      <c r="Q89" s="6" t="s">
        <v>210</v>
      </c>
      <c r="R89" s="6">
        <v>1</v>
      </c>
    </row>
    <row r="90" spans="1:22" s="25" customFormat="1" x14ac:dyDescent="0.15">
      <c r="A90" s="25">
        <v>1203</v>
      </c>
      <c r="B90" s="25">
        <v>1</v>
      </c>
      <c r="C90" s="25" t="s">
        <v>312</v>
      </c>
      <c r="E90" s="25" t="s">
        <v>213</v>
      </c>
      <c r="F90" s="25">
        <v>100</v>
      </c>
      <c r="G90" s="25" t="s">
        <v>80</v>
      </c>
      <c r="J90" s="27">
        <v>10</v>
      </c>
      <c r="K90" s="25" t="s">
        <v>206</v>
      </c>
      <c r="L90" s="25">
        <v>5150013</v>
      </c>
      <c r="M90" s="25" t="s">
        <v>317</v>
      </c>
      <c r="N90" s="27">
        <v>3</v>
      </c>
      <c r="O90" s="25" t="s">
        <v>206</v>
      </c>
      <c r="P90" s="25">
        <v>5160014</v>
      </c>
      <c r="Q90" s="25" t="s">
        <v>318</v>
      </c>
      <c r="R90" s="27">
        <v>10</v>
      </c>
    </row>
    <row r="91" spans="1:22" s="25" customFormat="1" x14ac:dyDescent="0.15">
      <c r="A91" s="25">
        <v>1203</v>
      </c>
      <c r="B91" s="25">
        <v>2</v>
      </c>
      <c r="C91" s="25" t="s">
        <v>313</v>
      </c>
      <c r="E91" s="25" t="s">
        <v>213</v>
      </c>
      <c r="F91" s="25">
        <v>250</v>
      </c>
      <c r="G91" s="25" t="s">
        <v>80</v>
      </c>
      <c r="J91" s="27">
        <v>10</v>
      </c>
      <c r="K91" s="25" t="s">
        <v>119</v>
      </c>
      <c r="L91" s="25">
        <v>5150013</v>
      </c>
      <c r="M91" s="25" t="s">
        <v>317</v>
      </c>
      <c r="N91" s="27">
        <v>6</v>
      </c>
      <c r="O91" s="25" t="s">
        <v>119</v>
      </c>
      <c r="P91" s="25">
        <v>5160014</v>
      </c>
      <c r="Q91" s="25" t="s">
        <v>319</v>
      </c>
      <c r="R91" s="27">
        <v>10</v>
      </c>
    </row>
    <row r="92" spans="1:22" s="25" customFormat="1" x14ac:dyDescent="0.15">
      <c r="A92" s="25">
        <v>1203</v>
      </c>
      <c r="B92" s="25">
        <v>3</v>
      </c>
      <c r="C92" s="25" t="s">
        <v>314</v>
      </c>
      <c r="E92" s="25" t="s">
        <v>213</v>
      </c>
      <c r="F92" s="25">
        <v>450</v>
      </c>
      <c r="G92" s="25" t="s">
        <v>80</v>
      </c>
      <c r="J92" s="27">
        <v>10</v>
      </c>
      <c r="K92" s="25" t="s">
        <v>206</v>
      </c>
      <c r="L92" s="25">
        <v>5150013</v>
      </c>
      <c r="M92" s="25" t="s">
        <v>317</v>
      </c>
      <c r="N92" s="27">
        <v>9</v>
      </c>
      <c r="O92" s="25" t="s">
        <v>206</v>
      </c>
      <c r="P92" s="25">
        <v>5190007</v>
      </c>
      <c r="Q92" s="25" t="s">
        <v>205</v>
      </c>
      <c r="R92" s="27">
        <v>10</v>
      </c>
    </row>
    <row r="93" spans="1:22" s="25" customFormat="1" x14ac:dyDescent="0.15">
      <c r="A93" s="25">
        <v>1203</v>
      </c>
      <c r="B93" s="25">
        <v>4</v>
      </c>
      <c r="C93" s="25" t="s">
        <v>315</v>
      </c>
      <c r="E93" s="25" t="s">
        <v>115</v>
      </c>
      <c r="F93" s="25">
        <v>750</v>
      </c>
      <c r="G93" s="25" t="s">
        <v>80</v>
      </c>
      <c r="J93" s="27">
        <v>10</v>
      </c>
      <c r="K93" s="25" t="s">
        <v>119</v>
      </c>
      <c r="L93" s="25">
        <v>5150013</v>
      </c>
      <c r="M93" s="25" t="s">
        <v>317</v>
      </c>
      <c r="N93" s="27">
        <v>12</v>
      </c>
      <c r="O93" s="25" t="s">
        <v>119</v>
      </c>
      <c r="P93" s="25">
        <v>5190007</v>
      </c>
      <c r="Q93" s="25" t="s">
        <v>205</v>
      </c>
      <c r="R93" s="27">
        <v>10</v>
      </c>
    </row>
    <row r="94" spans="1:22" s="25" customFormat="1" x14ac:dyDescent="0.15">
      <c r="A94" s="25">
        <v>1203</v>
      </c>
      <c r="B94" s="25">
        <v>5</v>
      </c>
      <c r="C94" s="25" t="s">
        <v>316</v>
      </c>
      <c r="E94" s="25" t="s">
        <v>115</v>
      </c>
      <c r="F94" s="25">
        <v>1000</v>
      </c>
      <c r="G94" s="25" t="s">
        <v>80</v>
      </c>
      <c r="J94" s="27">
        <v>10</v>
      </c>
      <c r="K94" s="25" t="s">
        <v>119</v>
      </c>
      <c r="L94" s="25">
        <v>5150013</v>
      </c>
      <c r="M94" s="25" t="s">
        <v>317</v>
      </c>
      <c r="N94" s="27">
        <v>15</v>
      </c>
      <c r="O94" s="25" t="s">
        <v>119</v>
      </c>
      <c r="P94" s="25">
        <v>5190007</v>
      </c>
      <c r="Q94" s="25" t="s">
        <v>205</v>
      </c>
      <c r="R94" s="27">
        <v>15</v>
      </c>
    </row>
    <row r="95" spans="1:22" s="7" customFormat="1" x14ac:dyDescent="0.15">
      <c r="A95" s="7">
        <v>1204</v>
      </c>
      <c r="B95" s="7">
        <v>1</v>
      </c>
      <c r="C95" s="7" t="str">
        <f>"圣物抢夺"&amp;F95&amp;"次"</f>
        <v>圣物抢夺80次</v>
      </c>
      <c r="E95" s="7" t="s">
        <v>222</v>
      </c>
      <c r="F95" s="7">
        <v>80</v>
      </c>
      <c r="G95" s="7" t="s">
        <v>80</v>
      </c>
      <c r="J95" s="34">
        <v>10</v>
      </c>
      <c r="K95" s="7" t="s">
        <v>52</v>
      </c>
      <c r="L95" s="7">
        <v>5130034</v>
      </c>
      <c r="M95" s="7" t="s">
        <v>357</v>
      </c>
      <c r="N95" s="7">
        <v>1</v>
      </c>
      <c r="O95" s="7" t="s">
        <v>52</v>
      </c>
      <c r="P95" s="7">
        <v>5120031</v>
      </c>
      <c r="Q95" s="7" t="s">
        <v>358</v>
      </c>
      <c r="R95" s="7">
        <v>5</v>
      </c>
      <c r="S95" s="7" t="s">
        <v>119</v>
      </c>
      <c r="T95" s="7">
        <v>5150015</v>
      </c>
      <c r="U95" s="7" t="s">
        <v>356</v>
      </c>
      <c r="V95" s="7">
        <v>2</v>
      </c>
    </row>
    <row r="96" spans="1:22" s="7" customFormat="1" x14ac:dyDescent="0.15">
      <c r="A96" s="7">
        <v>1204</v>
      </c>
      <c r="B96" s="7">
        <v>2</v>
      </c>
      <c r="C96" s="7" t="str">
        <f>"圣物抢夺"&amp;F96&amp;"次"</f>
        <v>圣物抢夺160次</v>
      </c>
      <c r="E96" s="7" t="s">
        <v>222</v>
      </c>
      <c r="F96" s="7">
        <v>160</v>
      </c>
      <c r="G96" s="7" t="s">
        <v>80</v>
      </c>
      <c r="J96" s="34">
        <v>20</v>
      </c>
      <c r="K96" s="7" t="s">
        <v>52</v>
      </c>
      <c r="L96" s="7">
        <v>5130034</v>
      </c>
      <c r="M96" s="7" t="s">
        <v>357</v>
      </c>
      <c r="N96" s="7">
        <v>1</v>
      </c>
      <c r="O96" s="7" t="s">
        <v>52</v>
      </c>
      <c r="P96" s="7">
        <v>5120031</v>
      </c>
      <c r="Q96" s="7" t="s">
        <v>358</v>
      </c>
      <c r="R96" s="7">
        <v>5</v>
      </c>
      <c r="S96" s="7" t="s">
        <v>119</v>
      </c>
      <c r="T96" s="7">
        <v>5150015</v>
      </c>
      <c r="U96" s="7" t="s">
        <v>356</v>
      </c>
      <c r="V96" s="7">
        <v>4</v>
      </c>
    </row>
    <row r="97" spans="1:22" s="7" customFormat="1" x14ac:dyDescent="0.15">
      <c r="A97" s="7">
        <v>1204</v>
      </c>
      <c r="B97" s="7">
        <v>3</v>
      </c>
      <c r="C97" s="7" t="str">
        <f>"圣物抢夺"&amp;F97&amp;"次"</f>
        <v>圣物抢夺250次</v>
      </c>
      <c r="E97" s="7" t="s">
        <v>222</v>
      </c>
      <c r="F97" s="7">
        <v>250</v>
      </c>
      <c r="G97" s="7" t="s">
        <v>80</v>
      </c>
      <c r="J97" s="34">
        <v>20</v>
      </c>
      <c r="K97" s="7" t="s">
        <v>52</v>
      </c>
      <c r="L97" s="7">
        <v>5130034</v>
      </c>
      <c r="M97" s="7" t="s">
        <v>357</v>
      </c>
      <c r="N97" s="7">
        <v>1</v>
      </c>
      <c r="O97" s="7" t="s">
        <v>52</v>
      </c>
      <c r="P97" s="7">
        <v>5120886</v>
      </c>
      <c r="Q97" s="7" t="s">
        <v>359</v>
      </c>
      <c r="R97" s="7">
        <v>10</v>
      </c>
      <c r="S97" s="7" t="s">
        <v>119</v>
      </c>
      <c r="T97" s="7">
        <v>5150015</v>
      </c>
      <c r="U97" s="7" t="s">
        <v>356</v>
      </c>
      <c r="V97" s="7">
        <v>6</v>
      </c>
    </row>
    <row r="98" spans="1:22" s="7" customFormat="1" x14ac:dyDescent="0.15">
      <c r="A98" s="7">
        <v>1204</v>
      </c>
      <c r="B98" s="7">
        <v>4</v>
      </c>
      <c r="C98" s="7" t="str">
        <f>"圣物抢夺"&amp;F98&amp;"次"</f>
        <v>圣物抢夺350次</v>
      </c>
      <c r="E98" s="7" t="s">
        <v>222</v>
      </c>
      <c r="F98" s="7">
        <v>350</v>
      </c>
      <c r="G98" s="7" t="s">
        <v>80</v>
      </c>
      <c r="J98" s="34">
        <v>30</v>
      </c>
      <c r="K98" s="7" t="s">
        <v>52</v>
      </c>
      <c r="L98" s="7">
        <v>5130034</v>
      </c>
      <c r="M98" s="7" t="s">
        <v>357</v>
      </c>
      <c r="N98" s="7">
        <v>2</v>
      </c>
      <c r="O98" s="7" t="s">
        <v>52</v>
      </c>
      <c r="P98" s="7">
        <v>5120886</v>
      </c>
      <c r="Q98" s="7" t="s">
        <v>360</v>
      </c>
      <c r="R98" s="7">
        <v>20</v>
      </c>
      <c r="S98" s="7" t="s">
        <v>119</v>
      </c>
      <c r="T98" s="7">
        <v>5150015</v>
      </c>
      <c r="U98" s="7" t="s">
        <v>356</v>
      </c>
      <c r="V98" s="7">
        <v>8</v>
      </c>
    </row>
    <row r="99" spans="1:22" s="7" customFormat="1" x14ac:dyDescent="0.15">
      <c r="A99" s="7">
        <v>1204</v>
      </c>
      <c r="B99" s="7">
        <v>5</v>
      </c>
      <c r="C99" s="7" t="str">
        <f>"圣物抢夺"&amp;F99&amp;"次"</f>
        <v>圣物抢夺500次</v>
      </c>
      <c r="E99" s="7" t="s">
        <v>222</v>
      </c>
      <c r="F99" s="7">
        <v>500</v>
      </c>
      <c r="G99" s="7" t="s">
        <v>80</v>
      </c>
      <c r="J99" s="34">
        <v>30</v>
      </c>
      <c r="K99" s="7" t="s">
        <v>52</v>
      </c>
      <c r="L99" s="7">
        <v>5130034</v>
      </c>
      <c r="M99" s="7" t="s">
        <v>357</v>
      </c>
      <c r="N99" s="7">
        <v>2</v>
      </c>
      <c r="O99" s="7" t="s">
        <v>52</v>
      </c>
      <c r="P99" s="7">
        <v>5120886</v>
      </c>
      <c r="Q99" s="7" t="s">
        <v>360</v>
      </c>
      <c r="R99" s="7">
        <v>30</v>
      </c>
      <c r="S99" s="7" t="s">
        <v>119</v>
      </c>
      <c r="T99" s="7">
        <v>5150015</v>
      </c>
      <c r="U99" s="7" t="s">
        <v>356</v>
      </c>
      <c r="V99" s="7">
        <v>10</v>
      </c>
    </row>
    <row r="100" spans="1:22" s="25" customFormat="1" x14ac:dyDescent="0.15">
      <c r="A100" s="25">
        <v>1205</v>
      </c>
      <c r="B100" s="25">
        <v>1</v>
      </c>
      <c r="C100" s="25" t="str">
        <f>"精英冒险完成"&amp;F100&amp;"次"</f>
        <v>精英冒险完成50次</v>
      </c>
      <c r="E100" s="25" t="s">
        <v>116</v>
      </c>
      <c r="F100" s="25">
        <v>50</v>
      </c>
      <c r="G100" s="25" t="s">
        <v>80</v>
      </c>
      <c r="J100" s="27">
        <v>10</v>
      </c>
      <c r="K100" s="25" t="s">
        <v>52</v>
      </c>
      <c r="L100" s="25">
        <v>5130034</v>
      </c>
      <c r="M100" s="25" t="s">
        <v>369</v>
      </c>
      <c r="N100" s="25">
        <v>1</v>
      </c>
      <c r="O100" s="25" t="s">
        <v>52</v>
      </c>
      <c r="P100" s="25">
        <v>5120886</v>
      </c>
      <c r="Q100" s="25" t="s">
        <v>359</v>
      </c>
      <c r="R100" s="25">
        <v>10</v>
      </c>
      <c r="S100" s="25" t="s">
        <v>119</v>
      </c>
      <c r="T100" s="25">
        <v>5150015</v>
      </c>
      <c r="U100" s="25" t="s">
        <v>356</v>
      </c>
      <c r="V100" s="25">
        <v>2</v>
      </c>
    </row>
    <row r="101" spans="1:22" s="25" customFormat="1" x14ac:dyDescent="0.15">
      <c r="A101" s="25">
        <v>1205</v>
      </c>
      <c r="B101" s="25">
        <v>2</v>
      </c>
      <c r="C101" s="25" t="str">
        <f>"精英冒险完成"&amp;F101&amp;"次"</f>
        <v>精英冒险完成100次</v>
      </c>
      <c r="E101" s="25" t="s">
        <v>116</v>
      </c>
      <c r="F101" s="25">
        <v>100</v>
      </c>
      <c r="G101" s="25" t="s">
        <v>80</v>
      </c>
      <c r="J101" s="27">
        <v>10</v>
      </c>
      <c r="K101" s="25" t="s">
        <v>52</v>
      </c>
      <c r="L101" s="25">
        <v>5130034</v>
      </c>
      <c r="M101" s="25" t="s">
        <v>369</v>
      </c>
      <c r="N101" s="25">
        <v>1</v>
      </c>
      <c r="O101" s="25" t="s">
        <v>52</v>
      </c>
      <c r="P101" s="25">
        <v>5120886</v>
      </c>
      <c r="Q101" s="25" t="s">
        <v>359</v>
      </c>
      <c r="R101" s="25">
        <v>10</v>
      </c>
      <c r="S101" s="25" t="s">
        <v>119</v>
      </c>
      <c r="T101" s="25">
        <v>5150015</v>
      </c>
      <c r="U101" s="25" t="s">
        <v>356</v>
      </c>
      <c r="V101" s="25">
        <v>4</v>
      </c>
    </row>
    <row r="102" spans="1:22" s="25" customFormat="1" x14ac:dyDescent="0.15">
      <c r="A102" s="25">
        <v>1205</v>
      </c>
      <c r="B102" s="25">
        <v>3</v>
      </c>
      <c r="C102" s="25" t="str">
        <f>"精英冒险完成"&amp;F102&amp;"次"</f>
        <v>精英冒险完成200次</v>
      </c>
      <c r="E102" s="25" t="s">
        <v>116</v>
      </c>
      <c r="F102" s="25">
        <v>200</v>
      </c>
      <c r="G102" s="25" t="s">
        <v>80</v>
      </c>
      <c r="J102" s="27">
        <v>20</v>
      </c>
      <c r="K102" s="25" t="s">
        <v>52</v>
      </c>
      <c r="L102" s="25">
        <v>5130034</v>
      </c>
      <c r="M102" s="25" t="s">
        <v>369</v>
      </c>
      <c r="N102" s="25">
        <v>1</v>
      </c>
      <c r="O102" s="25" t="s">
        <v>52</v>
      </c>
      <c r="P102" s="25">
        <v>5120886</v>
      </c>
      <c r="Q102" s="25" t="s">
        <v>359</v>
      </c>
      <c r="R102" s="25">
        <v>20</v>
      </c>
      <c r="S102" s="25" t="s">
        <v>119</v>
      </c>
      <c r="T102" s="25">
        <v>5150015</v>
      </c>
      <c r="U102" s="25" t="s">
        <v>356</v>
      </c>
      <c r="V102" s="25">
        <v>6</v>
      </c>
    </row>
    <row r="103" spans="1:22" s="25" customFormat="1" x14ac:dyDescent="0.15">
      <c r="A103" s="25">
        <v>1205</v>
      </c>
      <c r="B103" s="25">
        <v>4</v>
      </c>
      <c r="C103" s="25" t="str">
        <f>"精英冒险完成"&amp;F103&amp;"次"</f>
        <v>精英冒险完成250次</v>
      </c>
      <c r="E103" s="25" t="s">
        <v>116</v>
      </c>
      <c r="F103" s="25">
        <v>250</v>
      </c>
      <c r="G103" s="25" t="s">
        <v>80</v>
      </c>
      <c r="J103" s="27">
        <v>20</v>
      </c>
      <c r="K103" s="25" t="s">
        <v>52</v>
      </c>
      <c r="L103" s="25">
        <v>5130034</v>
      </c>
      <c r="M103" s="25" t="s">
        <v>369</v>
      </c>
      <c r="N103" s="25">
        <v>2</v>
      </c>
      <c r="O103" s="25" t="s">
        <v>52</v>
      </c>
      <c r="P103" s="25">
        <v>5120886</v>
      </c>
      <c r="Q103" s="25" t="s">
        <v>359</v>
      </c>
      <c r="R103" s="25">
        <v>20</v>
      </c>
      <c r="S103" s="25" t="s">
        <v>119</v>
      </c>
      <c r="T103" s="25">
        <v>5150015</v>
      </c>
      <c r="U103" s="25" t="s">
        <v>356</v>
      </c>
      <c r="V103" s="25">
        <v>8</v>
      </c>
    </row>
    <row r="104" spans="1:22" s="25" customFormat="1" x14ac:dyDescent="0.15">
      <c r="A104" s="25">
        <v>1205</v>
      </c>
      <c r="B104" s="25">
        <v>5</v>
      </c>
      <c r="C104" s="25" t="str">
        <f>"精英冒险完成"&amp;F104&amp;"次"</f>
        <v>精英冒险完成350次</v>
      </c>
      <c r="E104" s="25" t="s">
        <v>116</v>
      </c>
      <c r="F104" s="25">
        <v>350</v>
      </c>
      <c r="G104" s="25" t="s">
        <v>80</v>
      </c>
      <c r="J104" s="27">
        <v>30</v>
      </c>
      <c r="K104" s="25" t="s">
        <v>52</v>
      </c>
      <c r="L104" s="25">
        <v>5130034</v>
      </c>
      <c r="M104" s="25" t="s">
        <v>369</v>
      </c>
      <c r="N104" s="25">
        <v>2</v>
      </c>
      <c r="O104" s="25" t="s">
        <v>52</v>
      </c>
      <c r="P104" s="25">
        <v>5120886</v>
      </c>
      <c r="Q104" s="25" t="s">
        <v>359</v>
      </c>
      <c r="R104" s="25">
        <v>30</v>
      </c>
      <c r="S104" s="25" t="s">
        <v>119</v>
      </c>
      <c r="T104" s="25">
        <v>5150015</v>
      </c>
      <c r="U104" s="25" t="s">
        <v>356</v>
      </c>
      <c r="V104" s="25">
        <v>10</v>
      </c>
    </row>
    <row r="105" spans="1:22" s="7" customFormat="1" x14ac:dyDescent="0.15">
      <c r="A105" s="7">
        <v>1206</v>
      </c>
      <c r="B105" s="7">
        <v>1</v>
      </c>
      <c r="C105" s="7" t="str">
        <f t="shared" ref="C105:C114" si="8">"圣物抢夺"&amp;F105&amp;"次"</f>
        <v>圣物抢夺9次</v>
      </c>
      <c r="E105" s="7" t="s">
        <v>222</v>
      </c>
      <c r="F105" s="2">
        <v>9</v>
      </c>
      <c r="G105" s="7" t="s">
        <v>52</v>
      </c>
      <c r="H105" s="2">
        <v>5120881</v>
      </c>
      <c r="I105" s="2" t="s">
        <v>393</v>
      </c>
      <c r="J105" s="2">
        <v>2</v>
      </c>
    </row>
    <row r="106" spans="1:22" s="7" customFormat="1" x14ac:dyDescent="0.15">
      <c r="A106" s="7">
        <v>1206</v>
      </c>
      <c r="B106" s="7">
        <v>2</v>
      </c>
      <c r="C106" s="7" t="str">
        <f t="shared" si="8"/>
        <v>圣物抢夺100次</v>
      </c>
      <c r="E106" s="7" t="s">
        <v>222</v>
      </c>
      <c r="F106" s="2">
        <v>100</v>
      </c>
      <c r="G106" s="7" t="s">
        <v>52</v>
      </c>
      <c r="H106" s="2">
        <v>5120881</v>
      </c>
      <c r="I106" s="2" t="s">
        <v>392</v>
      </c>
      <c r="J106" s="2">
        <v>5</v>
      </c>
    </row>
    <row r="107" spans="1:22" s="7" customFormat="1" x14ac:dyDescent="0.15">
      <c r="A107" s="7">
        <v>1206</v>
      </c>
      <c r="B107" s="7">
        <v>3</v>
      </c>
      <c r="C107" s="7" t="str">
        <f t="shared" si="8"/>
        <v>圣物抢夺200次</v>
      </c>
      <c r="E107" s="7" t="s">
        <v>222</v>
      </c>
      <c r="F107" s="2">
        <v>200</v>
      </c>
      <c r="G107" s="7" t="s">
        <v>52</v>
      </c>
      <c r="H107" s="2">
        <v>5120881</v>
      </c>
      <c r="I107" s="2" t="s">
        <v>392</v>
      </c>
      <c r="J107" s="2">
        <v>10</v>
      </c>
    </row>
    <row r="108" spans="1:22" s="7" customFormat="1" x14ac:dyDescent="0.15">
      <c r="A108" s="7">
        <v>1206</v>
      </c>
      <c r="B108" s="7">
        <v>4</v>
      </c>
      <c r="C108" s="7" t="str">
        <f t="shared" si="8"/>
        <v>圣物抢夺300次</v>
      </c>
      <c r="E108" s="7" t="s">
        <v>222</v>
      </c>
      <c r="F108" s="2">
        <v>300</v>
      </c>
      <c r="G108" s="7" t="s">
        <v>52</v>
      </c>
      <c r="H108" s="2">
        <v>5120881</v>
      </c>
      <c r="I108" s="2" t="s">
        <v>392</v>
      </c>
      <c r="J108" s="2">
        <v>20</v>
      </c>
    </row>
    <row r="109" spans="1:22" s="7" customFormat="1" x14ac:dyDescent="0.15">
      <c r="A109" s="7">
        <v>1206</v>
      </c>
      <c r="B109" s="7">
        <v>5</v>
      </c>
      <c r="C109" s="7" t="str">
        <f t="shared" si="8"/>
        <v>圣物抢夺350次</v>
      </c>
      <c r="E109" s="7" t="s">
        <v>222</v>
      </c>
      <c r="F109" s="2">
        <v>350</v>
      </c>
      <c r="G109" s="7" t="s">
        <v>52</v>
      </c>
      <c r="H109" s="2">
        <v>5120881</v>
      </c>
      <c r="I109" s="2" t="s">
        <v>393</v>
      </c>
      <c r="J109" s="2">
        <v>40</v>
      </c>
    </row>
    <row r="110" spans="1:22" s="7" customFormat="1" x14ac:dyDescent="0.15">
      <c r="A110" s="7">
        <v>1206</v>
      </c>
      <c r="B110" s="7">
        <v>6</v>
      </c>
      <c r="C110" s="7" t="str">
        <f t="shared" si="8"/>
        <v>圣物抢夺400次</v>
      </c>
      <c r="E110" s="7" t="s">
        <v>222</v>
      </c>
      <c r="F110" s="2">
        <v>400</v>
      </c>
      <c r="G110" s="7" t="s">
        <v>52</v>
      </c>
      <c r="H110" s="2">
        <v>5120881</v>
      </c>
      <c r="I110" s="2" t="s">
        <v>393</v>
      </c>
      <c r="J110" s="2">
        <v>60</v>
      </c>
    </row>
    <row r="111" spans="1:22" s="7" customFormat="1" x14ac:dyDescent="0.15">
      <c r="A111" s="7">
        <v>1206</v>
      </c>
      <c r="B111" s="7">
        <v>7</v>
      </c>
      <c r="C111" s="7" t="str">
        <f t="shared" si="8"/>
        <v>圣物抢夺500次</v>
      </c>
      <c r="E111" s="7" t="s">
        <v>222</v>
      </c>
      <c r="F111" s="2">
        <v>500</v>
      </c>
      <c r="G111" s="7" t="s">
        <v>52</v>
      </c>
      <c r="H111" s="2">
        <v>5120881</v>
      </c>
      <c r="I111" s="2" t="s">
        <v>392</v>
      </c>
      <c r="J111" s="2">
        <v>80</v>
      </c>
    </row>
    <row r="112" spans="1:22" s="7" customFormat="1" x14ac:dyDescent="0.15">
      <c r="A112" s="7">
        <v>1206</v>
      </c>
      <c r="B112" s="7">
        <v>8</v>
      </c>
      <c r="C112" s="7" t="str">
        <f t="shared" si="8"/>
        <v>圣物抢夺600次</v>
      </c>
      <c r="E112" s="7" t="s">
        <v>222</v>
      </c>
      <c r="F112" s="2">
        <v>600</v>
      </c>
      <c r="G112" s="7" t="s">
        <v>52</v>
      </c>
      <c r="H112" s="2">
        <v>5120881</v>
      </c>
      <c r="I112" s="2" t="s">
        <v>392</v>
      </c>
      <c r="J112" s="2">
        <v>100</v>
      </c>
    </row>
    <row r="113" spans="1:18" s="7" customFormat="1" x14ac:dyDescent="0.15">
      <c r="A113" s="7">
        <v>1206</v>
      </c>
      <c r="B113" s="7">
        <v>9</v>
      </c>
      <c r="C113" s="7" t="str">
        <f t="shared" si="8"/>
        <v>圣物抢夺700次</v>
      </c>
      <c r="E113" s="7" t="s">
        <v>222</v>
      </c>
      <c r="F113" s="2">
        <v>700</v>
      </c>
      <c r="G113" s="7" t="s">
        <v>52</v>
      </c>
      <c r="H113" s="2">
        <v>5120881</v>
      </c>
      <c r="I113" s="2" t="s">
        <v>392</v>
      </c>
      <c r="J113" s="2">
        <v>150</v>
      </c>
    </row>
    <row r="114" spans="1:18" s="7" customFormat="1" x14ac:dyDescent="0.15">
      <c r="A114" s="7">
        <v>1206</v>
      </c>
      <c r="B114" s="7">
        <v>10</v>
      </c>
      <c r="C114" s="7" t="str">
        <f t="shared" si="8"/>
        <v>圣物抢夺800次</v>
      </c>
      <c r="E114" s="7" t="s">
        <v>222</v>
      </c>
      <c r="F114" s="2">
        <v>800</v>
      </c>
      <c r="G114" s="7" t="s">
        <v>52</v>
      </c>
      <c r="H114" s="2">
        <v>5120881</v>
      </c>
      <c r="I114" s="2" t="s">
        <v>392</v>
      </c>
      <c r="J114" s="2">
        <v>200</v>
      </c>
    </row>
    <row r="115" spans="1:18" s="25" customFormat="1" x14ac:dyDescent="0.15">
      <c r="A115" s="25">
        <v>1207</v>
      </c>
      <c r="B115" s="25">
        <v>1</v>
      </c>
      <c r="C115" s="25" t="s">
        <v>312</v>
      </c>
      <c r="E115" s="25" t="s">
        <v>213</v>
      </c>
      <c r="F115" s="25">
        <v>100</v>
      </c>
      <c r="G115" s="25" t="s">
        <v>206</v>
      </c>
      <c r="H115" s="25">
        <v>5120031</v>
      </c>
      <c r="I115" s="25" t="s">
        <v>452</v>
      </c>
      <c r="J115" s="27">
        <v>20</v>
      </c>
      <c r="K115" s="25" t="s">
        <v>206</v>
      </c>
      <c r="L115" s="25">
        <v>5150035</v>
      </c>
      <c r="M115" s="25" t="s">
        <v>457</v>
      </c>
      <c r="N115" s="27">
        <v>3</v>
      </c>
      <c r="O115" s="25" t="s">
        <v>119</v>
      </c>
      <c r="P115" s="25">
        <v>5160014</v>
      </c>
      <c r="Q115" s="25" t="s">
        <v>462</v>
      </c>
      <c r="R115" s="25">
        <v>20</v>
      </c>
    </row>
    <row r="116" spans="1:18" s="25" customFormat="1" x14ac:dyDescent="0.15">
      <c r="A116" s="25">
        <v>1207</v>
      </c>
      <c r="B116" s="25">
        <v>2</v>
      </c>
      <c r="C116" s="25" t="s">
        <v>313</v>
      </c>
      <c r="E116" s="25" t="s">
        <v>213</v>
      </c>
      <c r="F116" s="25">
        <v>250</v>
      </c>
      <c r="G116" s="25" t="s">
        <v>119</v>
      </c>
      <c r="H116" s="25">
        <v>5120031</v>
      </c>
      <c r="I116" s="25" t="s">
        <v>453</v>
      </c>
      <c r="J116" s="27">
        <v>50</v>
      </c>
      <c r="K116" s="25" t="s">
        <v>119</v>
      </c>
      <c r="L116" s="25">
        <v>5150035</v>
      </c>
      <c r="M116" s="25" t="s">
        <v>458</v>
      </c>
      <c r="N116" s="27">
        <v>6</v>
      </c>
      <c r="O116" s="25" t="s">
        <v>119</v>
      </c>
      <c r="P116" s="25">
        <v>5160014</v>
      </c>
      <c r="Q116" s="25" t="s">
        <v>463</v>
      </c>
      <c r="R116" s="25">
        <v>50</v>
      </c>
    </row>
    <row r="117" spans="1:18" s="25" customFormat="1" x14ac:dyDescent="0.15">
      <c r="A117" s="25">
        <v>1207</v>
      </c>
      <c r="B117" s="25">
        <v>3</v>
      </c>
      <c r="C117" s="25" t="s">
        <v>314</v>
      </c>
      <c r="E117" s="25" t="s">
        <v>213</v>
      </c>
      <c r="F117" s="25">
        <v>450</v>
      </c>
      <c r="G117" s="25" t="s">
        <v>206</v>
      </c>
      <c r="H117" s="25">
        <v>5120031</v>
      </c>
      <c r="I117" s="25" t="s">
        <v>454</v>
      </c>
      <c r="J117" s="27">
        <v>100</v>
      </c>
      <c r="K117" s="25" t="s">
        <v>206</v>
      </c>
      <c r="L117" s="25">
        <v>5150035</v>
      </c>
      <c r="M117" s="25" t="s">
        <v>459</v>
      </c>
      <c r="N117" s="27">
        <v>9</v>
      </c>
      <c r="O117" s="25" t="s">
        <v>119</v>
      </c>
      <c r="P117" s="25">
        <v>5190007</v>
      </c>
      <c r="Q117" s="25" t="s">
        <v>464</v>
      </c>
      <c r="R117" s="25">
        <v>50</v>
      </c>
    </row>
    <row r="118" spans="1:18" s="25" customFormat="1" x14ac:dyDescent="0.15">
      <c r="A118" s="25">
        <v>1207</v>
      </c>
      <c r="B118" s="25">
        <v>4</v>
      </c>
      <c r="C118" s="25" t="s">
        <v>315</v>
      </c>
      <c r="E118" s="25" t="s">
        <v>115</v>
      </c>
      <c r="F118" s="25">
        <v>750</v>
      </c>
      <c r="G118" s="25" t="s">
        <v>119</v>
      </c>
      <c r="H118" s="25">
        <v>5120031</v>
      </c>
      <c r="I118" s="25" t="s">
        <v>455</v>
      </c>
      <c r="J118" s="27">
        <v>200</v>
      </c>
      <c r="K118" s="25" t="s">
        <v>119</v>
      </c>
      <c r="L118" s="25">
        <v>5150035</v>
      </c>
      <c r="M118" s="25" t="s">
        <v>460</v>
      </c>
      <c r="N118" s="27">
        <v>12</v>
      </c>
      <c r="O118" s="25" t="s">
        <v>119</v>
      </c>
      <c r="P118" s="25">
        <v>5190007</v>
      </c>
      <c r="Q118" s="25" t="s">
        <v>465</v>
      </c>
      <c r="R118" s="25">
        <v>100</v>
      </c>
    </row>
    <row r="119" spans="1:18" s="25" customFormat="1" x14ac:dyDescent="0.15">
      <c r="A119" s="25">
        <v>1207</v>
      </c>
      <c r="B119" s="25">
        <v>5</v>
      </c>
      <c r="C119" s="25" t="s">
        <v>316</v>
      </c>
      <c r="E119" s="25" t="s">
        <v>115</v>
      </c>
      <c r="F119" s="25">
        <v>1000</v>
      </c>
      <c r="G119" s="25" t="s">
        <v>119</v>
      </c>
      <c r="H119" s="25">
        <v>5120031</v>
      </c>
      <c r="I119" s="25" t="s">
        <v>456</v>
      </c>
      <c r="J119" s="27">
        <v>500</v>
      </c>
      <c r="K119" s="25" t="s">
        <v>119</v>
      </c>
      <c r="L119" s="25">
        <v>5150035</v>
      </c>
      <c r="M119" s="25" t="s">
        <v>461</v>
      </c>
      <c r="N119" s="27">
        <v>15</v>
      </c>
      <c r="O119" s="25" t="s">
        <v>119</v>
      </c>
      <c r="P119" s="25">
        <v>5190007</v>
      </c>
      <c r="Q119" s="25" t="s">
        <v>466</v>
      </c>
      <c r="R119" s="25">
        <v>200</v>
      </c>
    </row>
    <row r="120" spans="1:18" x14ac:dyDescent="0.15">
      <c r="A120" s="6">
        <v>1400</v>
      </c>
      <c r="B120" s="6">
        <v>1</v>
      </c>
      <c r="C120" s="6" t="s">
        <v>264</v>
      </c>
      <c r="E120" s="6" t="s">
        <v>143</v>
      </c>
      <c r="F120" s="6">
        <v>1</v>
      </c>
      <c r="G120" s="6" t="s">
        <v>80</v>
      </c>
      <c r="J120" s="15">
        <v>100</v>
      </c>
      <c r="K120" s="6" t="s">
        <v>52</v>
      </c>
      <c r="L120" s="6">
        <v>5120886</v>
      </c>
      <c r="M120" s="6" t="s">
        <v>138</v>
      </c>
      <c r="N120" s="6">
        <v>5</v>
      </c>
    </row>
    <row r="121" spans="1:18" x14ac:dyDescent="0.15">
      <c r="A121" s="6">
        <v>1400</v>
      </c>
      <c r="B121" s="6">
        <v>2</v>
      </c>
      <c r="C121" s="6" t="s">
        <v>265</v>
      </c>
      <c r="E121" s="6" t="s">
        <v>144</v>
      </c>
      <c r="F121" s="6">
        <v>1</v>
      </c>
      <c r="G121" s="6" t="s">
        <v>80</v>
      </c>
      <c r="J121" s="15">
        <v>200</v>
      </c>
      <c r="K121" s="6" t="s">
        <v>52</v>
      </c>
      <c r="L121" s="6">
        <v>5120886</v>
      </c>
      <c r="M121" s="6" t="s">
        <v>138</v>
      </c>
      <c r="N121" s="6">
        <v>10</v>
      </c>
    </row>
    <row r="122" spans="1:18" x14ac:dyDescent="0.15">
      <c r="A122" s="6">
        <v>1400</v>
      </c>
      <c r="B122" s="6">
        <v>3</v>
      </c>
      <c r="C122" s="6" t="s">
        <v>266</v>
      </c>
      <c r="E122" s="6" t="s">
        <v>145</v>
      </c>
      <c r="F122" s="6">
        <v>1</v>
      </c>
      <c r="G122" s="6" t="s">
        <v>80</v>
      </c>
      <c r="J122" s="15">
        <v>300</v>
      </c>
      <c r="K122" s="6" t="s">
        <v>52</v>
      </c>
      <c r="L122" s="6">
        <v>5120886</v>
      </c>
      <c r="M122" s="6" t="s">
        <v>138</v>
      </c>
      <c r="N122" s="6">
        <v>15</v>
      </c>
    </row>
    <row r="123" spans="1:18" x14ac:dyDescent="0.15">
      <c r="A123" s="6">
        <v>1400</v>
      </c>
      <c r="B123" s="6">
        <v>4</v>
      </c>
      <c r="C123" s="6" t="s">
        <v>267</v>
      </c>
      <c r="E123" s="6" t="s">
        <v>146</v>
      </c>
      <c r="F123" s="6">
        <v>1</v>
      </c>
      <c r="G123" s="6" t="s">
        <v>80</v>
      </c>
      <c r="J123" s="15">
        <v>400</v>
      </c>
      <c r="K123" s="6" t="s">
        <v>52</v>
      </c>
      <c r="L123" s="6">
        <v>5120886</v>
      </c>
      <c r="M123" s="6" t="s">
        <v>138</v>
      </c>
      <c r="N123" s="6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zoomScale="90" zoomScaleNormal="90" workbookViewId="0">
      <pane ySplit="1" topLeftCell="A2" activePane="bottomLeft" state="frozen"/>
      <selection activeCell="E1" sqref="E1"/>
      <selection pane="bottomLeft" activeCell="F28" sqref="F28"/>
    </sheetView>
  </sheetViews>
  <sheetFormatPr defaultColWidth="9" defaultRowHeight="16.5" x14ac:dyDescent="0.15"/>
  <cols>
    <col min="1" max="2" width="9" style="2"/>
    <col min="3" max="3" width="19.75" style="2" bestFit="1" customWidth="1"/>
    <col min="4" max="4" width="9.625" style="2" customWidth="1"/>
    <col min="5" max="5" width="13.25" style="2" bestFit="1" customWidth="1"/>
    <col min="6" max="6" width="11.25" style="2" bestFit="1" customWidth="1"/>
    <col min="7" max="7" width="22.625" style="2" bestFit="1" customWidth="1"/>
    <col min="8" max="8" width="21.875" style="6" bestFit="1" customWidth="1"/>
    <col min="9" max="9" width="10.125" style="2" bestFit="1" customWidth="1"/>
    <col min="10" max="10" width="11.125" style="2" bestFit="1" customWidth="1"/>
    <col min="11" max="11" width="13.625" style="2" customWidth="1"/>
    <col min="12" max="12" width="12.625" style="2" customWidth="1"/>
    <col min="13" max="13" width="16.125" style="2" bestFit="1" customWidth="1"/>
    <col min="14" max="14" width="14.875" style="2" bestFit="1" customWidth="1"/>
    <col min="15" max="15" width="16.125" style="2" bestFit="1" customWidth="1"/>
    <col min="16" max="16" width="15.5" style="2" bestFit="1" customWidth="1"/>
    <col min="17" max="16384" width="9" style="2"/>
  </cols>
  <sheetData>
    <row r="1" spans="1:16" ht="49.5" x14ac:dyDescent="0.15">
      <c r="A1" s="2" t="s">
        <v>0</v>
      </c>
      <c r="B1" s="2" t="s">
        <v>24</v>
      </c>
      <c r="C1" s="2" t="s">
        <v>2</v>
      </c>
      <c r="D1" s="2" t="s">
        <v>62</v>
      </c>
      <c r="E1" s="5" t="s">
        <v>65</v>
      </c>
      <c r="F1" s="5" t="s">
        <v>66</v>
      </c>
      <c r="G1" s="9" t="s">
        <v>112</v>
      </c>
      <c r="H1" s="9" t="s">
        <v>108</v>
      </c>
      <c r="I1" s="9" t="s">
        <v>109</v>
      </c>
      <c r="J1" s="9" t="s">
        <v>111</v>
      </c>
      <c r="K1" s="9" t="s">
        <v>110</v>
      </c>
      <c r="L1" s="9" t="s">
        <v>101</v>
      </c>
      <c r="M1" s="10" t="s">
        <v>100</v>
      </c>
      <c r="N1" s="10" t="s">
        <v>102</v>
      </c>
      <c r="O1" s="10" t="s">
        <v>103</v>
      </c>
      <c r="P1" s="10" t="s">
        <v>105</v>
      </c>
    </row>
    <row r="2" spans="1:16" x14ac:dyDescent="0.15">
      <c r="A2" s="2" t="s">
        <v>1</v>
      </c>
      <c r="B2" s="2" t="s">
        <v>25</v>
      </c>
      <c r="C2" s="2" t="s">
        <v>3</v>
      </c>
      <c r="D2" s="2" t="s">
        <v>63</v>
      </c>
      <c r="E2" s="5" t="s">
        <v>67</v>
      </c>
      <c r="F2" s="5" t="s">
        <v>68</v>
      </c>
      <c r="G2" s="5" t="s">
        <v>96</v>
      </c>
      <c r="H2" s="8"/>
      <c r="I2" s="8" t="s">
        <v>75</v>
      </c>
      <c r="J2" s="8" t="s">
        <v>69</v>
      </c>
      <c r="K2" s="8"/>
      <c r="L2" s="8"/>
      <c r="M2" s="11" t="s">
        <v>104</v>
      </c>
      <c r="N2" s="11" t="s">
        <v>74</v>
      </c>
      <c r="O2" s="11" t="s">
        <v>70</v>
      </c>
      <c r="P2" s="11"/>
    </row>
    <row r="3" spans="1:16" s="7" customFormat="1" x14ac:dyDescent="0.15">
      <c r="A3" s="7">
        <v>400</v>
      </c>
      <c r="B3" s="7">
        <v>1</v>
      </c>
      <c r="C3" s="7" t="s">
        <v>225</v>
      </c>
      <c r="E3" s="7" t="s">
        <v>52</v>
      </c>
      <c r="F3" s="7">
        <v>5120887</v>
      </c>
      <c r="G3" s="7">
        <v>5</v>
      </c>
      <c r="H3" s="6">
        <v>3</v>
      </c>
      <c r="I3" s="7" t="s">
        <v>80</v>
      </c>
      <c r="K3" s="6">
        <v>1000</v>
      </c>
      <c r="L3" s="6">
        <v>800</v>
      </c>
      <c r="M3" s="7">
        <f t="shared" ref="M3:M8" si="0">G3*H3</f>
        <v>15</v>
      </c>
      <c r="N3" s="7">
        <f>K3/G3</f>
        <v>200</v>
      </c>
      <c r="O3" s="7">
        <f>L3/G3</f>
        <v>160</v>
      </c>
      <c r="P3" s="7">
        <f>O3/N3</f>
        <v>0.8</v>
      </c>
    </row>
    <row r="4" spans="1:16" s="7" customFormat="1" x14ac:dyDescent="0.15">
      <c r="A4" s="7">
        <v>400</v>
      </c>
      <c r="B4" s="7">
        <v>2</v>
      </c>
      <c r="C4" s="7" t="s">
        <v>226</v>
      </c>
      <c r="E4" s="7" t="s">
        <v>52</v>
      </c>
      <c r="F4" s="7">
        <v>5120885</v>
      </c>
      <c r="G4" s="7">
        <v>5</v>
      </c>
      <c r="H4" s="6">
        <v>3</v>
      </c>
      <c r="I4" s="7" t="s">
        <v>80</v>
      </c>
      <c r="K4" s="6">
        <v>1000</v>
      </c>
      <c r="L4" s="6">
        <v>800</v>
      </c>
      <c r="M4" s="7">
        <f t="shared" si="0"/>
        <v>15</v>
      </c>
      <c r="N4" s="7">
        <f t="shared" ref="N4:N8" si="1">K4/G4</f>
        <v>200</v>
      </c>
      <c r="O4" s="7">
        <f t="shared" ref="O4:O8" si="2">L4/G4</f>
        <v>160</v>
      </c>
      <c r="P4" s="7">
        <f t="shared" ref="P4:P8" si="3">O4/N4</f>
        <v>0.8</v>
      </c>
    </row>
    <row r="5" spans="1:16" s="7" customFormat="1" x14ac:dyDescent="0.15">
      <c r="A5" s="7">
        <v>400</v>
      </c>
      <c r="B5" s="7">
        <v>3</v>
      </c>
      <c r="C5" s="7" t="s">
        <v>227</v>
      </c>
      <c r="E5" s="7" t="s">
        <v>52</v>
      </c>
      <c r="F5" s="7">
        <v>5120881</v>
      </c>
      <c r="G5" s="7">
        <v>1</v>
      </c>
      <c r="H5" s="6">
        <v>3</v>
      </c>
      <c r="I5" s="7" t="s">
        <v>80</v>
      </c>
      <c r="K5" s="6">
        <v>1000</v>
      </c>
      <c r="L5" s="6">
        <v>800</v>
      </c>
      <c r="M5" s="7">
        <f t="shared" si="0"/>
        <v>3</v>
      </c>
      <c r="N5" s="7">
        <f t="shared" si="1"/>
        <v>1000</v>
      </c>
      <c r="O5" s="7">
        <f t="shared" si="2"/>
        <v>800</v>
      </c>
      <c r="P5" s="7">
        <f t="shared" si="3"/>
        <v>0.8</v>
      </c>
    </row>
    <row r="6" spans="1:16" s="7" customFormat="1" x14ac:dyDescent="0.15">
      <c r="A6" s="7">
        <v>400</v>
      </c>
      <c r="B6" s="7">
        <v>4</v>
      </c>
      <c r="C6" s="7" t="s">
        <v>228</v>
      </c>
      <c r="E6" s="7" t="s">
        <v>52</v>
      </c>
      <c r="F6" s="7">
        <v>5100035</v>
      </c>
      <c r="G6" s="7">
        <v>4</v>
      </c>
      <c r="H6" s="6">
        <v>10</v>
      </c>
      <c r="I6" s="7" t="s">
        <v>80</v>
      </c>
      <c r="K6" s="6">
        <v>52</v>
      </c>
      <c r="L6" s="6">
        <v>40</v>
      </c>
      <c r="M6" s="7">
        <f t="shared" si="0"/>
        <v>40</v>
      </c>
      <c r="N6" s="7">
        <f t="shared" si="1"/>
        <v>13</v>
      </c>
      <c r="O6" s="7">
        <f t="shared" si="2"/>
        <v>10</v>
      </c>
      <c r="P6" s="7">
        <f t="shared" si="3"/>
        <v>0.76923076923076927</v>
      </c>
    </row>
    <row r="7" spans="1:16" s="7" customFormat="1" x14ac:dyDescent="0.15">
      <c r="A7" s="7">
        <v>400</v>
      </c>
      <c r="B7" s="7">
        <v>5</v>
      </c>
      <c r="C7" s="7" t="s">
        <v>97</v>
      </c>
      <c r="E7" s="7" t="s">
        <v>52</v>
      </c>
      <c r="F7" s="7">
        <v>5190007</v>
      </c>
      <c r="G7" s="7">
        <v>10</v>
      </c>
      <c r="H7" s="6">
        <v>10</v>
      </c>
      <c r="I7" s="7" t="s">
        <v>80</v>
      </c>
      <c r="K7" s="6">
        <v>150</v>
      </c>
      <c r="L7" s="6">
        <v>90</v>
      </c>
      <c r="M7" s="7">
        <f t="shared" si="0"/>
        <v>100</v>
      </c>
      <c r="N7" s="7">
        <f t="shared" si="1"/>
        <v>15</v>
      </c>
      <c r="O7" s="7">
        <f t="shared" si="2"/>
        <v>9</v>
      </c>
      <c r="P7" s="7">
        <f t="shared" si="3"/>
        <v>0.6</v>
      </c>
    </row>
    <row r="8" spans="1:16" s="13" customFormat="1" x14ac:dyDescent="0.15">
      <c r="A8" s="13">
        <v>401</v>
      </c>
      <c r="B8" s="13">
        <v>1</v>
      </c>
      <c r="C8" s="13" t="s">
        <v>229</v>
      </c>
      <c r="E8" s="13" t="s">
        <v>52</v>
      </c>
      <c r="F8" s="13">
        <v>5130944</v>
      </c>
      <c r="G8" s="13">
        <v>30</v>
      </c>
      <c r="H8" s="13">
        <v>1</v>
      </c>
      <c r="I8" s="13" t="s">
        <v>80</v>
      </c>
      <c r="K8" s="13">
        <v>3000</v>
      </c>
      <c r="L8" s="13">
        <v>1500</v>
      </c>
      <c r="M8" s="13">
        <f t="shared" si="0"/>
        <v>30</v>
      </c>
      <c r="N8" s="13">
        <f t="shared" si="1"/>
        <v>100</v>
      </c>
      <c r="O8" s="13">
        <f t="shared" si="2"/>
        <v>50</v>
      </c>
      <c r="P8" s="13">
        <f t="shared" si="3"/>
        <v>0.5</v>
      </c>
    </row>
    <row r="9" spans="1:16" s="12" customFormat="1" x14ac:dyDescent="0.15">
      <c r="A9" s="12">
        <v>402</v>
      </c>
      <c r="B9" s="12">
        <v>1</v>
      </c>
      <c r="C9" s="12" t="s">
        <v>125</v>
      </c>
      <c r="E9" s="12" t="s">
        <v>52</v>
      </c>
      <c r="F9" s="12">
        <v>5140105</v>
      </c>
      <c r="G9" s="12">
        <v>1</v>
      </c>
      <c r="H9" s="12">
        <v>30</v>
      </c>
      <c r="I9" s="12" t="s">
        <v>80</v>
      </c>
      <c r="K9" s="12">
        <v>100</v>
      </c>
      <c r="L9" s="12">
        <v>50</v>
      </c>
      <c r="M9" s="12">
        <f t="shared" ref="M9:M15" si="4">G9*H9</f>
        <v>30</v>
      </c>
      <c r="N9" s="12">
        <f t="shared" ref="N9:N15" si="5">K9/G9</f>
        <v>100</v>
      </c>
      <c r="O9" s="12">
        <f t="shared" ref="O9:O12" si="6">L9/G9</f>
        <v>50</v>
      </c>
      <c r="P9" s="12">
        <f t="shared" ref="P9:P15" si="7">O9/N9</f>
        <v>0.5</v>
      </c>
    </row>
    <row r="10" spans="1:16" s="12" customFormat="1" x14ac:dyDescent="0.15">
      <c r="A10" s="12">
        <v>402</v>
      </c>
      <c r="B10" s="12">
        <v>2</v>
      </c>
      <c r="C10" s="12" t="s">
        <v>126</v>
      </c>
      <c r="E10" s="12" t="s">
        <v>52</v>
      </c>
      <c r="F10" s="12">
        <v>5190011</v>
      </c>
      <c r="G10" s="12">
        <v>3</v>
      </c>
      <c r="H10" s="12">
        <v>10</v>
      </c>
      <c r="I10" s="12" t="s">
        <v>80</v>
      </c>
      <c r="K10" s="12">
        <v>360</v>
      </c>
      <c r="L10" s="12">
        <v>180</v>
      </c>
      <c r="M10" s="12">
        <f t="shared" si="4"/>
        <v>30</v>
      </c>
      <c r="N10" s="12">
        <f t="shared" si="5"/>
        <v>120</v>
      </c>
      <c r="O10" s="12">
        <f t="shared" si="6"/>
        <v>60</v>
      </c>
      <c r="P10" s="12">
        <f t="shared" si="7"/>
        <v>0.5</v>
      </c>
    </row>
    <row r="11" spans="1:16" s="12" customFormat="1" x14ac:dyDescent="0.15">
      <c r="A11" s="12">
        <v>402</v>
      </c>
      <c r="B11" s="12">
        <v>3</v>
      </c>
      <c r="C11" s="12" t="s">
        <v>127</v>
      </c>
      <c r="E11" s="12" t="s">
        <v>52</v>
      </c>
      <c r="F11" s="12">
        <v>5100015</v>
      </c>
      <c r="G11" s="12">
        <v>1</v>
      </c>
      <c r="H11" s="12">
        <v>20</v>
      </c>
      <c r="I11" s="12" t="s">
        <v>80</v>
      </c>
      <c r="K11" s="12">
        <v>300</v>
      </c>
      <c r="L11" s="12">
        <v>120</v>
      </c>
      <c r="M11" s="12">
        <f t="shared" si="4"/>
        <v>20</v>
      </c>
      <c r="N11" s="12">
        <f t="shared" si="5"/>
        <v>300</v>
      </c>
      <c r="O11" s="12">
        <f t="shared" si="6"/>
        <v>120</v>
      </c>
      <c r="P11" s="12">
        <f t="shared" si="7"/>
        <v>0.4</v>
      </c>
    </row>
    <row r="12" spans="1:16" s="12" customFormat="1" x14ac:dyDescent="0.15">
      <c r="A12" s="12">
        <v>402</v>
      </c>
      <c r="B12" s="12">
        <v>4</v>
      </c>
      <c r="C12" s="12" t="s">
        <v>128</v>
      </c>
      <c r="E12" s="12" t="s">
        <v>52</v>
      </c>
      <c r="F12" s="12">
        <v>5190007</v>
      </c>
      <c r="G12" s="12">
        <v>10</v>
      </c>
      <c r="H12" s="12">
        <v>20</v>
      </c>
      <c r="I12" s="12" t="s">
        <v>80</v>
      </c>
      <c r="K12" s="12">
        <v>150</v>
      </c>
      <c r="L12" s="12">
        <v>110</v>
      </c>
      <c r="M12" s="12">
        <f t="shared" si="4"/>
        <v>200</v>
      </c>
      <c r="N12" s="12">
        <f t="shared" si="5"/>
        <v>15</v>
      </c>
      <c r="O12" s="12">
        <f t="shared" si="6"/>
        <v>11</v>
      </c>
      <c r="P12" s="12">
        <f t="shared" si="7"/>
        <v>0.73333333333333328</v>
      </c>
    </row>
    <row r="13" spans="1:16" s="12" customFormat="1" x14ac:dyDescent="0.15">
      <c r="A13" s="12">
        <v>402</v>
      </c>
      <c r="B13" s="12">
        <v>5</v>
      </c>
      <c r="C13" s="12" t="s">
        <v>107</v>
      </c>
      <c r="E13" s="12" t="s">
        <v>52</v>
      </c>
      <c r="F13" s="12">
        <v>5150035</v>
      </c>
      <c r="G13" s="12">
        <v>5</v>
      </c>
      <c r="H13" s="12">
        <v>5</v>
      </c>
      <c r="I13" s="12" t="s">
        <v>80</v>
      </c>
      <c r="K13" s="12">
        <v>100</v>
      </c>
      <c r="L13" s="12">
        <v>30</v>
      </c>
      <c r="M13" s="12">
        <f t="shared" si="4"/>
        <v>25</v>
      </c>
      <c r="N13" s="12">
        <f t="shared" si="5"/>
        <v>20</v>
      </c>
      <c r="O13" s="12">
        <f>L13/G13</f>
        <v>6</v>
      </c>
      <c r="P13" s="12">
        <f t="shared" si="7"/>
        <v>0.3</v>
      </c>
    </row>
    <row r="14" spans="1:16" s="12" customFormat="1" x14ac:dyDescent="0.15">
      <c r="A14" s="12">
        <v>402</v>
      </c>
      <c r="B14" s="12">
        <v>6</v>
      </c>
      <c r="C14" s="12" t="s">
        <v>129</v>
      </c>
      <c r="E14" s="12" t="s">
        <v>52</v>
      </c>
      <c r="F14" s="12">
        <v>5100035</v>
      </c>
      <c r="G14" s="12">
        <v>2</v>
      </c>
      <c r="H14" s="12">
        <v>5</v>
      </c>
      <c r="I14" s="12" t="s">
        <v>80</v>
      </c>
      <c r="K14" s="12">
        <v>50</v>
      </c>
      <c r="L14" s="12">
        <v>40</v>
      </c>
      <c r="M14" s="12">
        <f t="shared" si="4"/>
        <v>10</v>
      </c>
      <c r="N14" s="12">
        <f t="shared" si="5"/>
        <v>25</v>
      </c>
      <c r="O14" s="12">
        <f t="shared" ref="O14:O15" si="8">L14/G14</f>
        <v>20</v>
      </c>
      <c r="P14" s="12">
        <f t="shared" si="7"/>
        <v>0.8</v>
      </c>
    </row>
    <row r="15" spans="1:16" s="12" customFormat="1" x14ac:dyDescent="0.15">
      <c r="A15" s="12">
        <v>402</v>
      </c>
      <c r="B15" s="12">
        <v>7</v>
      </c>
      <c r="C15" s="12" t="s">
        <v>130</v>
      </c>
      <c r="E15" s="12" t="s">
        <v>52</v>
      </c>
      <c r="F15" s="12">
        <v>5160012</v>
      </c>
      <c r="G15" s="12">
        <v>10</v>
      </c>
      <c r="H15" s="12">
        <v>10</v>
      </c>
      <c r="I15" s="12" t="s">
        <v>80</v>
      </c>
      <c r="K15" s="12">
        <v>100</v>
      </c>
      <c r="L15" s="12">
        <v>90</v>
      </c>
      <c r="M15" s="12">
        <f t="shared" si="4"/>
        <v>100</v>
      </c>
      <c r="N15" s="12">
        <f t="shared" si="5"/>
        <v>10</v>
      </c>
      <c r="O15" s="12">
        <f t="shared" si="8"/>
        <v>9</v>
      </c>
      <c r="P15" s="12">
        <f t="shared" si="7"/>
        <v>0.9</v>
      </c>
    </row>
    <row r="16" spans="1:16" s="12" customFormat="1" x14ac:dyDescent="0.15">
      <c r="A16" s="12">
        <v>402</v>
      </c>
      <c r="B16" s="12">
        <v>8</v>
      </c>
      <c r="C16" s="12" t="s">
        <v>262</v>
      </c>
      <c r="E16" s="12" t="s">
        <v>52</v>
      </c>
      <c r="F16" s="12">
        <v>5110062</v>
      </c>
      <c r="G16" s="12">
        <v>1</v>
      </c>
      <c r="H16" s="12">
        <v>30</v>
      </c>
      <c r="I16" s="12" t="s">
        <v>80</v>
      </c>
      <c r="K16" s="12">
        <v>450</v>
      </c>
      <c r="L16" s="12">
        <v>225</v>
      </c>
      <c r="M16" s="12">
        <v>30</v>
      </c>
      <c r="N16" s="12">
        <v>450</v>
      </c>
      <c r="O16" s="12">
        <v>225</v>
      </c>
      <c r="P16" s="12">
        <v>0.5</v>
      </c>
    </row>
    <row r="17" spans="1:16" s="7" customFormat="1" x14ac:dyDescent="0.15">
      <c r="A17" s="7">
        <v>403</v>
      </c>
      <c r="B17" s="7">
        <v>1</v>
      </c>
      <c r="C17" s="7" t="s">
        <v>382</v>
      </c>
      <c r="E17" s="7" t="s">
        <v>52</v>
      </c>
      <c r="F17" s="7">
        <v>5110043</v>
      </c>
      <c r="G17" s="7">
        <v>1</v>
      </c>
      <c r="H17" s="2">
        <v>50</v>
      </c>
      <c r="I17" s="7" t="s">
        <v>80</v>
      </c>
      <c r="K17" s="2">
        <v>80</v>
      </c>
      <c r="L17" s="2">
        <v>40</v>
      </c>
      <c r="M17" s="7">
        <f t="shared" ref="M17:M28" si="9">G17*H17</f>
        <v>50</v>
      </c>
      <c r="N17" s="7">
        <f>K17/G17</f>
        <v>80</v>
      </c>
      <c r="O17" s="7">
        <f>L17/G17</f>
        <v>40</v>
      </c>
      <c r="P17" s="7">
        <f>O17/N17</f>
        <v>0.5</v>
      </c>
    </row>
    <row r="18" spans="1:16" s="7" customFormat="1" x14ac:dyDescent="0.15">
      <c r="A18" s="7">
        <v>403</v>
      </c>
      <c r="B18" s="7">
        <v>2</v>
      </c>
      <c r="C18" s="7" t="s">
        <v>383</v>
      </c>
      <c r="E18" s="7" t="s">
        <v>52</v>
      </c>
      <c r="F18" s="7">
        <v>5110044</v>
      </c>
      <c r="G18" s="7">
        <v>1</v>
      </c>
      <c r="H18" s="2">
        <v>50</v>
      </c>
      <c r="I18" s="7" t="s">
        <v>80</v>
      </c>
      <c r="K18" s="2">
        <v>80</v>
      </c>
      <c r="L18" s="2">
        <v>40</v>
      </c>
      <c r="M18" s="7">
        <f t="shared" si="9"/>
        <v>50</v>
      </c>
      <c r="N18" s="7">
        <f t="shared" ref="N18:N28" si="10">K18/G18</f>
        <v>80</v>
      </c>
      <c r="O18" s="7">
        <f t="shared" ref="O18:O28" si="11">L18/G18</f>
        <v>40</v>
      </c>
      <c r="P18" s="7">
        <f t="shared" ref="P18:P28" si="12">O18/N18</f>
        <v>0.5</v>
      </c>
    </row>
    <row r="19" spans="1:16" s="7" customFormat="1" x14ac:dyDescent="0.15">
      <c r="A19" s="7">
        <v>403</v>
      </c>
      <c r="B19" s="7">
        <v>3</v>
      </c>
      <c r="C19" s="7" t="s">
        <v>384</v>
      </c>
      <c r="E19" s="7" t="s">
        <v>52</v>
      </c>
      <c r="F19" s="7">
        <v>5110045</v>
      </c>
      <c r="G19" s="7">
        <v>1</v>
      </c>
      <c r="H19" s="2">
        <v>50</v>
      </c>
      <c r="I19" s="7" t="s">
        <v>80</v>
      </c>
      <c r="K19" s="2">
        <v>80</v>
      </c>
      <c r="L19" s="2">
        <v>40</v>
      </c>
      <c r="M19" s="7">
        <f t="shared" si="9"/>
        <v>50</v>
      </c>
      <c r="N19" s="7">
        <f t="shared" si="10"/>
        <v>80</v>
      </c>
      <c r="O19" s="7">
        <f t="shared" si="11"/>
        <v>40</v>
      </c>
      <c r="P19" s="7">
        <f t="shared" si="12"/>
        <v>0.5</v>
      </c>
    </row>
    <row r="20" spans="1:16" s="7" customFormat="1" x14ac:dyDescent="0.15">
      <c r="A20" s="7">
        <v>403</v>
      </c>
      <c r="B20" s="7">
        <v>4</v>
      </c>
      <c r="C20" s="7" t="s">
        <v>385</v>
      </c>
      <c r="E20" s="7" t="s">
        <v>52</v>
      </c>
      <c r="F20" s="7">
        <v>5110046</v>
      </c>
      <c r="G20" s="7">
        <v>1</v>
      </c>
      <c r="H20" s="2">
        <v>50</v>
      </c>
      <c r="I20" s="7" t="s">
        <v>80</v>
      </c>
      <c r="K20" s="2">
        <v>80</v>
      </c>
      <c r="L20" s="2">
        <v>40</v>
      </c>
      <c r="M20" s="7">
        <f t="shared" si="9"/>
        <v>50</v>
      </c>
      <c r="N20" s="7">
        <f t="shared" si="10"/>
        <v>80</v>
      </c>
      <c r="O20" s="7">
        <f t="shared" si="11"/>
        <v>40</v>
      </c>
      <c r="P20" s="7">
        <f t="shared" si="12"/>
        <v>0.5</v>
      </c>
    </row>
    <row r="21" spans="1:16" s="7" customFormat="1" x14ac:dyDescent="0.15">
      <c r="A21" s="7">
        <v>403</v>
      </c>
      <c r="B21" s="7">
        <v>5</v>
      </c>
      <c r="C21" s="7" t="s">
        <v>386</v>
      </c>
      <c r="E21" s="7" t="s">
        <v>52</v>
      </c>
      <c r="F21" s="7">
        <v>5110047</v>
      </c>
      <c r="G21" s="7">
        <v>1</v>
      </c>
      <c r="H21" s="2">
        <v>50</v>
      </c>
      <c r="I21" s="7" t="s">
        <v>80</v>
      </c>
      <c r="K21" s="2">
        <v>80</v>
      </c>
      <c r="L21" s="2">
        <v>40</v>
      </c>
      <c r="M21" s="7">
        <f t="shared" si="9"/>
        <v>50</v>
      </c>
      <c r="N21" s="7">
        <f t="shared" si="10"/>
        <v>80</v>
      </c>
      <c r="O21" s="7">
        <f t="shared" si="11"/>
        <v>40</v>
      </c>
      <c r="P21" s="7">
        <f t="shared" si="12"/>
        <v>0.5</v>
      </c>
    </row>
    <row r="22" spans="1:16" x14ac:dyDescent="0.15">
      <c r="A22" s="7">
        <v>403</v>
      </c>
      <c r="B22" s="7">
        <v>6</v>
      </c>
      <c r="C22" s="2" t="s">
        <v>387</v>
      </c>
      <c r="E22" s="7" t="s">
        <v>52</v>
      </c>
      <c r="F22" s="2">
        <v>5110048</v>
      </c>
      <c r="G22" s="7">
        <v>1</v>
      </c>
      <c r="H22" s="2">
        <v>50</v>
      </c>
      <c r="I22" s="7" t="s">
        <v>80</v>
      </c>
      <c r="K22" s="2">
        <v>80</v>
      </c>
      <c r="L22" s="2">
        <v>40</v>
      </c>
      <c r="M22" s="7">
        <f t="shared" si="9"/>
        <v>50</v>
      </c>
      <c r="N22" s="7">
        <f t="shared" si="10"/>
        <v>80</v>
      </c>
      <c r="O22" s="7">
        <f t="shared" si="11"/>
        <v>40</v>
      </c>
      <c r="P22" s="7">
        <f t="shared" si="12"/>
        <v>0.5</v>
      </c>
    </row>
    <row r="23" spans="1:16" x14ac:dyDescent="0.15">
      <c r="A23" s="7">
        <v>403</v>
      </c>
      <c r="B23" s="7">
        <v>7</v>
      </c>
      <c r="C23" s="2" t="s">
        <v>389</v>
      </c>
      <c r="E23" s="7" t="s">
        <v>52</v>
      </c>
      <c r="F23" s="2">
        <v>5130154</v>
      </c>
      <c r="G23" s="7">
        <v>1</v>
      </c>
      <c r="H23" s="2">
        <v>100</v>
      </c>
      <c r="I23" s="7" t="s">
        <v>80</v>
      </c>
      <c r="K23" s="2">
        <v>50</v>
      </c>
      <c r="L23" s="2">
        <v>25</v>
      </c>
      <c r="M23" s="7">
        <f t="shared" si="9"/>
        <v>100</v>
      </c>
      <c r="N23" s="7">
        <f t="shared" si="10"/>
        <v>50</v>
      </c>
      <c r="O23" s="7">
        <f t="shared" si="11"/>
        <v>25</v>
      </c>
      <c r="P23" s="7">
        <f t="shared" si="12"/>
        <v>0.5</v>
      </c>
    </row>
    <row r="24" spans="1:16" x14ac:dyDescent="0.15">
      <c r="A24" s="7">
        <v>403</v>
      </c>
      <c r="B24" s="7">
        <v>8</v>
      </c>
      <c r="C24" s="2" t="s">
        <v>390</v>
      </c>
      <c r="E24" s="7" t="s">
        <v>52</v>
      </c>
      <c r="F24" s="2">
        <v>5130534</v>
      </c>
      <c r="G24" s="7">
        <v>1</v>
      </c>
      <c r="H24" s="2">
        <v>100</v>
      </c>
      <c r="I24" s="7" t="s">
        <v>80</v>
      </c>
      <c r="K24" s="2">
        <v>50</v>
      </c>
      <c r="L24" s="2">
        <v>25</v>
      </c>
      <c r="M24" s="7">
        <f t="shared" si="9"/>
        <v>100</v>
      </c>
      <c r="N24" s="7">
        <f t="shared" si="10"/>
        <v>50</v>
      </c>
      <c r="O24" s="7">
        <f t="shared" si="11"/>
        <v>25</v>
      </c>
      <c r="P24" s="7">
        <f t="shared" si="12"/>
        <v>0.5</v>
      </c>
    </row>
    <row r="25" spans="1:16" x14ac:dyDescent="0.15">
      <c r="A25" s="7">
        <v>403</v>
      </c>
      <c r="B25" s="7">
        <v>9</v>
      </c>
      <c r="C25" s="2" t="s">
        <v>391</v>
      </c>
      <c r="E25" s="7" t="s">
        <v>52</v>
      </c>
      <c r="F25" s="2">
        <v>5130974</v>
      </c>
      <c r="G25" s="7">
        <v>1</v>
      </c>
      <c r="H25" s="2">
        <v>100</v>
      </c>
      <c r="I25" s="7" t="s">
        <v>80</v>
      </c>
      <c r="K25" s="2">
        <v>50</v>
      </c>
      <c r="L25" s="2">
        <v>25</v>
      </c>
      <c r="M25" s="7">
        <f t="shared" si="9"/>
        <v>100</v>
      </c>
      <c r="N25" s="7">
        <f t="shared" si="10"/>
        <v>50</v>
      </c>
      <c r="O25" s="7">
        <f t="shared" si="11"/>
        <v>25</v>
      </c>
      <c r="P25" s="7">
        <f t="shared" si="12"/>
        <v>0.5</v>
      </c>
    </row>
    <row r="26" spans="1:16" x14ac:dyDescent="0.15">
      <c r="A26" s="7">
        <v>403</v>
      </c>
      <c r="B26" s="7">
        <v>10</v>
      </c>
      <c r="C26" s="2" t="s">
        <v>85</v>
      </c>
      <c r="E26" s="7" t="s">
        <v>52</v>
      </c>
      <c r="F26" s="2">
        <v>5130834</v>
      </c>
      <c r="G26" s="7">
        <v>1</v>
      </c>
      <c r="H26" s="2">
        <v>100</v>
      </c>
      <c r="I26" s="7" t="s">
        <v>80</v>
      </c>
      <c r="K26" s="2">
        <v>50</v>
      </c>
      <c r="L26" s="2">
        <v>25</v>
      </c>
      <c r="M26" s="7">
        <f t="shared" si="9"/>
        <v>100</v>
      </c>
      <c r="N26" s="7">
        <f t="shared" si="10"/>
        <v>50</v>
      </c>
      <c r="O26" s="7">
        <f t="shared" si="11"/>
        <v>25</v>
      </c>
      <c r="P26" s="7">
        <f t="shared" si="12"/>
        <v>0.5</v>
      </c>
    </row>
    <row r="27" spans="1:16" x14ac:dyDescent="0.15">
      <c r="A27" s="7">
        <v>403</v>
      </c>
      <c r="B27" s="7">
        <v>11</v>
      </c>
      <c r="C27" s="2" t="s">
        <v>138</v>
      </c>
      <c r="E27" s="7" t="s">
        <v>52</v>
      </c>
      <c r="F27" s="2">
        <v>5120886</v>
      </c>
      <c r="G27" s="7">
        <v>1</v>
      </c>
      <c r="H27" s="2">
        <v>100</v>
      </c>
      <c r="I27" s="7" t="s">
        <v>80</v>
      </c>
      <c r="K27" s="2">
        <v>50</v>
      </c>
      <c r="L27" s="2">
        <v>20</v>
      </c>
      <c r="M27" s="7">
        <f t="shared" si="9"/>
        <v>100</v>
      </c>
      <c r="N27" s="7">
        <f t="shared" si="10"/>
        <v>50</v>
      </c>
      <c r="O27" s="7">
        <f t="shared" si="11"/>
        <v>20</v>
      </c>
      <c r="P27" s="7">
        <f t="shared" si="12"/>
        <v>0.4</v>
      </c>
    </row>
    <row r="28" spans="1:16" x14ac:dyDescent="0.15">
      <c r="A28" s="7">
        <v>403</v>
      </c>
      <c r="B28" s="7">
        <v>12</v>
      </c>
      <c r="C28" s="2" t="s">
        <v>388</v>
      </c>
      <c r="E28" s="7" t="s">
        <v>52</v>
      </c>
      <c r="F28" s="2">
        <v>5150035</v>
      </c>
      <c r="G28" s="7">
        <v>1</v>
      </c>
      <c r="H28" s="2">
        <v>100</v>
      </c>
      <c r="I28" s="7" t="s">
        <v>80</v>
      </c>
      <c r="K28" s="2">
        <v>40</v>
      </c>
      <c r="L28" s="2">
        <v>20</v>
      </c>
      <c r="M28" s="7">
        <f t="shared" si="9"/>
        <v>100</v>
      </c>
      <c r="N28" s="7">
        <f t="shared" si="10"/>
        <v>40</v>
      </c>
      <c r="O28" s="7">
        <f t="shared" si="11"/>
        <v>20</v>
      </c>
      <c r="P28" s="7">
        <f t="shared" si="12"/>
        <v>0.5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defaultRowHeight="13.5" x14ac:dyDescent="0.15"/>
  <cols>
    <col min="9" max="9" width="25.875" bestFit="1" customWidth="1"/>
  </cols>
  <sheetData>
    <row r="1" spans="1:9" ht="16.5" x14ac:dyDescent="0.15">
      <c r="A1" s="29" t="s">
        <v>327</v>
      </c>
      <c r="B1" s="29" t="s">
        <v>328</v>
      </c>
      <c r="C1" s="29" t="s">
        <v>329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 ht="16.5" x14ac:dyDescent="0.15">
      <c r="A2" s="29" t="s">
        <v>336</v>
      </c>
      <c r="B2" s="29" t="s">
        <v>337</v>
      </c>
      <c r="C2" s="29" t="s">
        <v>338</v>
      </c>
      <c r="D2" s="29" t="s">
        <v>339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344</v>
      </c>
    </row>
    <row r="3" spans="1:9" ht="16.5" x14ac:dyDescent="0.15">
      <c r="A3" s="30">
        <v>1500</v>
      </c>
      <c r="B3" s="30">
        <v>1</v>
      </c>
      <c r="C3" s="30"/>
      <c r="D3" s="30"/>
      <c r="E3" s="30">
        <v>5</v>
      </c>
      <c r="F3" s="30" t="s">
        <v>345</v>
      </c>
      <c r="G3" s="30"/>
      <c r="H3" s="30">
        <v>50</v>
      </c>
      <c r="I3" s="30">
        <v>61900067</v>
      </c>
    </row>
    <row r="4" spans="1:9" ht="16.5" x14ac:dyDescent="0.15">
      <c r="A4" s="30">
        <v>1500</v>
      </c>
      <c r="B4" s="30">
        <v>2</v>
      </c>
      <c r="C4" s="30"/>
      <c r="D4" s="30"/>
      <c r="E4" s="30">
        <v>10</v>
      </c>
      <c r="F4" s="30" t="s">
        <v>346</v>
      </c>
      <c r="G4" s="30"/>
      <c r="H4" s="30">
        <v>100</v>
      </c>
      <c r="I4" s="30">
        <v>61900068</v>
      </c>
    </row>
    <row r="5" spans="1:9" ht="16.5" x14ac:dyDescent="0.15">
      <c r="A5" s="30">
        <v>1500</v>
      </c>
      <c r="B5" s="30">
        <v>3</v>
      </c>
      <c r="C5" s="30"/>
      <c r="D5" s="30"/>
      <c r="E5" s="30">
        <v>15</v>
      </c>
      <c r="F5" s="30" t="s">
        <v>347</v>
      </c>
      <c r="G5" s="30"/>
      <c r="H5" s="30">
        <v>100</v>
      </c>
      <c r="I5" s="30">
        <v>61900069</v>
      </c>
    </row>
    <row r="6" spans="1:9" ht="16.5" x14ac:dyDescent="0.15">
      <c r="A6" s="30">
        <v>1500</v>
      </c>
      <c r="B6" s="30">
        <v>4</v>
      </c>
      <c r="C6" s="30"/>
      <c r="D6" s="30"/>
      <c r="E6" s="30">
        <v>20</v>
      </c>
      <c r="F6" s="30" t="s">
        <v>346</v>
      </c>
      <c r="G6" s="30"/>
      <c r="H6" s="30">
        <v>200</v>
      </c>
      <c r="I6" s="30">
        <v>61900070</v>
      </c>
    </row>
    <row r="7" spans="1:9" ht="16.5" x14ac:dyDescent="0.15">
      <c r="A7" s="30">
        <v>1500</v>
      </c>
      <c r="B7" s="30">
        <v>5</v>
      </c>
      <c r="C7" s="30"/>
      <c r="D7" s="30"/>
      <c r="E7" s="30">
        <v>25</v>
      </c>
      <c r="F7" s="30" t="s">
        <v>346</v>
      </c>
      <c r="G7" s="30"/>
      <c r="H7" s="30">
        <v>200</v>
      </c>
      <c r="I7" s="30">
        <v>61900071</v>
      </c>
    </row>
    <row r="8" spans="1:9" ht="16.5" x14ac:dyDescent="0.15">
      <c r="A8" s="30">
        <v>1500</v>
      </c>
      <c r="B8" s="30">
        <v>6</v>
      </c>
      <c r="C8" s="30"/>
      <c r="D8" s="30"/>
      <c r="E8" s="30">
        <v>30</v>
      </c>
      <c r="F8" s="30" t="s">
        <v>346</v>
      </c>
      <c r="G8" s="30"/>
      <c r="H8" s="30">
        <v>300</v>
      </c>
      <c r="I8" s="30">
        <v>61900072</v>
      </c>
    </row>
    <row r="9" spans="1:9" ht="16.5" x14ac:dyDescent="0.15">
      <c r="A9" s="30">
        <v>1500</v>
      </c>
      <c r="B9" s="30">
        <v>7</v>
      </c>
      <c r="C9" s="30"/>
      <c r="D9" s="30"/>
      <c r="E9" s="30">
        <v>35</v>
      </c>
      <c r="F9" s="30" t="s">
        <v>345</v>
      </c>
      <c r="G9" s="30"/>
      <c r="H9" s="30">
        <v>300</v>
      </c>
      <c r="I9" s="30">
        <v>61900073</v>
      </c>
    </row>
    <row r="10" spans="1:9" ht="16.5" x14ac:dyDescent="0.15">
      <c r="A10" s="30">
        <v>1500</v>
      </c>
      <c r="B10" s="30">
        <v>8</v>
      </c>
      <c r="C10" s="30"/>
      <c r="D10" s="30"/>
      <c r="E10" s="30">
        <v>40</v>
      </c>
      <c r="F10" s="30" t="s">
        <v>348</v>
      </c>
      <c r="G10" s="30"/>
      <c r="H10" s="30">
        <v>400</v>
      </c>
      <c r="I10" s="30">
        <v>61900074</v>
      </c>
    </row>
    <row r="11" spans="1:9" ht="16.5" x14ac:dyDescent="0.15">
      <c r="A11" s="30">
        <v>1500</v>
      </c>
      <c r="B11" s="30">
        <v>9</v>
      </c>
      <c r="C11" s="30"/>
      <c r="D11" s="30"/>
      <c r="E11" s="30">
        <v>45</v>
      </c>
      <c r="F11" s="30" t="s">
        <v>349</v>
      </c>
      <c r="G11" s="30"/>
      <c r="H11" s="30">
        <v>400</v>
      </c>
      <c r="I11" s="30">
        <v>61900075</v>
      </c>
    </row>
    <row r="12" spans="1:9" ht="16.5" x14ac:dyDescent="0.15">
      <c r="A12" s="30">
        <v>1500</v>
      </c>
      <c r="B12" s="30">
        <v>10</v>
      </c>
      <c r="C12" s="30"/>
      <c r="D12" s="30"/>
      <c r="E12" s="30">
        <v>50</v>
      </c>
      <c r="F12" s="30" t="s">
        <v>347</v>
      </c>
      <c r="G12" s="30"/>
      <c r="H12" s="30">
        <v>500</v>
      </c>
      <c r="I12" s="30">
        <v>61900076</v>
      </c>
    </row>
    <row r="13" spans="1:9" ht="16.5" x14ac:dyDescent="0.15">
      <c r="A13" s="30">
        <v>1500</v>
      </c>
      <c r="B13" s="30">
        <v>11</v>
      </c>
      <c r="C13" s="30"/>
      <c r="D13" s="30"/>
      <c r="E13" s="30">
        <v>60</v>
      </c>
      <c r="F13" s="30" t="s">
        <v>348</v>
      </c>
      <c r="G13" s="30"/>
      <c r="H13" s="30">
        <v>500</v>
      </c>
      <c r="I13" s="30">
        <v>61900077</v>
      </c>
    </row>
    <row r="14" spans="1:9" ht="16.5" x14ac:dyDescent="0.15">
      <c r="A14" s="30">
        <v>1500</v>
      </c>
      <c r="B14" s="30">
        <v>12</v>
      </c>
      <c r="C14" s="30"/>
      <c r="D14" s="30"/>
      <c r="E14" s="30">
        <v>70</v>
      </c>
      <c r="F14" s="30" t="s">
        <v>348</v>
      </c>
      <c r="G14" s="30"/>
      <c r="H14" s="30">
        <v>600</v>
      </c>
      <c r="I14" s="30">
        <v>61900078</v>
      </c>
    </row>
    <row r="15" spans="1:9" ht="16.5" x14ac:dyDescent="0.15">
      <c r="A15" s="30">
        <v>1500</v>
      </c>
      <c r="B15" s="30">
        <v>13</v>
      </c>
      <c r="C15" s="30"/>
      <c r="D15" s="30"/>
      <c r="E15" s="30">
        <v>80</v>
      </c>
      <c r="F15" s="30" t="s">
        <v>346</v>
      </c>
      <c r="G15" s="30"/>
      <c r="H15" s="30">
        <v>600</v>
      </c>
      <c r="I15" s="30">
        <v>61900079</v>
      </c>
    </row>
    <row r="16" spans="1:9" ht="16.5" x14ac:dyDescent="0.15">
      <c r="A16" s="30">
        <v>1500</v>
      </c>
      <c r="B16" s="30">
        <v>14</v>
      </c>
      <c r="C16" s="30"/>
      <c r="D16" s="30"/>
      <c r="E16" s="30">
        <v>90</v>
      </c>
      <c r="F16" s="30" t="s">
        <v>348</v>
      </c>
      <c r="G16" s="30"/>
      <c r="H16" s="30">
        <v>700</v>
      </c>
      <c r="I16" s="30">
        <v>61900080</v>
      </c>
    </row>
    <row r="17" spans="1:9" ht="16.5" x14ac:dyDescent="0.15">
      <c r="A17" s="30">
        <v>1500</v>
      </c>
      <c r="B17" s="30">
        <v>15</v>
      </c>
      <c r="C17" s="30"/>
      <c r="D17" s="30"/>
      <c r="E17" s="30">
        <v>100</v>
      </c>
      <c r="F17" s="30" t="s">
        <v>349</v>
      </c>
      <c r="G17" s="30"/>
      <c r="H17" s="30">
        <v>700</v>
      </c>
      <c r="I17" s="30">
        <v>61900081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new_activity(活动)</vt:lpstr>
      <vt:lpstr>new_activity(条件子活动)</vt:lpstr>
      <vt:lpstr>new_activity(限购子活动)</vt:lpstr>
      <vt:lpstr>new_activity(宝箱活动)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xuliqing</cp:lastModifiedBy>
  <dcterms:created xsi:type="dcterms:W3CDTF">2015-12-19T07:57:16Z</dcterms:created>
  <dcterms:modified xsi:type="dcterms:W3CDTF">2016-06-28T09:17:22Z</dcterms:modified>
</cp:coreProperties>
</file>