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匹配规则" sheetId="2" r:id="rId1"/>
    <sheet name="排名奖励" sheetId="3" r:id="rId2"/>
    <sheet name="功勋和星数" sheetId="4" r:id="rId3"/>
    <sheet name="替补英雄" sheetId="5" r:id="rId4"/>
    <sheet name="翻牌花费" sheetId="7" r:id="rId5"/>
    <sheet name="翻牌奖励" sheetId="6" r:id="rId6"/>
    <sheet name="buff库" sheetId="9" r:id="rId7"/>
    <sheet name="buff" sheetId="8" r:id="rId8"/>
    <sheet name="说明" sheetId="1" r:id="rId9"/>
  </sheets>
  <calcPr calcId="152511"/>
</workbook>
</file>

<file path=xl/calcChain.xml><?xml version="1.0" encoding="utf-8"?>
<calcChain xmlns="http://schemas.openxmlformats.org/spreadsheetml/2006/main">
  <c r="K17" i="2" l="1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2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3" i="2"/>
  <c r="E4" i="2" l="1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F3" i="2"/>
  <c r="E3" i="2"/>
  <c r="L6" i="2"/>
  <c r="L5" i="2"/>
  <c r="L4" i="2"/>
  <c r="L3" i="2"/>
  <c r="M6" i="2"/>
  <c r="M5" i="2"/>
  <c r="M4" i="2"/>
  <c r="M3" i="2"/>
  <c r="M7" i="2"/>
  <c r="L7" i="2"/>
  <c r="H3" i="2"/>
  <c r="G3" i="2"/>
  <c r="G4" i="2"/>
  <c r="H4" i="2"/>
  <c r="H5" i="2"/>
  <c r="G5" i="2"/>
  <c r="H6" i="2"/>
  <c r="G6" i="2"/>
  <c r="H7" i="2"/>
  <c r="H8" i="2"/>
  <c r="H9" i="2"/>
  <c r="H10" i="2"/>
  <c r="G7" i="2"/>
  <c r="G8" i="2"/>
  <c r="G9" i="2"/>
  <c r="G10" i="2"/>
  <c r="G11" i="2"/>
  <c r="H11" i="2"/>
  <c r="G12" i="2"/>
  <c r="H12" i="2"/>
  <c r="G13" i="2"/>
  <c r="H13" i="2"/>
  <c r="G14" i="2"/>
  <c r="H14" i="2"/>
  <c r="G15" i="2"/>
  <c r="H15" i="2"/>
  <c r="G16" i="2"/>
  <c r="H16" i="2"/>
  <c r="H17" i="2"/>
  <c r="G17" i="2"/>
  <c r="L9" i="2"/>
  <c r="L8" i="2"/>
  <c r="M9" i="2"/>
  <c r="M8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M17" i="2"/>
  <c r="L17" i="2"/>
  <c r="D12" i="8"/>
  <c r="F12" i="8"/>
  <c r="D11" i="8"/>
  <c r="F11" i="8"/>
  <c r="D13" i="8"/>
  <c r="F13" i="8"/>
  <c r="D14" i="8"/>
  <c r="D16" i="8"/>
  <c r="D15" i="8"/>
  <c r="D20" i="8"/>
  <c r="D19" i="8"/>
  <c r="K4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D21" i="8"/>
  <c r="F14" i="8"/>
  <c r="D22" i="8"/>
  <c r="F15" i="8"/>
  <c r="D23" i="8"/>
  <c r="D17" i="8"/>
  <c r="F16" i="8"/>
  <c r="D24" i="8"/>
  <c r="K16" i="4"/>
  <c r="J16" i="4"/>
  <c r="K14" i="4"/>
  <c r="J14" i="4"/>
  <c r="K12" i="4"/>
  <c r="J12" i="4"/>
  <c r="K10" i="4"/>
  <c r="J10" i="4"/>
  <c r="K8" i="4"/>
  <c r="J8" i="4"/>
  <c r="K6" i="4"/>
  <c r="J6" i="4"/>
  <c r="C4" i="9"/>
  <c r="C5" i="9"/>
  <c r="C6" i="9"/>
  <c r="C7" i="9"/>
  <c r="C8" i="9"/>
  <c r="C9" i="9"/>
  <c r="C10" i="9"/>
  <c r="D4" i="9"/>
  <c r="D5" i="9"/>
  <c r="D6" i="9"/>
  <c r="D7" i="9"/>
  <c r="D8" i="9"/>
  <c r="D9" i="9"/>
  <c r="D10" i="9"/>
  <c r="B4" i="9"/>
  <c r="B5" i="9"/>
  <c r="B6" i="9"/>
  <c r="B7" i="9"/>
  <c r="B8" i="9"/>
  <c r="B9" i="9"/>
  <c r="B10" i="9"/>
  <c r="D18" i="8"/>
  <c r="F18" i="8"/>
  <c r="F17" i="8"/>
  <c r="D25" i="8"/>
  <c r="D26" i="8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10"/>
            <color indexed="81"/>
            <rFont val="宋体"/>
            <family val="3"/>
            <charset val="134"/>
          </rPr>
          <t>作者:</t>
        </r>
        <r>
          <rPr>
            <sz val="10"/>
            <color indexed="81"/>
            <rFont val="宋体"/>
            <family val="3"/>
            <charset val="134"/>
          </rPr>
          <t xml:space="preserve">
攻击力=原攻击力*攻击加成系数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1翻牌
2buff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先消耗道具，再消耗钻石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好东西没在第一张牌的话，就拿这个ID的东西放在第一张牌。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好东西和免费东西占好坑后，剩下的位置用这个ID的内容填充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根据后面字段里的权重 确定好东西出现在哪个位置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格式同NPC数值修饰系数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万分比分子</t>
        </r>
      </text>
    </comment>
  </commentList>
</comments>
</file>

<file path=xl/sharedStrings.xml><?xml version="1.0" encoding="utf-8"?>
<sst xmlns="http://schemas.openxmlformats.org/spreadsheetml/2006/main" count="185" uniqueCount="133">
  <si>
    <t>关数</t>
    <phoneticPr fontId="1" type="noConversion"/>
  </si>
  <si>
    <t>开始名次</t>
  </si>
  <si>
    <t>结束名次</t>
  </si>
  <si>
    <t>rank_start</t>
  </si>
  <si>
    <t>rank_end</t>
  </si>
  <si>
    <t>普通难度开始名次</t>
    <phoneticPr fontId="1" type="noConversion"/>
  </si>
  <si>
    <t>普通难度结束名次</t>
    <phoneticPr fontId="1" type="noConversion"/>
  </si>
  <si>
    <t>困难难度开始名次</t>
    <phoneticPr fontId="1" type="noConversion"/>
  </si>
  <si>
    <t>困难难度结束名次</t>
    <phoneticPr fontId="1" type="noConversion"/>
  </si>
  <si>
    <t>地狱难度开始名次</t>
    <phoneticPr fontId="1" type="noConversion"/>
  </si>
  <si>
    <t>地狱难度结束名次</t>
    <phoneticPr fontId="1" type="noConversion"/>
  </si>
  <si>
    <t>等级</t>
    <phoneticPr fontId="1" type="noConversion"/>
  </si>
  <si>
    <t>开放个数</t>
    <phoneticPr fontId="1" type="noConversion"/>
  </si>
  <si>
    <t>关数</t>
    <phoneticPr fontId="1" type="noConversion"/>
  </si>
  <si>
    <t>翻牌次数</t>
    <phoneticPr fontId="1" type="noConversion"/>
  </si>
  <si>
    <t>消耗星数</t>
    <phoneticPr fontId="1" type="noConversion"/>
  </si>
  <si>
    <t>attack</t>
    <phoneticPr fontId="1" type="noConversion"/>
  </si>
  <si>
    <t>phydef</t>
  </si>
  <si>
    <t>magdef</t>
  </si>
  <si>
    <t>描述</t>
    <phoneticPr fontId="1" type="noConversion"/>
  </si>
  <si>
    <t>buff种类1</t>
    <phoneticPr fontId="1" type="noConversion"/>
  </si>
  <si>
    <t>buff数值1</t>
    <phoneticPr fontId="1" type="noConversion"/>
  </si>
  <si>
    <t>buff种类2</t>
  </si>
  <si>
    <t>buff数值2</t>
  </si>
  <si>
    <t>stage</t>
    <phoneticPr fontId="1" type="noConversion"/>
  </si>
  <si>
    <t>hell_rank_start</t>
    <phoneticPr fontId="1" type="noConversion"/>
  </si>
  <si>
    <t>hell_rank_end</t>
    <phoneticPr fontId="1" type="noConversion"/>
  </si>
  <si>
    <t>hard_rank_start</t>
  </si>
  <si>
    <t>hard_rank_end</t>
  </si>
  <si>
    <t>normal_rank_start</t>
  </si>
  <si>
    <t>normal_rank_end</t>
  </si>
  <si>
    <t>level</t>
    <phoneticPr fontId="1" type="noConversion"/>
  </si>
  <si>
    <t>num</t>
    <phoneticPr fontId="1" type="noConversion"/>
  </si>
  <si>
    <t>stage</t>
    <phoneticPr fontId="1" type="noConversion"/>
  </si>
  <si>
    <t>id</t>
    <phoneticPr fontId="1" type="noConversion"/>
  </si>
  <si>
    <t>id</t>
    <phoneticPr fontId="1" type="noConversion"/>
  </si>
  <si>
    <t>des</t>
    <phoneticPr fontId="1" type="noConversion"/>
  </si>
  <si>
    <t>buff_type1</t>
    <phoneticPr fontId="1" type="noConversion"/>
  </si>
  <si>
    <t>buff_num1</t>
    <phoneticPr fontId="1" type="noConversion"/>
  </si>
  <si>
    <t>buff_type2</t>
  </si>
  <si>
    <t>buff_num2</t>
  </si>
  <si>
    <t>cost_star</t>
    <phoneticPr fontId="1" type="noConversion"/>
  </si>
  <si>
    <t>所有英雄攻击增加</t>
    <phoneticPr fontId="1" type="noConversion"/>
  </si>
  <si>
    <t>所有英雄防御增加</t>
    <phoneticPr fontId="1" type="noConversion"/>
  </si>
  <si>
    <t>地狱难度攻击加成系数</t>
    <phoneticPr fontId="1" type="noConversion"/>
  </si>
  <si>
    <t>地狱难度防御加成系数</t>
    <phoneticPr fontId="1" type="noConversion"/>
  </si>
  <si>
    <t>地狱难度生命加成系数</t>
    <phoneticPr fontId="1" type="noConversion"/>
  </si>
  <si>
    <t>hell_attack</t>
    <phoneticPr fontId="1" type="noConversion"/>
  </si>
  <si>
    <t>hell_defence</t>
    <phoneticPr fontId="1" type="noConversion"/>
  </si>
  <si>
    <t>hell_hp</t>
    <phoneticPr fontId="1" type="noConversion"/>
  </si>
  <si>
    <t>hard_attack</t>
  </si>
  <si>
    <t>hard_defence</t>
  </si>
  <si>
    <t>hard_hp</t>
  </si>
  <si>
    <t>normal_attack</t>
  </si>
  <si>
    <t>normal_defence</t>
  </si>
  <si>
    <t>normal_hp</t>
  </si>
  <si>
    <t>好东西物品生成id</t>
    <phoneticPr fontId="1" type="noConversion"/>
  </si>
  <si>
    <t>goods_produce_id</t>
    <phoneticPr fontId="1" type="noConversion"/>
  </si>
  <si>
    <t>填充物物品生成id</t>
    <phoneticPr fontId="1" type="noConversion"/>
  </si>
  <si>
    <t>好东西牌数</t>
    <phoneticPr fontId="1" type="noConversion"/>
  </si>
  <si>
    <t>goods_card_num</t>
    <phoneticPr fontId="1" type="noConversion"/>
  </si>
  <si>
    <t>好东西在第1张牌出现权重</t>
  </si>
  <si>
    <t>好东西在第2张牌出现权重</t>
  </si>
  <si>
    <t>好东西在第3张牌出现权重</t>
  </si>
  <si>
    <t>好东西在第4张牌出现权重</t>
  </si>
  <si>
    <t>好东西在第5张牌出现权重</t>
  </si>
  <si>
    <t>goods_appear_1_priority</t>
  </si>
  <si>
    <t>goods_appear_2_priority</t>
  </si>
  <si>
    <t>goods_appear_3_priority</t>
  </si>
  <si>
    <t>goods_appear_4_priority</t>
  </si>
  <si>
    <t>goods_appear_5_priority</t>
  </si>
  <si>
    <t>困难难度攻击加成系数</t>
  </si>
  <si>
    <t>困难难度防御加成系数</t>
  </si>
  <si>
    <t>困难难度生命加成系数</t>
  </si>
  <si>
    <t>普通难度攻击加成系数</t>
  </si>
  <si>
    <t>普通难度防御加成系数</t>
  </si>
  <si>
    <t>普通难度生命加成系数</t>
  </si>
  <si>
    <t>普通难度功勋</t>
    <phoneticPr fontId="1" type="noConversion"/>
  </si>
  <si>
    <t>困难难度功勋</t>
    <phoneticPr fontId="1" type="noConversion"/>
  </si>
  <si>
    <t>地狱难度功勋</t>
    <phoneticPr fontId="1" type="noConversion"/>
  </si>
  <si>
    <t>普通难度星数倍率</t>
  </si>
  <si>
    <t>困难难度星数倍率</t>
  </si>
  <si>
    <t>地狱难度星数倍率</t>
  </si>
  <si>
    <t>ID</t>
    <phoneticPr fontId="1" type="noConversion"/>
  </si>
  <si>
    <t>说明</t>
    <phoneticPr fontId="1" type="noConversion"/>
  </si>
  <si>
    <t>id</t>
    <phoneticPr fontId="1" type="noConversion"/>
  </si>
  <si>
    <t>des</t>
    <phoneticPr fontId="1" type="noConversion"/>
  </si>
  <si>
    <t>说明文字</t>
    <phoneticPr fontId="1" type="noConversion"/>
  </si>
  <si>
    <t>关卡ID</t>
    <phoneticPr fontId="1" type="noConversion"/>
  </si>
  <si>
    <t>奖励类型</t>
    <phoneticPr fontId="1" type="noConversion"/>
  </si>
  <si>
    <t>type</t>
    <phoneticPr fontId="1" type="noConversion"/>
  </si>
  <si>
    <t>time1</t>
    <phoneticPr fontId="1" type="noConversion"/>
  </si>
  <si>
    <t>time2</t>
    <phoneticPr fontId="1" type="noConversion"/>
  </si>
  <si>
    <t>time3</t>
    <phoneticPr fontId="1" type="noConversion"/>
  </si>
  <si>
    <t>feat1</t>
    <phoneticPr fontId="1" type="noConversion"/>
  </si>
  <si>
    <t>feat2</t>
    <phoneticPr fontId="1" type="noConversion"/>
  </si>
  <si>
    <t>feat3</t>
    <phoneticPr fontId="1" type="noConversion"/>
  </si>
  <si>
    <t>翻牌花费道具id</t>
    <phoneticPr fontId="1" type="noConversion"/>
  </si>
  <si>
    <t>翻牌花费道具数量</t>
    <phoneticPr fontId="1" type="noConversion"/>
  </si>
  <si>
    <t>翻牌花费钻石数量</t>
  </si>
  <si>
    <t>buff_group1</t>
    <phoneticPr fontId="1" type="noConversion"/>
  </si>
  <si>
    <t>buff_group2</t>
  </si>
  <si>
    <t>buff_group3</t>
  </si>
  <si>
    <t>buff库id</t>
    <phoneticPr fontId="1" type="noConversion"/>
  </si>
  <si>
    <t>buff_id1</t>
    <phoneticPr fontId="1" type="noConversion"/>
  </si>
  <si>
    <t>buff_id2</t>
  </si>
  <si>
    <t>buff_id3</t>
  </si>
  <si>
    <t>buff_id4</t>
  </si>
  <si>
    <t>buff_id5</t>
  </si>
  <si>
    <t>buff_id6</t>
  </si>
  <si>
    <t>BuffID1</t>
    <phoneticPr fontId="1" type="noConversion"/>
  </si>
  <si>
    <t>BuffID2</t>
  </si>
  <si>
    <t>BuffID3</t>
  </si>
  <si>
    <t>BuffID4</t>
  </si>
  <si>
    <t>BuffID5</t>
  </si>
  <si>
    <t>BuffID6</t>
  </si>
  <si>
    <t>BUFF库1</t>
    <phoneticPr fontId="1" type="noConversion"/>
  </si>
  <si>
    <t>BUFF库2</t>
  </si>
  <si>
    <t>BUFF库3</t>
  </si>
  <si>
    <t>免费物品生成id</t>
    <phoneticPr fontId="1" type="noConversion"/>
  </si>
  <si>
    <t>trash_produce_id</t>
    <phoneticPr fontId="1" type="noConversion"/>
  </si>
  <si>
    <t>free_produce_id</t>
    <phoneticPr fontId="1" type="noConversion"/>
  </si>
  <si>
    <t>stage_id</t>
    <phoneticPr fontId="1" type="noConversion"/>
  </si>
  <si>
    <t>heal</t>
  </si>
  <si>
    <t>所有英雄治疗效果提高</t>
    <phoneticPr fontId="1" type="noConversion"/>
  </si>
  <si>
    <t>权重求和</t>
    <phoneticPr fontId="1" type="noConversion"/>
  </si>
  <si>
    <t>weight</t>
    <phoneticPr fontId="1" type="noConversion"/>
  </si>
  <si>
    <t>邮件id</t>
    <phoneticPr fontId="1" type="noConversion"/>
  </si>
  <si>
    <t>mail_id</t>
    <phoneticPr fontId="1" type="noConversion"/>
  </si>
  <si>
    <t>times</t>
    <phoneticPr fontId="1" type="noConversion"/>
  </si>
  <si>
    <t>cost_item_id</t>
    <phoneticPr fontId="1" type="noConversion"/>
  </si>
  <si>
    <t>cost_item_num</t>
    <phoneticPr fontId="1" type="noConversion"/>
  </si>
  <si>
    <t>cost_diamond_num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</si>
</sst>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b/>
      <sz val="11"/>
      <color theme="0" tint="-0.1499984740745262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7"/>
  <sheetViews>
    <sheetView workbookViewId="0">
      <selection activeCell="E21" sqref="E21"/>
    </sheetView>
  </sheetViews>
  <sheetFormatPr defaultRowHeight="16.5" x14ac:dyDescent="0.3"/>
  <cols>
    <col min="1" max="1" width="6.75" style="2" bestFit="1" customWidth="1"/>
    <col min="2" max="3" width="17.5" style="2" bestFit="1" customWidth="1"/>
    <col min="4" max="4" width="21" style="2" customWidth="1"/>
    <col min="5" max="5" width="21.625" style="2" customWidth="1"/>
    <col min="6" max="6" width="19.875" style="2" customWidth="1"/>
    <col min="7" max="7" width="17.5" style="2" customWidth="1"/>
    <col min="8" max="8" width="17.5" style="2" bestFit="1" customWidth="1"/>
    <col min="9" max="9" width="21.625" style="2" bestFit="1" customWidth="1"/>
    <col min="10" max="10" width="21.625" style="2" customWidth="1"/>
    <col min="11" max="11" width="21" style="2" customWidth="1"/>
    <col min="12" max="12" width="18.75" style="2" bestFit="1" customWidth="1"/>
    <col min="13" max="13" width="18" style="2" bestFit="1" customWidth="1"/>
    <col min="14" max="14" width="21.625" style="2" bestFit="1" customWidth="1"/>
    <col min="15" max="15" width="21.625" style="2" customWidth="1"/>
    <col min="16" max="16" width="16.75" style="2" customWidth="1"/>
    <col min="17" max="16384" width="9" style="2"/>
  </cols>
  <sheetData>
    <row r="1" spans="1:16" x14ac:dyDescent="0.3">
      <c r="A1" s="1" t="s">
        <v>0</v>
      </c>
      <c r="B1" s="1" t="s">
        <v>9</v>
      </c>
      <c r="C1" s="1" t="s">
        <v>10</v>
      </c>
      <c r="D1" s="1" t="s">
        <v>44</v>
      </c>
      <c r="E1" s="1" t="s">
        <v>45</v>
      </c>
      <c r="F1" s="1" t="s">
        <v>46</v>
      </c>
      <c r="G1" s="1" t="s">
        <v>7</v>
      </c>
      <c r="H1" s="1" t="s">
        <v>8</v>
      </c>
      <c r="I1" s="1" t="s">
        <v>71</v>
      </c>
      <c r="J1" s="1" t="s">
        <v>72</v>
      </c>
      <c r="K1" s="1" t="s">
        <v>73</v>
      </c>
      <c r="L1" s="1" t="s">
        <v>5</v>
      </c>
      <c r="M1" s="1" t="s">
        <v>6</v>
      </c>
      <c r="N1" s="1" t="s">
        <v>74</v>
      </c>
      <c r="O1" s="1" t="s">
        <v>75</v>
      </c>
      <c r="P1" s="1" t="s">
        <v>76</v>
      </c>
    </row>
    <row r="2" spans="1:16" x14ac:dyDescent="0.3">
      <c r="A2" s="1" t="s">
        <v>24</v>
      </c>
      <c r="B2" s="1" t="s">
        <v>25</v>
      </c>
      <c r="C2" s="1" t="s">
        <v>26</v>
      </c>
      <c r="D2" s="1" t="s">
        <v>47</v>
      </c>
      <c r="E2" s="1" t="s">
        <v>48</v>
      </c>
      <c r="F2" s="1" t="s">
        <v>49</v>
      </c>
      <c r="G2" s="1" t="s">
        <v>27</v>
      </c>
      <c r="H2" s="1" t="s">
        <v>28</v>
      </c>
      <c r="I2" s="1" t="s">
        <v>50</v>
      </c>
      <c r="J2" s="1" t="s">
        <v>51</v>
      </c>
      <c r="K2" s="1" t="s">
        <v>52</v>
      </c>
      <c r="L2" s="1" t="s">
        <v>29</v>
      </c>
      <c r="M2" s="1" t="s">
        <v>30</v>
      </c>
      <c r="N2" s="1" t="s">
        <v>53</v>
      </c>
      <c r="O2" s="1" t="s">
        <v>54</v>
      </c>
      <c r="P2" s="1" t="s">
        <v>55</v>
      </c>
    </row>
    <row r="3" spans="1:16" x14ac:dyDescent="0.3">
      <c r="A3" s="1">
        <v>1</v>
      </c>
      <c r="B3" s="3">
        <v>701</v>
      </c>
      <c r="C3" s="3">
        <v>850</v>
      </c>
      <c r="D3" s="3">
        <v>1000</v>
      </c>
      <c r="E3" s="3">
        <f>D3</f>
        <v>1000</v>
      </c>
      <c r="F3" s="3">
        <f>D3*1.5</f>
        <v>1500</v>
      </c>
      <c r="G3" s="3">
        <f>G4+200</f>
        <v>926</v>
      </c>
      <c r="H3" s="3">
        <f>H4+200</f>
        <v>999</v>
      </c>
      <c r="I3" s="3">
        <v>800</v>
      </c>
      <c r="J3" s="3">
        <f>I3</f>
        <v>800</v>
      </c>
      <c r="K3" s="3">
        <f>I3*1.5</f>
        <v>1200</v>
      </c>
      <c r="L3" s="3">
        <f t="shared" ref="L3:L6" si="0">L4+100</f>
        <v>1426</v>
      </c>
      <c r="M3" s="3">
        <f t="shared" ref="M3:M6" si="1">M4+100</f>
        <v>1499</v>
      </c>
      <c r="N3" s="3">
        <v>500</v>
      </c>
      <c r="O3" s="3">
        <f>N3</f>
        <v>500</v>
      </c>
      <c r="P3" s="3">
        <f>N3*1.5</f>
        <v>750</v>
      </c>
    </row>
    <row r="4" spans="1:16" x14ac:dyDescent="0.3">
      <c r="A4" s="1">
        <v>2</v>
      </c>
      <c r="B4" s="3">
        <v>326</v>
      </c>
      <c r="C4" s="3">
        <v>399</v>
      </c>
      <c r="D4" s="3">
        <v>1500</v>
      </c>
      <c r="E4" s="3">
        <f t="shared" ref="E4:E17" si="2">D4</f>
        <v>1500</v>
      </c>
      <c r="F4" s="3">
        <f t="shared" ref="F4:F17" si="3">D4*1.5</f>
        <v>2250</v>
      </c>
      <c r="G4" s="3">
        <f t="shared" ref="G4" si="4">G5+150</f>
        <v>726</v>
      </c>
      <c r="H4" s="3">
        <f t="shared" ref="H4" si="5">H5+150</f>
        <v>799</v>
      </c>
      <c r="I4" s="3">
        <v>1100</v>
      </c>
      <c r="J4" s="3">
        <f t="shared" ref="J4" si="6">I4</f>
        <v>1100</v>
      </c>
      <c r="K4" s="3">
        <f t="shared" ref="K4:K17" si="7">I4*1.5</f>
        <v>1650</v>
      </c>
      <c r="L4" s="3">
        <f t="shared" si="0"/>
        <v>1326</v>
      </c>
      <c r="M4" s="3">
        <f t="shared" si="1"/>
        <v>1399</v>
      </c>
      <c r="N4" s="3">
        <v>700</v>
      </c>
      <c r="O4" s="3">
        <f t="shared" ref="O4" si="8">N4</f>
        <v>700</v>
      </c>
      <c r="P4" s="3">
        <f t="shared" ref="P4:P17" si="9">N4*1.5</f>
        <v>1050</v>
      </c>
    </row>
    <row r="5" spans="1:16" x14ac:dyDescent="0.3">
      <c r="A5" s="1">
        <v>3</v>
      </c>
      <c r="B5" s="3">
        <v>201</v>
      </c>
      <c r="C5" s="3">
        <v>249</v>
      </c>
      <c r="D5" s="3">
        <v>2000</v>
      </c>
      <c r="E5" s="3">
        <f t="shared" si="2"/>
        <v>2000</v>
      </c>
      <c r="F5" s="3">
        <f t="shared" si="3"/>
        <v>3000</v>
      </c>
      <c r="G5" s="3">
        <f>G6+150</f>
        <v>576</v>
      </c>
      <c r="H5" s="3">
        <f>H6+150</f>
        <v>649</v>
      </c>
      <c r="I5" s="3">
        <v>1400</v>
      </c>
      <c r="J5" s="3">
        <f t="shared" ref="J5" si="10">I5</f>
        <v>1400</v>
      </c>
      <c r="K5" s="3">
        <f t="shared" si="7"/>
        <v>2100</v>
      </c>
      <c r="L5" s="3">
        <f t="shared" si="0"/>
        <v>1226</v>
      </c>
      <c r="M5" s="3">
        <f t="shared" si="1"/>
        <v>1299</v>
      </c>
      <c r="N5" s="3">
        <v>900</v>
      </c>
      <c r="O5" s="3">
        <f t="shared" ref="O5" si="11">N5</f>
        <v>900</v>
      </c>
      <c r="P5" s="3">
        <f t="shared" si="9"/>
        <v>1350</v>
      </c>
    </row>
    <row r="6" spans="1:16" x14ac:dyDescent="0.3">
      <c r="A6" s="1">
        <v>4</v>
      </c>
      <c r="B6" s="3">
        <v>139</v>
      </c>
      <c r="C6" s="3">
        <v>174</v>
      </c>
      <c r="D6" s="3">
        <v>2500</v>
      </c>
      <c r="E6" s="3">
        <f t="shared" si="2"/>
        <v>2500</v>
      </c>
      <c r="F6" s="3">
        <f t="shared" si="3"/>
        <v>3750</v>
      </c>
      <c r="G6" s="3">
        <f>G7+100</f>
        <v>426</v>
      </c>
      <c r="H6" s="3">
        <f>H7+100</f>
        <v>499</v>
      </c>
      <c r="I6" s="3">
        <v>1700</v>
      </c>
      <c r="J6" s="3">
        <f t="shared" ref="J6" si="12">I6</f>
        <v>1700</v>
      </c>
      <c r="K6" s="3">
        <f t="shared" si="7"/>
        <v>2550</v>
      </c>
      <c r="L6" s="3">
        <f t="shared" si="0"/>
        <v>1126</v>
      </c>
      <c r="M6" s="3">
        <f t="shared" si="1"/>
        <v>1199</v>
      </c>
      <c r="N6" s="3">
        <v>1100</v>
      </c>
      <c r="O6" s="3">
        <f t="shared" ref="O6" si="13">N6</f>
        <v>1100</v>
      </c>
      <c r="P6" s="3">
        <f t="shared" si="9"/>
        <v>1650</v>
      </c>
    </row>
    <row r="7" spans="1:16" x14ac:dyDescent="0.3">
      <c r="A7" s="1">
        <v>5</v>
      </c>
      <c r="B7" s="3">
        <v>101</v>
      </c>
      <c r="C7" s="3">
        <v>129</v>
      </c>
      <c r="D7" s="3">
        <v>3000</v>
      </c>
      <c r="E7" s="3">
        <f t="shared" si="2"/>
        <v>3000</v>
      </c>
      <c r="F7" s="3">
        <f t="shared" si="3"/>
        <v>4500</v>
      </c>
      <c r="G7" s="3">
        <f t="shared" ref="G7:H10" si="14">B4</f>
        <v>326</v>
      </c>
      <c r="H7" s="3">
        <f t="shared" si="14"/>
        <v>399</v>
      </c>
      <c r="I7" s="3">
        <v>2000</v>
      </c>
      <c r="J7" s="3">
        <f t="shared" ref="J7" si="15">I7</f>
        <v>2000</v>
      </c>
      <c r="K7" s="3">
        <f t="shared" si="7"/>
        <v>3000</v>
      </c>
      <c r="L7" s="3">
        <f>L8+100</f>
        <v>1026</v>
      </c>
      <c r="M7" s="3">
        <f>M8+100</f>
        <v>1099</v>
      </c>
      <c r="N7" s="3">
        <v>1300</v>
      </c>
      <c r="O7" s="3">
        <f t="shared" ref="O7" si="16">N7</f>
        <v>1300</v>
      </c>
      <c r="P7" s="3">
        <f t="shared" si="9"/>
        <v>1950</v>
      </c>
    </row>
    <row r="8" spans="1:16" x14ac:dyDescent="0.3">
      <c r="A8" s="1">
        <v>6</v>
      </c>
      <c r="B8" s="3">
        <v>76</v>
      </c>
      <c r="C8" s="3">
        <v>99</v>
      </c>
      <c r="D8" s="3">
        <v>3500</v>
      </c>
      <c r="E8" s="3">
        <f t="shared" si="2"/>
        <v>3500</v>
      </c>
      <c r="F8" s="3">
        <f t="shared" si="3"/>
        <v>5250</v>
      </c>
      <c r="G8" s="3">
        <f t="shared" si="14"/>
        <v>201</v>
      </c>
      <c r="H8" s="3">
        <f t="shared" si="14"/>
        <v>249</v>
      </c>
      <c r="I8" s="3">
        <v>2300</v>
      </c>
      <c r="J8" s="3">
        <f t="shared" ref="J8" si="17">I8</f>
        <v>2300</v>
      </c>
      <c r="K8" s="3">
        <f t="shared" si="7"/>
        <v>3450</v>
      </c>
      <c r="L8" s="3">
        <f>L9+200</f>
        <v>926</v>
      </c>
      <c r="M8" s="3">
        <f>M9+200</f>
        <v>999</v>
      </c>
      <c r="N8" s="3">
        <v>1500</v>
      </c>
      <c r="O8" s="3">
        <f t="shared" ref="O8" si="18">N8</f>
        <v>1500</v>
      </c>
      <c r="P8" s="3">
        <f t="shared" si="9"/>
        <v>2250</v>
      </c>
    </row>
    <row r="9" spans="1:16" x14ac:dyDescent="0.3">
      <c r="A9" s="1">
        <v>7</v>
      </c>
      <c r="B9" s="3">
        <v>58</v>
      </c>
      <c r="C9" s="3">
        <v>78</v>
      </c>
      <c r="D9" s="3">
        <v>4000</v>
      </c>
      <c r="E9" s="3">
        <f t="shared" si="2"/>
        <v>4000</v>
      </c>
      <c r="F9" s="3">
        <f t="shared" si="3"/>
        <v>6000</v>
      </c>
      <c r="G9" s="3">
        <f t="shared" si="14"/>
        <v>139</v>
      </c>
      <c r="H9" s="3">
        <f t="shared" si="14"/>
        <v>174</v>
      </c>
      <c r="I9" s="3">
        <v>2600</v>
      </c>
      <c r="J9" s="3">
        <f t="shared" ref="J9" si="19">I9</f>
        <v>2600</v>
      </c>
      <c r="K9" s="3">
        <f t="shared" si="7"/>
        <v>3900</v>
      </c>
      <c r="L9" s="3">
        <f t="shared" ref="L9:M9" si="20">G4</f>
        <v>726</v>
      </c>
      <c r="M9" s="3">
        <f t="shared" si="20"/>
        <v>799</v>
      </c>
      <c r="N9" s="3">
        <v>1700</v>
      </c>
      <c r="O9" s="3">
        <f t="shared" ref="O9" si="21">N9</f>
        <v>1700</v>
      </c>
      <c r="P9" s="3">
        <f t="shared" si="9"/>
        <v>2550</v>
      </c>
    </row>
    <row r="10" spans="1:16" x14ac:dyDescent="0.3">
      <c r="A10" s="1">
        <v>8</v>
      </c>
      <c r="B10" s="3">
        <v>45</v>
      </c>
      <c r="C10" s="3">
        <v>62</v>
      </c>
      <c r="D10" s="3">
        <v>4500</v>
      </c>
      <c r="E10" s="3">
        <f t="shared" si="2"/>
        <v>4500</v>
      </c>
      <c r="F10" s="3">
        <f t="shared" si="3"/>
        <v>6750</v>
      </c>
      <c r="G10" s="3">
        <f t="shared" si="14"/>
        <v>101</v>
      </c>
      <c r="H10" s="3">
        <f t="shared" si="14"/>
        <v>129</v>
      </c>
      <c r="I10" s="3">
        <v>2900</v>
      </c>
      <c r="J10" s="3">
        <f t="shared" ref="J10" si="22">I10</f>
        <v>2900</v>
      </c>
      <c r="K10" s="3">
        <f t="shared" si="7"/>
        <v>4350</v>
      </c>
      <c r="L10" s="3">
        <f t="shared" ref="L10:M10" si="23">G5</f>
        <v>576</v>
      </c>
      <c r="M10" s="3">
        <f t="shared" si="23"/>
        <v>649</v>
      </c>
      <c r="N10" s="3">
        <v>1900</v>
      </c>
      <c r="O10" s="3">
        <f t="shared" ref="O10" si="24">N10</f>
        <v>1900</v>
      </c>
      <c r="P10" s="3">
        <f t="shared" si="9"/>
        <v>2850</v>
      </c>
    </row>
    <row r="11" spans="1:16" x14ac:dyDescent="0.3">
      <c r="A11" s="1">
        <v>9</v>
      </c>
      <c r="B11" s="3">
        <v>34</v>
      </c>
      <c r="C11" s="3">
        <v>49</v>
      </c>
      <c r="D11" s="3">
        <v>5000</v>
      </c>
      <c r="E11" s="3">
        <f t="shared" si="2"/>
        <v>5000</v>
      </c>
      <c r="F11" s="3">
        <f t="shared" si="3"/>
        <v>7500</v>
      </c>
      <c r="G11" s="3">
        <f t="shared" ref="G11:H11" si="25">B8</f>
        <v>76</v>
      </c>
      <c r="H11" s="3">
        <f t="shared" si="25"/>
        <v>99</v>
      </c>
      <c r="I11" s="3">
        <v>3200</v>
      </c>
      <c r="J11" s="3">
        <f t="shared" ref="J11" si="26">I11</f>
        <v>3200</v>
      </c>
      <c r="K11" s="3">
        <f t="shared" si="7"/>
        <v>4800</v>
      </c>
      <c r="L11" s="3">
        <f t="shared" ref="L11:M11" si="27">G6</f>
        <v>426</v>
      </c>
      <c r="M11" s="3">
        <f t="shared" si="27"/>
        <v>499</v>
      </c>
      <c r="N11" s="3">
        <v>2100</v>
      </c>
      <c r="O11" s="3">
        <f t="shared" ref="O11" si="28">N11</f>
        <v>2100</v>
      </c>
      <c r="P11" s="3">
        <f t="shared" si="9"/>
        <v>3150</v>
      </c>
    </row>
    <row r="12" spans="1:16" x14ac:dyDescent="0.3">
      <c r="A12" s="1">
        <v>10</v>
      </c>
      <c r="B12" s="3">
        <v>26</v>
      </c>
      <c r="C12" s="3">
        <v>39</v>
      </c>
      <c r="D12" s="3">
        <v>5500</v>
      </c>
      <c r="E12" s="3">
        <f t="shared" si="2"/>
        <v>5500</v>
      </c>
      <c r="F12" s="3">
        <f t="shared" si="3"/>
        <v>8250</v>
      </c>
      <c r="G12" s="3">
        <f t="shared" ref="G12:H12" si="29">B9</f>
        <v>58</v>
      </c>
      <c r="H12" s="3">
        <f t="shared" si="29"/>
        <v>78</v>
      </c>
      <c r="I12" s="3">
        <v>3500</v>
      </c>
      <c r="J12" s="3">
        <f t="shared" ref="J12" si="30">I12</f>
        <v>3500</v>
      </c>
      <c r="K12" s="3">
        <f t="shared" si="7"/>
        <v>5250</v>
      </c>
      <c r="L12" s="3">
        <f t="shared" ref="L12:M12" si="31">G7</f>
        <v>326</v>
      </c>
      <c r="M12" s="3">
        <f t="shared" si="31"/>
        <v>399</v>
      </c>
      <c r="N12" s="3">
        <v>2300</v>
      </c>
      <c r="O12" s="3">
        <f t="shared" ref="O12" si="32">N12</f>
        <v>2300</v>
      </c>
      <c r="P12" s="3">
        <f t="shared" si="9"/>
        <v>3450</v>
      </c>
    </row>
    <row r="13" spans="1:16" x14ac:dyDescent="0.3">
      <c r="A13" s="1">
        <v>11</v>
      </c>
      <c r="B13" s="3">
        <v>19</v>
      </c>
      <c r="C13" s="3">
        <v>31</v>
      </c>
      <c r="D13" s="3">
        <v>6000</v>
      </c>
      <c r="E13" s="3">
        <f t="shared" si="2"/>
        <v>6000</v>
      </c>
      <c r="F13" s="3">
        <f t="shared" si="3"/>
        <v>9000</v>
      </c>
      <c r="G13" s="3">
        <f t="shared" ref="G13:H13" si="33">B10</f>
        <v>45</v>
      </c>
      <c r="H13" s="3">
        <f t="shared" si="33"/>
        <v>62</v>
      </c>
      <c r="I13" s="3">
        <v>3800</v>
      </c>
      <c r="J13" s="3">
        <f t="shared" ref="J13" si="34">I13</f>
        <v>3800</v>
      </c>
      <c r="K13" s="3">
        <f t="shared" si="7"/>
        <v>5700</v>
      </c>
      <c r="L13" s="3">
        <f t="shared" ref="L13:M13" si="35">G8</f>
        <v>201</v>
      </c>
      <c r="M13" s="3">
        <f t="shared" si="35"/>
        <v>249</v>
      </c>
      <c r="N13" s="3">
        <v>2500</v>
      </c>
      <c r="O13" s="3">
        <f t="shared" ref="O13" si="36">N13</f>
        <v>2500</v>
      </c>
      <c r="P13" s="3">
        <f t="shared" si="9"/>
        <v>3750</v>
      </c>
    </row>
    <row r="14" spans="1:16" x14ac:dyDescent="0.3">
      <c r="A14" s="1">
        <v>12</v>
      </c>
      <c r="B14" s="3">
        <v>14</v>
      </c>
      <c r="C14" s="3">
        <v>24</v>
      </c>
      <c r="D14" s="3">
        <v>6500</v>
      </c>
      <c r="E14" s="3">
        <f t="shared" si="2"/>
        <v>6500</v>
      </c>
      <c r="F14" s="3">
        <f t="shared" si="3"/>
        <v>9750</v>
      </c>
      <c r="G14" s="3">
        <f t="shared" ref="G14:H14" si="37">B11</f>
        <v>34</v>
      </c>
      <c r="H14" s="3">
        <f t="shared" si="37"/>
        <v>49</v>
      </c>
      <c r="I14" s="3">
        <v>4100</v>
      </c>
      <c r="J14" s="3">
        <f t="shared" ref="J14" si="38">I14</f>
        <v>4100</v>
      </c>
      <c r="K14" s="3">
        <f t="shared" si="7"/>
        <v>6150</v>
      </c>
      <c r="L14" s="3">
        <f t="shared" ref="L14:M14" si="39">G9</f>
        <v>139</v>
      </c>
      <c r="M14" s="3">
        <f t="shared" si="39"/>
        <v>174</v>
      </c>
      <c r="N14" s="3">
        <v>2700</v>
      </c>
      <c r="O14" s="3">
        <f t="shared" ref="O14" si="40">N14</f>
        <v>2700</v>
      </c>
      <c r="P14" s="3">
        <f t="shared" si="9"/>
        <v>4050</v>
      </c>
    </row>
    <row r="15" spans="1:16" x14ac:dyDescent="0.3">
      <c r="A15" s="1">
        <v>13</v>
      </c>
      <c r="B15" s="3">
        <v>9</v>
      </c>
      <c r="C15" s="3">
        <v>18</v>
      </c>
      <c r="D15" s="3">
        <v>7000</v>
      </c>
      <c r="E15" s="3">
        <f t="shared" si="2"/>
        <v>7000</v>
      </c>
      <c r="F15" s="3">
        <f t="shared" si="3"/>
        <v>10500</v>
      </c>
      <c r="G15" s="3">
        <f t="shared" ref="G15:H15" si="41">B12</f>
        <v>26</v>
      </c>
      <c r="H15" s="3">
        <f t="shared" si="41"/>
        <v>39</v>
      </c>
      <c r="I15" s="3">
        <v>4400</v>
      </c>
      <c r="J15" s="3">
        <f t="shared" ref="J15" si="42">I15</f>
        <v>4400</v>
      </c>
      <c r="K15" s="3">
        <f t="shared" si="7"/>
        <v>6600</v>
      </c>
      <c r="L15" s="3">
        <f t="shared" ref="L15:M15" si="43">G10</f>
        <v>101</v>
      </c>
      <c r="M15" s="3">
        <f t="shared" si="43"/>
        <v>129</v>
      </c>
      <c r="N15" s="3">
        <v>2900</v>
      </c>
      <c r="O15" s="3">
        <f t="shared" ref="O15" si="44">N15</f>
        <v>2900</v>
      </c>
      <c r="P15" s="3">
        <f t="shared" si="9"/>
        <v>4350</v>
      </c>
    </row>
    <row r="16" spans="1:16" x14ac:dyDescent="0.3">
      <c r="A16" s="1">
        <v>14</v>
      </c>
      <c r="B16" s="3">
        <v>5</v>
      </c>
      <c r="C16" s="3">
        <v>13</v>
      </c>
      <c r="D16" s="3">
        <v>7500</v>
      </c>
      <c r="E16" s="3">
        <f t="shared" si="2"/>
        <v>7500</v>
      </c>
      <c r="F16" s="3">
        <f t="shared" si="3"/>
        <v>11250</v>
      </c>
      <c r="G16" s="3">
        <f t="shared" ref="G16:H16" si="45">B13</f>
        <v>19</v>
      </c>
      <c r="H16" s="3">
        <f t="shared" si="45"/>
        <v>31</v>
      </c>
      <c r="I16" s="3">
        <v>4700</v>
      </c>
      <c r="J16" s="3">
        <f t="shared" ref="J16" si="46">I16</f>
        <v>4700</v>
      </c>
      <c r="K16" s="3">
        <f t="shared" si="7"/>
        <v>7050</v>
      </c>
      <c r="L16" s="3">
        <f t="shared" ref="L16:M16" si="47">G11</f>
        <v>76</v>
      </c>
      <c r="M16" s="3">
        <f t="shared" si="47"/>
        <v>99</v>
      </c>
      <c r="N16" s="3">
        <v>3100</v>
      </c>
      <c r="O16" s="3">
        <f t="shared" ref="O16" si="48">N16</f>
        <v>3100</v>
      </c>
      <c r="P16" s="3">
        <f t="shared" si="9"/>
        <v>4650</v>
      </c>
    </row>
    <row r="17" spans="1:16" x14ac:dyDescent="0.3">
      <c r="A17" s="1">
        <v>15</v>
      </c>
      <c r="B17" s="3">
        <v>1</v>
      </c>
      <c r="C17" s="3">
        <v>9</v>
      </c>
      <c r="D17" s="3">
        <v>8000</v>
      </c>
      <c r="E17" s="3">
        <f t="shared" si="2"/>
        <v>8000</v>
      </c>
      <c r="F17" s="3">
        <f t="shared" si="3"/>
        <v>12000</v>
      </c>
      <c r="G17" s="3">
        <f>B14</f>
        <v>14</v>
      </c>
      <c r="H17" s="3">
        <f>C14</f>
        <v>24</v>
      </c>
      <c r="I17" s="3">
        <v>5000</v>
      </c>
      <c r="J17" s="3">
        <f t="shared" ref="J17" si="49">I17</f>
        <v>5000</v>
      </c>
      <c r="K17" s="3">
        <f t="shared" si="7"/>
        <v>7500</v>
      </c>
      <c r="L17" s="3">
        <f>G12</f>
        <v>58</v>
      </c>
      <c r="M17" s="3">
        <f>H12</f>
        <v>78</v>
      </c>
      <c r="N17" s="3">
        <v>3300</v>
      </c>
      <c r="O17" s="3">
        <f t="shared" ref="O17" si="50">N17</f>
        <v>3300</v>
      </c>
      <c r="P17" s="3">
        <f t="shared" si="9"/>
        <v>4950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1"/>
  <sheetViews>
    <sheetView workbookViewId="0">
      <selection activeCell="G13" sqref="G13"/>
    </sheetView>
  </sheetViews>
  <sheetFormatPr defaultRowHeight="16.5" x14ac:dyDescent="0.15"/>
  <cols>
    <col min="1" max="1" width="10.625" style="4" bestFit="1" customWidth="1"/>
    <col min="2" max="2" width="10" style="4" bestFit="1" customWidth="1"/>
    <col min="3" max="3" width="14.625" style="4" bestFit="1" customWidth="1"/>
    <col min="4" max="16384" width="9" style="4"/>
  </cols>
  <sheetData>
    <row r="1" spans="1:3" x14ac:dyDescent="0.15">
      <c r="A1" s="4" t="s">
        <v>1</v>
      </c>
      <c r="B1" s="4" t="s">
        <v>2</v>
      </c>
      <c r="C1" s="4" t="s">
        <v>127</v>
      </c>
    </row>
    <row r="2" spans="1:3" x14ac:dyDescent="0.15">
      <c r="A2" s="4" t="s">
        <v>3</v>
      </c>
      <c r="B2" s="4" t="s">
        <v>4</v>
      </c>
      <c r="C2" s="4" t="s">
        <v>128</v>
      </c>
    </row>
    <row r="3" spans="1:3" x14ac:dyDescent="0.15">
      <c r="A3" s="4">
        <v>1</v>
      </c>
      <c r="B3" s="4">
        <v>1</v>
      </c>
      <c r="C3" s="4">
        <v>9104001</v>
      </c>
    </row>
    <row r="4" spans="1:3" x14ac:dyDescent="0.15">
      <c r="A4" s="4">
        <v>2</v>
      </c>
      <c r="B4" s="4">
        <v>2</v>
      </c>
      <c r="C4" s="4">
        <v>9104002</v>
      </c>
    </row>
    <row r="5" spans="1:3" x14ac:dyDescent="0.15">
      <c r="A5" s="4">
        <v>3</v>
      </c>
      <c r="B5" s="4">
        <v>3</v>
      </c>
      <c r="C5" s="4">
        <v>9104003</v>
      </c>
    </row>
    <row r="6" spans="1:3" x14ac:dyDescent="0.15">
      <c r="A6" s="4">
        <v>4</v>
      </c>
      <c r="B6" s="4">
        <v>10</v>
      </c>
      <c r="C6" s="4">
        <v>9104004</v>
      </c>
    </row>
    <row r="7" spans="1:3" x14ac:dyDescent="0.15">
      <c r="A7" s="4">
        <v>11</v>
      </c>
      <c r="B7" s="4">
        <v>20</v>
      </c>
      <c r="C7" s="4">
        <v>9104005</v>
      </c>
    </row>
    <row r="8" spans="1:3" x14ac:dyDescent="0.15">
      <c r="A8" s="4">
        <v>21</v>
      </c>
      <c r="B8" s="4">
        <v>50</v>
      </c>
      <c r="C8" s="4">
        <v>9104006</v>
      </c>
    </row>
    <row r="9" spans="1:3" x14ac:dyDescent="0.15">
      <c r="A9" s="4">
        <v>51</v>
      </c>
      <c r="B9" s="4">
        <v>100</v>
      </c>
      <c r="C9" s="4">
        <v>9104007</v>
      </c>
    </row>
    <row r="10" spans="1:3" x14ac:dyDescent="0.15">
      <c r="A10" s="4">
        <v>101</v>
      </c>
      <c r="B10" s="4">
        <v>500</v>
      </c>
      <c r="C10" s="4">
        <v>9104008</v>
      </c>
    </row>
    <row r="11" spans="1:3" x14ac:dyDescent="0.15">
      <c r="A11" s="4">
        <v>501</v>
      </c>
      <c r="C11" s="4">
        <v>9104009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7"/>
  <sheetViews>
    <sheetView workbookViewId="0">
      <selection activeCell="D22" sqref="D22"/>
    </sheetView>
  </sheetViews>
  <sheetFormatPr defaultColWidth="13.375" defaultRowHeight="16.5" x14ac:dyDescent="0.15"/>
  <cols>
    <col min="1" max="1" width="6.75" style="4" bestFit="1" customWidth="1"/>
    <col min="2" max="2" width="17.125" style="4" customWidth="1"/>
    <col min="3" max="5" width="13.25" style="4" bestFit="1" customWidth="1"/>
    <col min="6" max="8" width="17.5" style="4" bestFit="1" customWidth="1"/>
    <col min="9" max="9" width="9.25" style="4" bestFit="1" customWidth="1"/>
    <col min="10" max="10" width="13.25" style="4" bestFit="1" customWidth="1"/>
    <col min="11" max="16384" width="13.375" style="4"/>
  </cols>
  <sheetData>
    <row r="1" spans="1:12" x14ac:dyDescent="0.15">
      <c r="A1" s="4" t="s">
        <v>0</v>
      </c>
      <c r="B1" s="4" t="s">
        <v>88</v>
      </c>
      <c r="C1" s="4" t="s">
        <v>77</v>
      </c>
      <c r="D1" s="4" t="s">
        <v>78</v>
      </c>
      <c r="E1" s="4" t="s">
        <v>79</v>
      </c>
      <c r="F1" s="4" t="s">
        <v>80</v>
      </c>
      <c r="G1" s="4" t="s">
        <v>81</v>
      </c>
      <c r="H1" s="4" t="s">
        <v>82</v>
      </c>
      <c r="I1" s="4" t="s">
        <v>89</v>
      </c>
      <c r="J1" s="4" t="s">
        <v>116</v>
      </c>
      <c r="K1" s="4" t="s">
        <v>117</v>
      </c>
      <c r="L1" s="4" t="s">
        <v>118</v>
      </c>
    </row>
    <row r="2" spans="1:12" x14ac:dyDescent="0.15">
      <c r="A2" s="4" t="s">
        <v>24</v>
      </c>
      <c r="B2" s="4" t="s">
        <v>122</v>
      </c>
      <c r="C2" s="4" t="s">
        <v>94</v>
      </c>
      <c r="D2" s="4" t="s">
        <v>95</v>
      </c>
      <c r="E2" s="4" t="s">
        <v>96</v>
      </c>
      <c r="F2" s="4" t="s">
        <v>91</v>
      </c>
      <c r="G2" s="4" t="s">
        <v>92</v>
      </c>
      <c r="H2" s="4" t="s">
        <v>93</v>
      </c>
      <c r="I2" s="4" t="s">
        <v>90</v>
      </c>
      <c r="J2" s="4" t="s">
        <v>100</v>
      </c>
      <c r="K2" s="4" t="s">
        <v>101</v>
      </c>
      <c r="L2" s="4" t="s">
        <v>102</v>
      </c>
    </row>
    <row r="3" spans="1:12" x14ac:dyDescent="0.15">
      <c r="A3" s="4">
        <v>1</v>
      </c>
      <c r="B3" s="4">
        <v>4160001</v>
      </c>
      <c r="C3" s="4">
        <v>20</v>
      </c>
      <c r="D3" s="4">
        <v>30</v>
      </c>
      <c r="E3" s="4">
        <v>40</v>
      </c>
      <c r="F3" s="4">
        <v>1</v>
      </c>
      <c r="G3" s="4">
        <v>3</v>
      </c>
      <c r="H3" s="4">
        <v>5</v>
      </c>
      <c r="I3" s="4">
        <v>1</v>
      </c>
    </row>
    <row r="4" spans="1:12" x14ac:dyDescent="0.15">
      <c r="A4" s="4">
        <v>2</v>
      </c>
      <c r="B4" s="4">
        <v>4160002</v>
      </c>
      <c r="C4" s="4">
        <v>20</v>
      </c>
      <c r="D4" s="4">
        <v>30</v>
      </c>
      <c r="E4" s="4">
        <v>40</v>
      </c>
      <c r="F4" s="4">
        <v>1</v>
      </c>
      <c r="G4" s="4">
        <v>3</v>
      </c>
      <c r="H4" s="4">
        <v>5</v>
      </c>
      <c r="I4" s="4">
        <v>2</v>
      </c>
      <c r="J4" s="4">
        <v>96200001</v>
      </c>
      <c r="K4" s="4">
        <v>96200002</v>
      </c>
    </row>
    <row r="5" spans="1:12" x14ac:dyDescent="0.15">
      <c r="A5" s="4">
        <v>3</v>
      </c>
      <c r="B5" s="4">
        <v>4160003</v>
      </c>
      <c r="C5" s="4">
        <v>20</v>
      </c>
      <c r="D5" s="4">
        <v>30</v>
      </c>
      <c r="E5" s="4">
        <v>40</v>
      </c>
      <c r="F5" s="4">
        <v>1</v>
      </c>
      <c r="G5" s="4">
        <v>3</v>
      </c>
      <c r="H5" s="4">
        <v>5</v>
      </c>
      <c r="I5" s="4">
        <v>1</v>
      </c>
    </row>
    <row r="6" spans="1:12" x14ac:dyDescent="0.15">
      <c r="A6" s="4">
        <v>4</v>
      </c>
      <c r="B6" s="4">
        <v>4160004</v>
      </c>
      <c r="C6" s="4">
        <v>20</v>
      </c>
      <c r="D6" s="4">
        <v>30</v>
      </c>
      <c r="E6" s="4">
        <v>40</v>
      </c>
      <c r="F6" s="4">
        <v>1</v>
      </c>
      <c r="G6" s="4">
        <v>3</v>
      </c>
      <c r="H6" s="4">
        <v>5</v>
      </c>
      <c r="I6" s="4">
        <v>2</v>
      </c>
      <c r="J6" s="4">
        <f>J4+1</f>
        <v>96200002</v>
      </c>
      <c r="K6" s="4">
        <f>K4+1</f>
        <v>96200003</v>
      </c>
    </row>
    <row r="7" spans="1:12" x14ac:dyDescent="0.15">
      <c r="A7" s="4">
        <v>5</v>
      </c>
      <c r="B7" s="4">
        <v>4160005</v>
      </c>
      <c r="C7" s="4">
        <v>20</v>
      </c>
      <c r="D7" s="4">
        <v>30</v>
      </c>
      <c r="E7" s="4">
        <v>40</v>
      </c>
      <c r="F7" s="4">
        <v>1</v>
      </c>
      <c r="G7" s="4">
        <v>3</v>
      </c>
      <c r="H7" s="4">
        <v>5</v>
      </c>
      <c r="I7" s="4">
        <v>1</v>
      </c>
    </row>
    <row r="8" spans="1:12" x14ac:dyDescent="0.15">
      <c r="A8" s="4">
        <v>6</v>
      </c>
      <c r="B8" s="4">
        <v>4160006</v>
      </c>
      <c r="C8" s="4">
        <v>20</v>
      </c>
      <c r="D8" s="4">
        <v>30</v>
      </c>
      <c r="E8" s="4">
        <v>40</v>
      </c>
      <c r="F8" s="4">
        <v>1</v>
      </c>
      <c r="G8" s="4">
        <v>3</v>
      </c>
      <c r="H8" s="4">
        <v>5</v>
      </c>
      <c r="I8" s="4">
        <v>2</v>
      </c>
      <c r="J8" s="4">
        <f>J6+1</f>
        <v>96200003</v>
      </c>
      <c r="K8" s="4">
        <f>K6+1</f>
        <v>96200004</v>
      </c>
    </row>
    <row r="9" spans="1:12" x14ac:dyDescent="0.15">
      <c r="A9" s="4">
        <v>7</v>
      </c>
      <c r="B9" s="4">
        <v>4160007</v>
      </c>
      <c r="C9" s="4">
        <v>20</v>
      </c>
      <c r="D9" s="4">
        <v>30</v>
      </c>
      <c r="E9" s="4">
        <v>40</v>
      </c>
      <c r="F9" s="4">
        <v>1</v>
      </c>
      <c r="G9" s="4">
        <v>3</v>
      </c>
      <c r="H9" s="4">
        <v>5</v>
      </c>
      <c r="I9" s="4">
        <v>1</v>
      </c>
    </row>
    <row r="10" spans="1:12" x14ac:dyDescent="0.15">
      <c r="A10" s="4">
        <v>8</v>
      </c>
      <c r="B10" s="4">
        <v>4160008</v>
      </c>
      <c r="C10" s="4">
        <v>20</v>
      </c>
      <c r="D10" s="4">
        <v>30</v>
      </c>
      <c r="E10" s="4">
        <v>40</v>
      </c>
      <c r="F10" s="4">
        <v>1</v>
      </c>
      <c r="G10" s="4">
        <v>3</v>
      </c>
      <c r="H10" s="4">
        <v>5</v>
      </c>
      <c r="I10" s="4">
        <v>2</v>
      </c>
      <c r="J10" s="4">
        <f>J8+1</f>
        <v>96200004</v>
      </c>
      <c r="K10" s="4">
        <f>K8+1</f>
        <v>96200005</v>
      </c>
    </row>
    <row r="11" spans="1:12" x14ac:dyDescent="0.15">
      <c r="A11" s="4">
        <v>9</v>
      </c>
      <c r="B11" s="4">
        <v>4160009</v>
      </c>
      <c r="C11" s="4">
        <v>20</v>
      </c>
      <c r="D11" s="4">
        <v>30</v>
      </c>
      <c r="E11" s="4">
        <v>40</v>
      </c>
      <c r="F11" s="4">
        <v>1</v>
      </c>
      <c r="G11" s="4">
        <v>3</v>
      </c>
      <c r="H11" s="4">
        <v>5</v>
      </c>
      <c r="I11" s="4">
        <v>1</v>
      </c>
    </row>
    <row r="12" spans="1:12" x14ac:dyDescent="0.15">
      <c r="A12" s="4">
        <v>10</v>
      </c>
      <c r="B12" s="4">
        <v>4160010</v>
      </c>
      <c r="C12" s="4">
        <v>20</v>
      </c>
      <c r="D12" s="4">
        <v>30</v>
      </c>
      <c r="E12" s="4">
        <v>40</v>
      </c>
      <c r="F12" s="4">
        <v>1</v>
      </c>
      <c r="G12" s="4">
        <v>3</v>
      </c>
      <c r="H12" s="4">
        <v>5</v>
      </c>
      <c r="I12" s="4">
        <v>2</v>
      </c>
      <c r="J12" s="4">
        <f>J10+1</f>
        <v>96200005</v>
      </c>
      <c r="K12" s="4">
        <f>K10+1</f>
        <v>96200006</v>
      </c>
    </row>
    <row r="13" spans="1:12" x14ac:dyDescent="0.15">
      <c r="A13" s="4">
        <v>11</v>
      </c>
      <c r="B13" s="4">
        <v>4160011</v>
      </c>
      <c r="C13" s="4">
        <v>20</v>
      </c>
      <c r="D13" s="4">
        <v>30</v>
      </c>
      <c r="E13" s="4">
        <v>40</v>
      </c>
      <c r="F13" s="4">
        <v>1</v>
      </c>
      <c r="G13" s="4">
        <v>3</v>
      </c>
      <c r="H13" s="4">
        <v>5</v>
      </c>
      <c r="I13" s="4">
        <v>1</v>
      </c>
    </row>
    <row r="14" spans="1:12" x14ac:dyDescent="0.15">
      <c r="A14" s="4">
        <v>12</v>
      </c>
      <c r="B14" s="4">
        <v>4160012</v>
      </c>
      <c r="C14" s="4">
        <v>20</v>
      </c>
      <c r="D14" s="4">
        <v>30</v>
      </c>
      <c r="E14" s="4">
        <v>40</v>
      </c>
      <c r="F14" s="4">
        <v>1</v>
      </c>
      <c r="G14" s="4">
        <v>3</v>
      </c>
      <c r="H14" s="4">
        <v>5</v>
      </c>
      <c r="I14" s="4">
        <v>2</v>
      </c>
      <c r="J14" s="4">
        <f>J12+1</f>
        <v>96200006</v>
      </c>
      <c r="K14" s="4">
        <f>K12+1</f>
        <v>96200007</v>
      </c>
    </row>
    <row r="15" spans="1:12" x14ac:dyDescent="0.15">
      <c r="A15" s="4">
        <v>13</v>
      </c>
      <c r="B15" s="4">
        <v>4160013</v>
      </c>
      <c r="C15" s="4">
        <v>20</v>
      </c>
      <c r="D15" s="4">
        <v>30</v>
      </c>
      <c r="E15" s="4">
        <v>40</v>
      </c>
      <c r="F15" s="4">
        <v>1</v>
      </c>
      <c r="G15" s="4">
        <v>3</v>
      </c>
      <c r="H15" s="4">
        <v>5</v>
      </c>
      <c r="I15" s="4">
        <v>1</v>
      </c>
    </row>
    <row r="16" spans="1:12" x14ac:dyDescent="0.15">
      <c r="A16" s="4">
        <v>14</v>
      </c>
      <c r="B16" s="4">
        <v>4160014</v>
      </c>
      <c r="C16" s="4">
        <v>20</v>
      </c>
      <c r="D16" s="4">
        <v>30</v>
      </c>
      <c r="E16" s="4">
        <v>40</v>
      </c>
      <c r="F16" s="4">
        <v>1</v>
      </c>
      <c r="G16" s="4">
        <v>3</v>
      </c>
      <c r="H16" s="4">
        <v>5</v>
      </c>
      <c r="I16" s="4">
        <v>2</v>
      </c>
      <c r="J16" s="4">
        <f>J14+1</f>
        <v>96200007</v>
      </c>
      <c r="K16" s="4">
        <f>K14+1</f>
        <v>96200008</v>
      </c>
    </row>
    <row r="17" spans="1:9" x14ac:dyDescent="0.15">
      <c r="A17" s="4">
        <v>15</v>
      </c>
      <c r="B17" s="4">
        <v>4160015</v>
      </c>
      <c r="C17" s="4">
        <v>20</v>
      </c>
      <c r="D17" s="4">
        <v>30</v>
      </c>
      <c r="E17" s="4">
        <v>40</v>
      </c>
      <c r="F17" s="4">
        <v>1</v>
      </c>
      <c r="G17" s="4">
        <v>3</v>
      </c>
      <c r="H17" s="4">
        <v>5</v>
      </c>
      <c r="I17" s="4">
        <v>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7"/>
  <sheetViews>
    <sheetView workbookViewId="0">
      <selection activeCell="B20" sqref="B20"/>
    </sheetView>
  </sheetViews>
  <sheetFormatPr defaultRowHeight="16.5" x14ac:dyDescent="0.3"/>
  <cols>
    <col min="1" max="16384" width="9" style="2"/>
  </cols>
  <sheetData>
    <row r="1" spans="1:2" x14ac:dyDescent="0.3">
      <c r="A1" s="1" t="s">
        <v>11</v>
      </c>
      <c r="B1" s="1" t="s">
        <v>12</v>
      </c>
    </row>
    <row r="2" spans="1:2" x14ac:dyDescent="0.3">
      <c r="A2" s="1" t="s">
        <v>31</v>
      </c>
      <c r="B2" s="1" t="s">
        <v>32</v>
      </c>
    </row>
    <row r="3" spans="1:2" x14ac:dyDescent="0.3">
      <c r="A3" s="1">
        <v>33</v>
      </c>
      <c r="B3" s="1">
        <v>1</v>
      </c>
    </row>
    <row r="4" spans="1:2" x14ac:dyDescent="0.3">
      <c r="A4" s="1">
        <v>40</v>
      </c>
      <c r="B4" s="1">
        <v>2</v>
      </c>
    </row>
    <row r="5" spans="1:2" x14ac:dyDescent="0.3">
      <c r="A5" s="1">
        <v>45</v>
      </c>
      <c r="B5" s="1">
        <v>3</v>
      </c>
    </row>
    <row r="6" spans="1:2" x14ac:dyDescent="0.3">
      <c r="A6" s="1">
        <v>47</v>
      </c>
      <c r="B6" s="1">
        <v>4</v>
      </c>
    </row>
    <row r="7" spans="1:2" x14ac:dyDescent="0.3">
      <c r="A7" s="1">
        <v>50</v>
      </c>
      <c r="B7" s="1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7"/>
  <sheetViews>
    <sheetView tabSelected="1" workbookViewId="0">
      <selection activeCell="D3" sqref="D3:D7"/>
    </sheetView>
  </sheetViews>
  <sheetFormatPr defaultRowHeight="13.5" x14ac:dyDescent="0.15"/>
  <cols>
    <col min="2" max="2" width="15.25" bestFit="1" customWidth="1"/>
    <col min="3" max="3" width="17.5" bestFit="1" customWidth="1"/>
    <col min="4" max="4" width="20.5" bestFit="1" customWidth="1"/>
  </cols>
  <sheetData>
    <row r="1" spans="1:4" ht="16.5" x14ac:dyDescent="0.15">
      <c r="A1" s="1" t="s">
        <v>14</v>
      </c>
      <c r="B1" s="1" t="s">
        <v>97</v>
      </c>
      <c r="C1" s="1" t="s">
        <v>98</v>
      </c>
      <c r="D1" s="1" t="s">
        <v>99</v>
      </c>
    </row>
    <row r="2" spans="1:4" ht="16.5" x14ac:dyDescent="0.15">
      <c r="A2" s="1" t="s">
        <v>129</v>
      </c>
      <c r="B2" s="1" t="s">
        <v>130</v>
      </c>
      <c r="C2" s="1" t="s">
        <v>131</v>
      </c>
      <c r="D2" s="1" t="s">
        <v>132</v>
      </c>
    </row>
    <row r="3" spans="1:4" ht="16.5" x14ac:dyDescent="0.15">
      <c r="A3" s="1">
        <v>1</v>
      </c>
      <c r="B3" s="1"/>
      <c r="C3" s="1"/>
      <c r="D3" s="1">
        <v>0</v>
      </c>
    </row>
    <row r="4" spans="1:4" ht="16.5" x14ac:dyDescent="0.15">
      <c r="A4" s="1">
        <v>2</v>
      </c>
      <c r="B4" s="1"/>
      <c r="C4" s="1"/>
      <c r="D4" s="1">
        <v>50</v>
      </c>
    </row>
    <row r="5" spans="1:4" ht="16.5" x14ac:dyDescent="0.15">
      <c r="A5" s="1">
        <v>3</v>
      </c>
      <c r="B5" s="1"/>
      <c r="C5" s="1"/>
      <c r="D5" s="1">
        <v>150</v>
      </c>
    </row>
    <row r="6" spans="1:4" ht="16.5" x14ac:dyDescent="0.15">
      <c r="A6" s="1">
        <v>4</v>
      </c>
      <c r="B6" s="1"/>
      <c r="C6" s="1"/>
      <c r="D6" s="1">
        <v>300</v>
      </c>
    </row>
    <row r="7" spans="1:4" ht="16.5" x14ac:dyDescent="0.15">
      <c r="A7" s="1">
        <v>5</v>
      </c>
      <c r="B7" s="1"/>
      <c r="C7" s="1"/>
      <c r="D7" s="1">
        <v>500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K17"/>
  <sheetViews>
    <sheetView workbookViewId="0">
      <selection activeCell="G16" sqref="G16"/>
    </sheetView>
  </sheetViews>
  <sheetFormatPr defaultRowHeight="16.5" x14ac:dyDescent="0.15"/>
  <cols>
    <col min="1" max="1" width="6.75" style="4" bestFit="1" customWidth="1"/>
    <col min="2" max="2" width="17.375" style="4" bestFit="1" customWidth="1"/>
    <col min="3" max="3" width="18.25" style="4" bestFit="1" customWidth="1"/>
    <col min="4" max="4" width="19.75" style="4" bestFit="1" customWidth="1"/>
    <col min="5" max="9" width="26" style="4" bestFit="1" customWidth="1"/>
    <col min="10" max="10" width="18.125" style="4" bestFit="1" customWidth="1"/>
    <col min="11" max="11" width="9.25" style="4" bestFit="1" customWidth="1"/>
    <col min="12" max="16384" width="9" style="4"/>
  </cols>
  <sheetData>
    <row r="1" spans="1:11" x14ac:dyDescent="0.15">
      <c r="A1" s="4" t="s">
        <v>13</v>
      </c>
      <c r="B1" s="4" t="s">
        <v>119</v>
      </c>
      <c r="C1" s="4" t="s">
        <v>58</v>
      </c>
      <c r="D1" s="4" t="s">
        <v>56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59</v>
      </c>
      <c r="K1" s="4" t="s">
        <v>125</v>
      </c>
    </row>
    <row r="2" spans="1:11" x14ac:dyDescent="0.15">
      <c r="A2" s="4" t="s">
        <v>33</v>
      </c>
      <c r="B2" s="4" t="s">
        <v>121</v>
      </c>
      <c r="C2" s="4" t="s">
        <v>120</v>
      </c>
      <c r="D2" s="4" t="s">
        <v>57</v>
      </c>
      <c r="E2" s="4" t="s">
        <v>66</v>
      </c>
      <c r="F2" s="4" t="s">
        <v>67</v>
      </c>
      <c r="G2" s="4" t="s">
        <v>68</v>
      </c>
      <c r="H2" s="4" t="s">
        <v>69</v>
      </c>
      <c r="I2" s="4" t="s">
        <v>70</v>
      </c>
      <c r="J2" s="4" t="s">
        <v>60</v>
      </c>
      <c r="K2" s="4" t="s">
        <v>126</v>
      </c>
    </row>
    <row r="3" spans="1:11" x14ac:dyDescent="0.15">
      <c r="A3" s="4">
        <v>1</v>
      </c>
      <c r="B3" s="4">
        <v>61500016</v>
      </c>
      <c r="C3" s="4">
        <v>61500014</v>
      </c>
      <c r="D3" s="4">
        <v>61500015</v>
      </c>
      <c r="E3" s="4">
        <v>10</v>
      </c>
      <c r="F3" s="6">
        <v>10</v>
      </c>
      <c r="G3" s="4">
        <v>10</v>
      </c>
      <c r="H3" s="4">
        <v>10</v>
      </c>
      <c r="I3" s="4">
        <v>960</v>
      </c>
      <c r="J3" s="4">
        <v>1</v>
      </c>
      <c r="K3" s="4">
        <f>SUM(E3:I3)</f>
        <v>1000</v>
      </c>
    </row>
    <row r="4" spans="1:11" s="8" customFormat="1" x14ac:dyDescent="0.15">
      <c r="A4" s="8">
        <v>2</v>
      </c>
      <c r="B4" s="8">
        <v>61500016</v>
      </c>
      <c r="C4" s="8">
        <v>61500014</v>
      </c>
      <c r="D4" s="8">
        <v>61500015</v>
      </c>
      <c r="E4" s="8">
        <v>10</v>
      </c>
      <c r="F4" s="8">
        <v>10</v>
      </c>
      <c r="G4" s="8">
        <v>10</v>
      </c>
      <c r="H4" s="8">
        <v>10</v>
      </c>
      <c r="I4" s="8">
        <v>960</v>
      </c>
      <c r="J4" s="8">
        <v>1</v>
      </c>
      <c r="K4" s="8">
        <f t="shared" ref="K4:K17" si="0">SUM(E4:I4)</f>
        <v>1000</v>
      </c>
    </row>
    <row r="5" spans="1:11" x14ac:dyDescent="0.15">
      <c r="A5" s="4">
        <v>3</v>
      </c>
      <c r="B5" s="4">
        <v>61500016</v>
      </c>
      <c r="C5" s="4">
        <v>61500014</v>
      </c>
      <c r="D5" s="4">
        <v>61500015</v>
      </c>
      <c r="E5" s="4">
        <v>10</v>
      </c>
      <c r="F5" s="4">
        <v>10</v>
      </c>
      <c r="G5" s="4">
        <v>10</v>
      </c>
      <c r="H5" s="4">
        <v>200</v>
      </c>
      <c r="I5" s="4">
        <v>770</v>
      </c>
      <c r="J5" s="4">
        <v>1</v>
      </c>
      <c r="K5" s="4">
        <v>1000</v>
      </c>
    </row>
    <row r="6" spans="1:11" s="8" customFormat="1" x14ac:dyDescent="0.15">
      <c r="A6" s="8">
        <v>4</v>
      </c>
      <c r="B6" s="8">
        <v>61500016</v>
      </c>
      <c r="C6" s="8">
        <v>61500014</v>
      </c>
      <c r="D6" s="8">
        <v>61500015</v>
      </c>
      <c r="E6" s="8">
        <v>10</v>
      </c>
      <c r="F6" s="8">
        <v>10</v>
      </c>
      <c r="G6" s="8">
        <v>10</v>
      </c>
      <c r="H6" s="8">
        <v>10</v>
      </c>
      <c r="I6" s="8">
        <v>960</v>
      </c>
      <c r="J6" s="8">
        <v>1</v>
      </c>
      <c r="K6" s="8">
        <f t="shared" si="0"/>
        <v>1000</v>
      </c>
    </row>
    <row r="7" spans="1:11" x14ac:dyDescent="0.15">
      <c r="A7" s="6">
        <v>5</v>
      </c>
      <c r="B7" s="6">
        <v>61500016</v>
      </c>
      <c r="C7" s="6">
        <v>61500014</v>
      </c>
      <c r="D7" s="6">
        <v>61500015</v>
      </c>
      <c r="E7" s="4">
        <v>100</v>
      </c>
      <c r="F7" s="7">
        <v>100</v>
      </c>
      <c r="G7" s="6">
        <v>0</v>
      </c>
      <c r="H7" s="6">
        <v>300</v>
      </c>
      <c r="I7" s="4">
        <v>500</v>
      </c>
      <c r="J7" s="6">
        <v>1</v>
      </c>
      <c r="K7" s="6">
        <f t="shared" si="0"/>
        <v>1000</v>
      </c>
    </row>
    <row r="8" spans="1:11" s="8" customFormat="1" x14ac:dyDescent="0.15">
      <c r="A8" s="8">
        <v>6</v>
      </c>
      <c r="B8" s="8">
        <v>61500016</v>
      </c>
      <c r="C8" s="8">
        <v>61500014</v>
      </c>
      <c r="D8" s="8">
        <v>61500015</v>
      </c>
      <c r="E8" s="8">
        <v>10</v>
      </c>
      <c r="F8" s="8">
        <v>10</v>
      </c>
      <c r="G8" s="8">
        <v>10</v>
      </c>
      <c r="H8" s="8">
        <v>10</v>
      </c>
      <c r="I8" s="8">
        <v>960</v>
      </c>
      <c r="J8" s="8">
        <v>1</v>
      </c>
      <c r="K8" s="8">
        <f t="shared" si="0"/>
        <v>1000</v>
      </c>
    </row>
    <row r="9" spans="1:11" x14ac:dyDescent="0.15">
      <c r="A9" s="4">
        <v>7</v>
      </c>
      <c r="B9" s="4">
        <v>61500016</v>
      </c>
      <c r="C9" s="4">
        <v>61500014</v>
      </c>
      <c r="D9" s="4">
        <v>61500015</v>
      </c>
      <c r="E9" s="4">
        <v>10</v>
      </c>
      <c r="F9" s="4">
        <v>10</v>
      </c>
      <c r="G9" s="4">
        <v>10</v>
      </c>
      <c r="H9" s="4">
        <v>10</v>
      </c>
      <c r="I9" s="4">
        <v>960</v>
      </c>
      <c r="J9" s="4">
        <v>1</v>
      </c>
      <c r="K9" s="4">
        <f t="shared" si="0"/>
        <v>1000</v>
      </c>
    </row>
    <row r="10" spans="1:11" s="8" customFormat="1" x14ac:dyDescent="0.15">
      <c r="A10" s="8">
        <v>8</v>
      </c>
      <c r="B10" s="8">
        <v>61500016</v>
      </c>
      <c r="C10" s="8">
        <v>61500014</v>
      </c>
      <c r="D10" s="8">
        <v>61500015</v>
      </c>
      <c r="E10" s="8">
        <v>10</v>
      </c>
      <c r="F10" s="8">
        <v>10</v>
      </c>
      <c r="G10" s="8">
        <v>10</v>
      </c>
      <c r="H10" s="8">
        <v>10</v>
      </c>
      <c r="I10" s="8">
        <v>960</v>
      </c>
      <c r="J10" s="8">
        <v>1</v>
      </c>
      <c r="K10" s="8">
        <f t="shared" si="0"/>
        <v>1000</v>
      </c>
    </row>
    <row r="11" spans="1:11" x14ac:dyDescent="0.15">
      <c r="A11" s="4">
        <v>9</v>
      </c>
      <c r="B11" s="4">
        <v>61500016</v>
      </c>
      <c r="C11" s="4">
        <v>61500014</v>
      </c>
      <c r="D11" s="4">
        <v>61500015</v>
      </c>
      <c r="E11" s="4">
        <v>10</v>
      </c>
      <c r="F11" s="6">
        <v>10</v>
      </c>
      <c r="G11" s="4">
        <v>10</v>
      </c>
      <c r="H11" s="4">
        <v>10</v>
      </c>
      <c r="I11" s="4">
        <v>960</v>
      </c>
      <c r="J11" s="4">
        <v>1</v>
      </c>
      <c r="K11" s="4">
        <f t="shared" si="0"/>
        <v>1000</v>
      </c>
    </row>
    <row r="12" spans="1:11" s="8" customFormat="1" x14ac:dyDescent="0.15">
      <c r="A12" s="9">
        <v>10</v>
      </c>
      <c r="B12" s="8">
        <v>61500016</v>
      </c>
      <c r="C12" s="8">
        <v>61500014</v>
      </c>
      <c r="D12" s="8">
        <v>61500015</v>
      </c>
      <c r="E12" s="8">
        <v>10</v>
      </c>
      <c r="F12" s="8">
        <v>10</v>
      </c>
      <c r="G12" s="8">
        <v>10</v>
      </c>
      <c r="H12" s="8">
        <v>10</v>
      </c>
      <c r="I12" s="8">
        <v>960</v>
      </c>
      <c r="J12" s="9">
        <v>1</v>
      </c>
      <c r="K12" s="9">
        <f t="shared" si="0"/>
        <v>1000</v>
      </c>
    </row>
    <row r="13" spans="1:11" x14ac:dyDescent="0.15">
      <c r="A13" s="4">
        <v>11</v>
      </c>
      <c r="B13" s="6">
        <v>61500016</v>
      </c>
      <c r="C13" s="6">
        <v>61500014</v>
      </c>
      <c r="D13" s="6">
        <v>61500015</v>
      </c>
      <c r="E13" s="4">
        <v>10</v>
      </c>
      <c r="F13" s="4">
        <v>10</v>
      </c>
      <c r="G13" s="6">
        <v>100</v>
      </c>
      <c r="H13" s="4">
        <v>100</v>
      </c>
      <c r="I13" s="4">
        <v>770</v>
      </c>
      <c r="J13" s="6">
        <v>1</v>
      </c>
      <c r="K13" s="4">
        <f t="shared" si="0"/>
        <v>990</v>
      </c>
    </row>
    <row r="14" spans="1:11" s="8" customFormat="1" x14ac:dyDescent="0.15">
      <c r="A14" s="8">
        <v>12</v>
      </c>
      <c r="B14" s="8">
        <v>61500016</v>
      </c>
      <c r="C14" s="8">
        <v>61500014</v>
      </c>
      <c r="D14" s="8">
        <v>61500015</v>
      </c>
      <c r="E14" s="8">
        <v>10</v>
      </c>
      <c r="F14" s="8">
        <v>10</v>
      </c>
      <c r="G14" s="8">
        <v>10</v>
      </c>
      <c r="H14" s="8">
        <v>10</v>
      </c>
      <c r="I14" s="8">
        <v>960</v>
      </c>
      <c r="J14" s="8">
        <v>1</v>
      </c>
      <c r="K14" s="8">
        <f t="shared" si="0"/>
        <v>1000</v>
      </c>
    </row>
    <row r="15" spans="1:11" x14ac:dyDescent="0.15">
      <c r="A15" s="4">
        <v>13</v>
      </c>
      <c r="B15" s="4">
        <v>61500016</v>
      </c>
      <c r="C15" s="4">
        <v>61500014</v>
      </c>
      <c r="D15" s="4">
        <v>61500015</v>
      </c>
      <c r="E15" s="4">
        <v>5</v>
      </c>
      <c r="F15" s="4">
        <v>5</v>
      </c>
      <c r="G15" s="4">
        <v>100</v>
      </c>
      <c r="H15" s="4">
        <v>100</v>
      </c>
      <c r="I15" s="4">
        <v>790</v>
      </c>
      <c r="J15" s="4">
        <v>1</v>
      </c>
      <c r="K15" s="4">
        <f t="shared" si="0"/>
        <v>1000</v>
      </c>
    </row>
    <row r="16" spans="1:11" s="8" customFormat="1" x14ac:dyDescent="0.15">
      <c r="A16" s="8">
        <v>14</v>
      </c>
      <c r="B16" s="8">
        <v>61500016</v>
      </c>
      <c r="C16" s="8">
        <v>61500014</v>
      </c>
      <c r="D16" s="8">
        <v>61500015</v>
      </c>
      <c r="E16" s="8">
        <v>10</v>
      </c>
      <c r="F16" s="8">
        <v>10</v>
      </c>
      <c r="G16" s="8">
        <v>10</v>
      </c>
      <c r="H16" s="8">
        <v>10</v>
      </c>
      <c r="I16" s="8">
        <v>960</v>
      </c>
      <c r="J16" s="8">
        <v>1</v>
      </c>
      <c r="K16" s="8">
        <f t="shared" si="0"/>
        <v>1000</v>
      </c>
    </row>
    <row r="17" spans="1:11" x14ac:dyDescent="0.15">
      <c r="A17" s="6">
        <v>15</v>
      </c>
      <c r="B17" s="6">
        <v>61500016</v>
      </c>
      <c r="C17" s="6">
        <v>61500014</v>
      </c>
      <c r="D17" s="6">
        <v>61500015</v>
      </c>
      <c r="E17" s="6">
        <v>10</v>
      </c>
      <c r="F17" s="6">
        <v>10</v>
      </c>
      <c r="G17" s="6">
        <v>10</v>
      </c>
      <c r="H17" s="4">
        <v>400</v>
      </c>
      <c r="I17" s="4">
        <v>570</v>
      </c>
      <c r="J17" s="6">
        <v>1</v>
      </c>
      <c r="K17" s="6">
        <f t="shared" si="0"/>
        <v>1000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6" sqref="D16"/>
    </sheetView>
  </sheetViews>
  <sheetFormatPr defaultRowHeight="13.5" x14ac:dyDescent="0.15"/>
  <cols>
    <col min="1" max="7" width="10.75" bestFit="1" customWidth="1"/>
  </cols>
  <sheetData>
    <row r="1" spans="1:7" ht="16.5" x14ac:dyDescent="0.15">
      <c r="A1" s="4" t="s">
        <v>103</v>
      </c>
      <c r="B1" s="4" t="s">
        <v>110</v>
      </c>
      <c r="C1" s="4" t="s">
        <v>111</v>
      </c>
      <c r="D1" s="4" t="s">
        <v>112</v>
      </c>
      <c r="E1" s="4" t="s">
        <v>113</v>
      </c>
      <c r="F1" s="4" t="s">
        <v>114</v>
      </c>
      <c r="G1" s="4" t="s">
        <v>115</v>
      </c>
    </row>
    <row r="2" spans="1:7" ht="16.5" x14ac:dyDescent="0.15">
      <c r="A2" s="4" t="s">
        <v>35</v>
      </c>
      <c r="B2" s="4" t="s">
        <v>104</v>
      </c>
      <c r="C2" s="4" t="s">
        <v>105</v>
      </c>
      <c r="D2" s="4" t="s">
        <v>106</v>
      </c>
      <c r="E2" s="4" t="s">
        <v>107</v>
      </c>
      <c r="F2" s="4" t="s">
        <v>108</v>
      </c>
      <c r="G2" s="4" t="s">
        <v>109</v>
      </c>
    </row>
    <row r="3" spans="1:7" ht="16.5" x14ac:dyDescent="0.15">
      <c r="A3" s="4">
        <v>96200001</v>
      </c>
      <c r="B3" s="4">
        <v>96100001</v>
      </c>
      <c r="C3" s="4">
        <v>96100101</v>
      </c>
      <c r="D3" s="4">
        <v>96100201</v>
      </c>
      <c r="E3" s="4"/>
      <c r="F3" s="4"/>
      <c r="G3" s="4"/>
    </row>
    <row r="4" spans="1:7" ht="16.5" x14ac:dyDescent="0.15">
      <c r="A4" s="4">
        <v>96200002</v>
      </c>
      <c r="B4" s="4">
        <f>B3+1</f>
        <v>96100002</v>
      </c>
      <c r="C4" s="4">
        <f t="shared" ref="C4:D4" si="0">C3+1</f>
        <v>96100102</v>
      </c>
      <c r="D4" s="4">
        <f t="shared" si="0"/>
        <v>96100202</v>
      </c>
      <c r="E4" s="4"/>
    </row>
    <row r="5" spans="1:7" ht="16.5" x14ac:dyDescent="0.15">
      <c r="A5" s="4">
        <v>96200003</v>
      </c>
      <c r="B5" s="4">
        <f t="shared" ref="B5:B10" si="1">B4+1</f>
        <v>96100003</v>
      </c>
      <c r="C5" s="4">
        <f t="shared" ref="C5:C10" si="2">C4+1</f>
        <v>96100103</v>
      </c>
      <c r="D5" s="4">
        <f t="shared" ref="D5:D10" si="3">D4+1</f>
        <v>96100203</v>
      </c>
      <c r="E5" s="4"/>
    </row>
    <row r="6" spans="1:7" ht="16.5" x14ac:dyDescent="0.15">
      <c r="A6" s="4">
        <v>96200004</v>
      </c>
      <c r="B6" s="4">
        <f t="shared" si="1"/>
        <v>96100004</v>
      </c>
      <c r="C6" s="4">
        <f t="shared" si="2"/>
        <v>96100104</v>
      </c>
      <c r="D6" s="4">
        <f t="shared" si="3"/>
        <v>96100204</v>
      </c>
      <c r="E6" s="4"/>
    </row>
    <row r="7" spans="1:7" ht="16.5" x14ac:dyDescent="0.15">
      <c r="A7" s="4">
        <v>96200005</v>
      </c>
      <c r="B7" s="4">
        <f t="shared" si="1"/>
        <v>96100005</v>
      </c>
      <c r="C7" s="4">
        <f t="shared" si="2"/>
        <v>96100105</v>
      </c>
      <c r="D7" s="4">
        <f t="shared" si="3"/>
        <v>96100205</v>
      </c>
      <c r="E7" s="4"/>
    </row>
    <row r="8" spans="1:7" ht="16.5" x14ac:dyDescent="0.15">
      <c r="A8" s="4">
        <v>96200006</v>
      </c>
      <c r="B8" s="4">
        <f t="shared" si="1"/>
        <v>96100006</v>
      </c>
      <c r="C8" s="4">
        <f t="shared" si="2"/>
        <v>96100106</v>
      </c>
      <c r="D8" s="4">
        <f t="shared" si="3"/>
        <v>96100206</v>
      </c>
      <c r="E8" s="4"/>
    </row>
    <row r="9" spans="1:7" ht="16.5" x14ac:dyDescent="0.15">
      <c r="A9" s="4">
        <v>96200007</v>
      </c>
      <c r="B9" s="4">
        <f t="shared" si="1"/>
        <v>96100007</v>
      </c>
      <c r="C9" s="4">
        <f t="shared" si="2"/>
        <v>96100107</v>
      </c>
      <c r="D9" s="4">
        <f t="shared" si="3"/>
        <v>96100207</v>
      </c>
      <c r="E9" s="4"/>
    </row>
    <row r="10" spans="1:7" ht="16.5" x14ac:dyDescent="0.15">
      <c r="A10" s="4">
        <v>96200008</v>
      </c>
      <c r="B10" s="4">
        <f t="shared" si="1"/>
        <v>96100008</v>
      </c>
      <c r="C10" s="4">
        <f t="shared" si="2"/>
        <v>96100108</v>
      </c>
      <c r="D10" s="4">
        <f t="shared" si="3"/>
        <v>96100208</v>
      </c>
      <c r="E1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26"/>
  <sheetViews>
    <sheetView workbookViewId="0">
      <pane ySplit="2" topLeftCell="A3" activePane="bottomLeft" state="frozen"/>
      <selection pane="bottomLeft" activeCell="D10" sqref="D10"/>
    </sheetView>
  </sheetViews>
  <sheetFormatPr defaultRowHeight="16.5" x14ac:dyDescent="0.15"/>
  <cols>
    <col min="1" max="1" width="10.75" style="4" bestFit="1" customWidth="1"/>
    <col min="2" max="2" width="32" style="4" bestFit="1" customWidth="1"/>
    <col min="3" max="3" width="11.625" style="4" bestFit="1" customWidth="1"/>
    <col min="4" max="4" width="12.375" style="4" bestFit="1" customWidth="1"/>
    <col min="5" max="5" width="12.125" style="4" bestFit="1" customWidth="1"/>
    <col min="6" max="6" width="12.375" style="4" bestFit="1" customWidth="1"/>
    <col min="7" max="7" width="10" style="4" bestFit="1" customWidth="1"/>
    <col min="8" max="8" width="14.5" style="4" bestFit="1" customWidth="1"/>
    <col min="9" max="16384" width="9" style="4"/>
  </cols>
  <sheetData>
    <row r="1" spans="1:7" x14ac:dyDescent="0.15">
      <c r="A1" s="5" t="s">
        <v>34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15</v>
      </c>
    </row>
    <row r="2" spans="1:7" x14ac:dyDescent="0.15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</row>
    <row r="3" spans="1:7" x14ac:dyDescent="0.15">
      <c r="A3" s="4">
        <v>96100001</v>
      </c>
      <c r="B3" s="4" t="s">
        <v>42</v>
      </c>
      <c r="C3" s="4" t="s">
        <v>16</v>
      </c>
      <c r="D3" s="4">
        <v>100</v>
      </c>
      <c r="G3" s="4">
        <v>5</v>
      </c>
    </row>
    <row r="4" spans="1:7" x14ac:dyDescent="0.15">
      <c r="A4" s="4">
        <v>96100002</v>
      </c>
      <c r="B4" s="4" t="s">
        <v>42</v>
      </c>
      <c r="C4" s="4" t="s">
        <v>16</v>
      </c>
      <c r="D4" s="4">
        <v>300</v>
      </c>
      <c r="G4" s="4">
        <v>10</v>
      </c>
    </row>
    <row r="5" spans="1:7" x14ac:dyDescent="0.15">
      <c r="A5" s="4">
        <v>96100003</v>
      </c>
      <c r="B5" s="4" t="s">
        <v>42</v>
      </c>
      <c r="C5" s="4" t="s">
        <v>16</v>
      </c>
      <c r="D5" s="4">
        <v>500</v>
      </c>
      <c r="G5" s="4">
        <v>15</v>
      </c>
    </row>
    <row r="6" spans="1:7" x14ac:dyDescent="0.15">
      <c r="A6" s="4">
        <v>96100004</v>
      </c>
      <c r="B6" s="4" t="s">
        <v>42</v>
      </c>
      <c r="C6" s="4" t="s">
        <v>16</v>
      </c>
      <c r="D6" s="4">
        <v>700</v>
      </c>
      <c r="G6" s="4">
        <v>20</v>
      </c>
    </row>
    <row r="7" spans="1:7" x14ac:dyDescent="0.15">
      <c r="A7" s="4">
        <v>96100005</v>
      </c>
      <c r="B7" s="4" t="s">
        <v>42</v>
      </c>
      <c r="C7" s="4" t="s">
        <v>16</v>
      </c>
      <c r="D7" s="4">
        <v>900</v>
      </c>
      <c r="G7" s="4">
        <v>25</v>
      </c>
    </row>
    <row r="8" spans="1:7" x14ac:dyDescent="0.15">
      <c r="A8" s="4">
        <v>96100006</v>
      </c>
      <c r="B8" s="4" t="s">
        <v>42</v>
      </c>
      <c r="C8" s="4" t="s">
        <v>16</v>
      </c>
      <c r="D8" s="4">
        <v>1100</v>
      </c>
      <c r="G8" s="4">
        <v>30</v>
      </c>
    </row>
    <row r="9" spans="1:7" x14ac:dyDescent="0.15">
      <c r="A9" s="4">
        <v>96100007</v>
      </c>
      <c r="B9" s="4" t="s">
        <v>42</v>
      </c>
      <c r="C9" s="4" t="s">
        <v>16</v>
      </c>
      <c r="D9" s="4">
        <v>1300</v>
      </c>
      <c r="G9" s="4">
        <v>35</v>
      </c>
    </row>
    <row r="10" spans="1:7" x14ac:dyDescent="0.15">
      <c r="A10" s="4">
        <v>96100008</v>
      </c>
      <c r="B10" s="4" t="s">
        <v>42</v>
      </c>
      <c r="C10" s="4" t="s">
        <v>16</v>
      </c>
      <c r="D10" s="4">
        <v>1500</v>
      </c>
      <c r="G10" s="4">
        <v>40</v>
      </c>
    </row>
    <row r="11" spans="1:7" x14ac:dyDescent="0.15">
      <c r="A11" s="4">
        <v>96100101</v>
      </c>
      <c r="B11" s="4" t="s">
        <v>43</v>
      </c>
      <c r="C11" s="4" t="s">
        <v>17</v>
      </c>
      <c r="D11" s="4">
        <f>D3</f>
        <v>100</v>
      </c>
      <c r="E11" s="4" t="s">
        <v>18</v>
      </c>
      <c r="F11" s="4">
        <f>D11</f>
        <v>100</v>
      </c>
      <c r="G11" s="4">
        <v>5</v>
      </c>
    </row>
    <row r="12" spans="1:7" x14ac:dyDescent="0.15">
      <c r="A12" s="4">
        <v>96100102</v>
      </c>
      <c r="B12" s="4" t="s">
        <v>43</v>
      </c>
      <c r="C12" s="4" t="s">
        <v>17</v>
      </c>
      <c r="D12" s="4">
        <f t="shared" ref="D12:D26" si="0">D4</f>
        <v>300</v>
      </c>
      <c r="E12" s="4" t="s">
        <v>18</v>
      </c>
      <c r="F12" s="4">
        <f t="shared" ref="F12:F18" si="1">D12</f>
        <v>300</v>
      </c>
      <c r="G12" s="4">
        <v>10</v>
      </c>
    </row>
    <row r="13" spans="1:7" x14ac:dyDescent="0.15">
      <c r="A13" s="4">
        <v>96100103</v>
      </c>
      <c r="B13" s="4" t="s">
        <v>43</v>
      </c>
      <c r="C13" s="4" t="s">
        <v>17</v>
      </c>
      <c r="D13" s="4">
        <f t="shared" si="0"/>
        <v>500</v>
      </c>
      <c r="E13" s="4" t="s">
        <v>18</v>
      </c>
      <c r="F13" s="4">
        <f t="shared" si="1"/>
        <v>500</v>
      </c>
      <c r="G13" s="4">
        <v>15</v>
      </c>
    </row>
    <row r="14" spans="1:7" x14ac:dyDescent="0.15">
      <c r="A14" s="4">
        <v>96100104</v>
      </c>
      <c r="B14" s="4" t="s">
        <v>43</v>
      </c>
      <c r="C14" s="4" t="s">
        <v>17</v>
      </c>
      <c r="D14" s="4">
        <f t="shared" si="0"/>
        <v>700</v>
      </c>
      <c r="E14" s="4" t="s">
        <v>18</v>
      </c>
      <c r="F14" s="4">
        <f t="shared" si="1"/>
        <v>700</v>
      </c>
      <c r="G14" s="4">
        <v>20</v>
      </c>
    </row>
    <row r="15" spans="1:7" x14ac:dyDescent="0.15">
      <c r="A15" s="4">
        <v>96100105</v>
      </c>
      <c r="B15" s="4" t="s">
        <v>43</v>
      </c>
      <c r="C15" s="4" t="s">
        <v>17</v>
      </c>
      <c r="D15" s="4">
        <f t="shared" si="0"/>
        <v>900</v>
      </c>
      <c r="E15" s="4" t="s">
        <v>18</v>
      </c>
      <c r="F15" s="4">
        <f t="shared" si="1"/>
        <v>900</v>
      </c>
      <c r="G15" s="4">
        <v>25</v>
      </c>
    </row>
    <row r="16" spans="1:7" x14ac:dyDescent="0.15">
      <c r="A16" s="4">
        <v>96100106</v>
      </c>
      <c r="B16" s="4" t="s">
        <v>43</v>
      </c>
      <c r="C16" s="4" t="s">
        <v>17</v>
      </c>
      <c r="D16" s="4">
        <f t="shared" si="0"/>
        <v>1100</v>
      </c>
      <c r="E16" s="4" t="s">
        <v>18</v>
      </c>
      <c r="F16" s="4">
        <f t="shared" si="1"/>
        <v>1100</v>
      </c>
      <c r="G16" s="4">
        <v>30</v>
      </c>
    </row>
    <row r="17" spans="1:7" x14ac:dyDescent="0.15">
      <c r="A17" s="4">
        <v>96100107</v>
      </c>
      <c r="B17" s="4" t="s">
        <v>43</v>
      </c>
      <c r="C17" s="4" t="s">
        <v>17</v>
      </c>
      <c r="D17" s="4">
        <f t="shared" si="0"/>
        <v>1300</v>
      </c>
      <c r="E17" s="4" t="s">
        <v>18</v>
      </c>
      <c r="F17" s="4">
        <f t="shared" si="1"/>
        <v>1300</v>
      </c>
      <c r="G17" s="4">
        <v>35</v>
      </c>
    </row>
    <row r="18" spans="1:7" x14ac:dyDescent="0.15">
      <c r="A18" s="4">
        <v>96100108</v>
      </c>
      <c r="B18" s="4" t="s">
        <v>43</v>
      </c>
      <c r="C18" s="4" t="s">
        <v>17</v>
      </c>
      <c r="D18" s="4">
        <f t="shared" si="0"/>
        <v>1500</v>
      </c>
      <c r="E18" s="4" t="s">
        <v>18</v>
      </c>
      <c r="F18" s="4">
        <f t="shared" si="1"/>
        <v>1500</v>
      </c>
      <c r="G18" s="4">
        <v>40</v>
      </c>
    </row>
    <row r="19" spans="1:7" x14ac:dyDescent="0.15">
      <c r="A19" s="4">
        <v>96100201</v>
      </c>
      <c r="B19" s="4" t="s">
        <v>124</v>
      </c>
      <c r="C19" s="4" t="s">
        <v>123</v>
      </c>
      <c r="D19" s="4">
        <f t="shared" si="0"/>
        <v>100</v>
      </c>
      <c r="G19" s="4">
        <v>5</v>
      </c>
    </row>
    <row r="20" spans="1:7" x14ac:dyDescent="0.15">
      <c r="A20" s="4">
        <v>96100202</v>
      </c>
      <c r="B20" s="4" t="s">
        <v>124</v>
      </c>
      <c r="C20" s="4" t="s">
        <v>123</v>
      </c>
      <c r="D20" s="4">
        <f t="shared" si="0"/>
        <v>300</v>
      </c>
      <c r="G20" s="4">
        <v>10</v>
      </c>
    </row>
    <row r="21" spans="1:7" x14ac:dyDescent="0.15">
      <c r="A21" s="4">
        <v>96100203</v>
      </c>
      <c r="B21" s="4" t="s">
        <v>124</v>
      </c>
      <c r="C21" s="4" t="s">
        <v>123</v>
      </c>
      <c r="D21" s="4">
        <f t="shared" si="0"/>
        <v>500</v>
      </c>
      <c r="G21" s="4">
        <v>15</v>
      </c>
    </row>
    <row r="22" spans="1:7" x14ac:dyDescent="0.15">
      <c r="A22" s="4">
        <v>96100204</v>
      </c>
      <c r="B22" s="4" t="s">
        <v>124</v>
      </c>
      <c r="C22" s="4" t="s">
        <v>123</v>
      </c>
      <c r="D22" s="4">
        <f t="shared" si="0"/>
        <v>700</v>
      </c>
      <c r="G22" s="4">
        <v>20</v>
      </c>
    </row>
    <row r="23" spans="1:7" x14ac:dyDescent="0.15">
      <c r="A23" s="4">
        <v>96100205</v>
      </c>
      <c r="B23" s="4" t="s">
        <v>124</v>
      </c>
      <c r="C23" s="4" t="s">
        <v>123</v>
      </c>
      <c r="D23" s="4">
        <f t="shared" si="0"/>
        <v>900</v>
      </c>
      <c r="G23" s="4">
        <v>25</v>
      </c>
    </row>
    <row r="24" spans="1:7" x14ac:dyDescent="0.15">
      <c r="A24" s="4">
        <v>96100206</v>
      </c>
      <c r="B24" s="4" t="s">
        <v>124</v>
      </c>
      <c r="C24" s="4" t="s">
        <v>123</v>
      </c>
      <c r="D24" s="4">
        <f t="shared" si="0"/>
        <v>1100</v>
      </c>
      <c r="G24" s="4">
        <v>30</v>
      </c>
    </row>
    <row r="25" spans="1:7" x14ac:dyDescent="0.15">
      <c r="A25" s="4">
        <v>96100207</v>
      </c>
      <c r="B25" s="4" t="s">
        <v>124</v>
      </c>
      <c r="C25" s="4" t="s">
        <v>123</v>
      </c>
      <c r="D25" s="4">
        <f t="shared" si="0"/>
        <v>1300</v>
      </c>
      <c r="G25" s="4">
        <v>35</v>
      </c>
    </row>
    <row r="26" spans="1:7" x14ac:dyDescent="0.15">
      <c r="A26" s="4">
        <v>96100208</v>
      </c>
      <c r="B26" s="4" t="s">
        <v>124</v>
      </c>
      <c r="C26" s="4" t="s">
        <v>123</v>
      </c>
      <c r="D26" s="4">
        <f t="shared" si="0"/>
        <v>1500</v>
      </c>
      <c r="G26" s="4">
        <v>40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"/>
  <sheetViews>
    <sheetView workbookViewId="0">
      <selection activeCell="B8" sqref="B8"/>
    </sheetView>
  </sheetViews>
  <sheetFormatPr defaultRowHeight="16.5" x14ac:dyDescent="0.15"/>
  <cols>
    <col min="1" max="3" width="17.5" style="1" bestFit="1" customWidth="1"/>
    <col min="4" max="4" width="16.625" style="1" bestFit="1" customWidth="1"/>
    <col min="5" max="5" width="18.125" style="1" bestFit="1" customWidth="1"/>
    <col min="6" max="16384" width="9" style="1"/>
  </cols>
  <sheetData>
    <row r="1" spans="1:2" x14ac:dyDescent="0.15">
      <c r="A1" s="1" t="s">
        <v>83</v>
      </c>
      <c r="B1" s="1" t="s">
        <v>84</v>
      </c>
    </row>
    <row r="2" spans="1:2" x14ac:dyDescent="0.15">
      <c r="A2" s="1" t="s">
        <v>85</v>
      </c>
      <c r="B2" s="1" t="s">
        <v>86</v>
      </c>
    </row>
    <row r="3" spans="1:2" x14ac:dyDescent="0.15">
      <c r="A3" s="1">
        <v>1</v>
      </c>
      <c r="B3" s="1" t="s"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匹配规则</vt:lpstr>
      <vt:lpstr>排名奖励</vt:lpstr>
      <vt:lpstr>功勋和星数</vt:lpstr>
      <vt:lpstr>替补英雄</vt:lpstr>
      <vt:lpstr>翻牌花费</vt:lpstr>
      <vt:lpstr>翻牌奖励</vt:lpstr>
      <vt:lpstr>buff库</vt:lpstr>
      <vt:lpstr>buff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2016-07-07T06:03:37Z</dcterms:modified>
</cp:coreProperties>
</file>